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ozsef.szenka\Downloads\"/>
    </mc:Choice>
  </mc:AlternateContent>
  <xr:revisionPtr revIDLastSave="0" documentId="13_ncr:1_{3D90D483-9534-4B2E-A9A8-EF6B1DCAE403}" xr6:coauthVersionLast="47" xr6:coauthVersionMax="47" xr10:uidLastSave="{00000000-0000-0000-0000-000000000000}"/>
  <bookViews>
    <workbookView xWindow="57480" yWindow="-75" windowWidth="29040" windowHeight="15990" activeTab="1" xr2:uid="{CFDAA90B-0B5C-49B1-A039-9C0E0196180B}"/>
  </bookViews>
  <sheets>
    <sheet name="UC" sheetId="2" r:id="rId1"/>
    <sheet name="MT" sheetId="3" r:id="rId2"/>
    <sheet name="MT_other" sheetId="6" r:id="rId3"/>
    <sheet name="ST" sheetId="4" r:id="rId4"/>
    <sheet name="ST_other" sheetId="5" r:id="rId5"/>
    <sheet name="ERROR" sheetId="8" r:id="rId6"/>
    <sheet name="ERROR_other" sheetId="9" r:id="rId7"/>
  </sheets>
  <definedNames>
    <definedName name="_xlnm._FilterDatabase" localSheetId="5" hidden="1">ERROR!$B$1:$B$133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3" i="4" l="1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50" i="4"/>
  <c r="AZ51" i="4"/>
  <c r="AZ52" i="4"/>
  <c r="AZ53" i="4"/>
  <c r="AZ54" i="4"/>
  <c r="AZ55" i="4"/>
  <c r="AZ56" i="4"/>
  <c r="AZ57" i="4"/>
  <c r="AZ58" i="4"/>
  <c r="AZ59" i="4"/>
  <c r="AZ60" i="4"/>
  <c r="AZ61" i="4"/>
  <c r="AZ62" i="4"/>
  <c r="AZ63" i="4"/>
  <c r="AZ64" i="4"/>
  <c r="AZ65" i="4"/>
  <c r="AZ66" i="4"/>
  <c r="AZ67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AZ110" i="4"/>
  <c r="AZ111" i="4"/>
  <c r="AZ112" i="4"/>
  <c r="AZ113" i="4"/>
  <c r="AZ114" i="4"/>
  <c r="AZ115" i="4"/>
  <c r="AZ116" i="4"/>
  <c r="AZ117" i="4"/>
  <c r="AZ118" i="4"/>
  <c r="AZ119" i="4"/>
  <c r="AZ120" i="4"/>
  <c r="AZ121" i="4"/>
  <c r="AZ122" i="4"/>
  <c r="AZ123" i="4"/>
  <c r="AZ124" i="4"/>
  <c r="AZ125" i="4"/>
  <c r="AZ126" i="4"/>
  <c r="AZ127" i="4"/>
  <c r="AZ128" i="4"/>
  <c r="AZ129" i="4"/>
  <c r="AZ130" i="4"/>
  <c r="AZ131" i="4"/>
  <c r="AZ132" i="4"/>
  <c r="AZ133" i="4"/>
  <c r="AZ134" i="4"/>
  <c r="AZ135" i="4"/>
  <c r="AZ136" i="4"/>
  <c r="AZ137" i="4"/>
  <c r="AZ138" i="4"/>
  <c r="AZ139" i="4"/>
  <c r="AZ140" i="4"/>
  <c r="AZ141" i="4"/>
  <c r="AZ142" i="4"/>
  <c r="AZ143" i="4"/>
  <c r="AZ144" i="4"/>
  <c r="AZ145" i="4"/>
  <c r="AZ146" i="4"/>
  <c r="AZ147" i="4"/>
  <c r="AZ148" i="4"/>
  <c r="AZ149" i="4"/>
  <c r="AZ150" i="4"/>
  <c r="AZ151" i="4"/>
  <c r="AZ152" i="4"/>
  <c r="AZ153" i="4"/>
  <c r="AZ154" i="4"/>
  <c r="AZ155" i="4"/>
  <c r="AZ156" i="4"/>
  <c r="AZ157" i="4"/>
  <c r="AZ158" i="4"/>
  <c r="AZ159" i="4"/>
  <c r="AZ160" i="4"/>
  <c r="AZ161" i="4"/>
  <c r="AZ162" i="4"/>
  <c r="AZ163" i="4"/>
  <c r="AZ164" i="4"/>
  <c r="AZ165" i="4"/>
  <c r="AZ166" i="4"/>
  <c r="AZ167" i="4"/>
  <c r="AZ168" i="4"/>
  <c r="AZ169" i="4"/>
  <c r="AZ170" i="4"/>
  <c r="AZ171" i="4"/>
  <c r="AZ172" i="4"/>
  <c r="AZ173" i="4"/>
  <c r="AZ174" i="4"/>
  <c r="AZ175" i="4"/>
  <c r="AZ176" i="4"/>
  <c r="AZ177" i="4"/>
  <c r="AZ178" i="4"/>
  <c r="AZ179" i="4"/>
  <c r="AZ180" i="4"/>
  <c r="AZ181" i="4"/>
  <c r="AZ182" i="4"/>
  <c r="AZ183" i="4"/>
  <c r="AZ184" i="4"/>
  <c r="AZ185" i="4"/>
  <c r="AZ186" i="4"/>
  <c r="AZ187" i="4"/>
  <c r="AZ188" i="4"/>
  <c r="AZ189" i="4"/>
  <c r="AZ190" i="4"/>
  <c r="AZ191" i="4"/>
  <c r="AZ192" i="4"/>
  <c r="AZ193" i="4"/>
  <c r="AZ194" i="4"/>
  <c r="AZ195" i="4"/>
  <c r="AZ196" i="4"/>
  <c r="AZ197" i="4"/>
  <c r="AZ198" i="4"/>
  <c r="AZ199" i="4"/>
  <c r="AZ200" i="4"/>
  <c r="AZ201" i="4"/>
  <c r="AZ202" i="4"/>
  <c r="AZ203" i="4"/>
  <c r="AZ204" i="4"/>
  <c r="AZ205" i="4"/>
  <c r="AZ206" i="4"/>
  <c r="AZ207" i="4"/>
  <c r="AZ208" i="4"/>
  <c r="AZ209" i="4"/>
  <c r="AZ210" i="4"/>
  <c r="AZ211" i="4"/>
  <c r="AZ212" i="4"/>
  <c r="AZ213" i="4"/>
  <c r="AZ214" i="4"/>
  <c r="AZ215" i="4"/>
  <c r="AZ216" i="4"/>
  <c r="AZ217" i="4"/>
  <c r="AZ218" i="4"/>
  <c r="AZ219" i="4"/>
  <c r="AZ220" i="4"/>
  <c r="AZ221" i="4"/>
  <c r="AZ222" i="4"/>
  <c r="AZ223" i="4"/>
  <c r="AZ224" i="4"/>
  <c r="AZ225" i="4"/>
  <c r="AZ226" i="4"/>
  <c r="AZ227" i="4"/>
  <c r="AZ228" i="4"/>
  <c r="AZ229" i="4"/>
  <c r="AZ230" i="4"/>
  <c r="AZ231" i="4"/>
  <c r="AZ232" i="4"/>
  <c r="AZ233" i="4"/>
  <c r="AZ234" i="4"/>
  <c r="AZ235" i="4"/>
  <c r="AZ236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AZ249" i="4"/>
  <c r="AZ250" i="4"/>
  <c r="AZ251" i="4"/>
  <c r="AZ252" i="4"/>
  <c r="AZ253" i="4"/>
  <c r="AZ254" i="4"/>
  <c r="AZ255" i="4"/>
  <c r="AZ256" i="4"/>
  <c r="AZ257" i="4"/>
  <c r="AZ258" i="4"/>
  <c r="AZ259" i="4"/>
  <c r="AZ260" i="4"/>
  <c r="AZ261" i="4"/>
  <c r="AZ262" i="4"/>
  <c r="AZ263" i="4"/>
  <c r="AZ264" i="4"/>
  <c r="AZ265" i="4"/>
  <c r="AZ266" i="4"/>
  <c r="AZ267" i="4"/>
  <c r="AZ268" i="4"/>
  <c r="AZ269" i="4"/>
  <c r="AZ270" i="4"/>
  <c r="AZ271" i="4"/>
  <c r="AZ272" i="4"/>
  <c r="AZ273" i="4"/>
  <c r="AZ274" i="4"/>
  <c r="AZ275" i="4"/>
  <c r="AZ276" i="4"/>
  <c r="AZ277" i="4"/>
  <c r="AZ278" i="4"/>
  <c r="AZ279" i="4"/>
  <c r="AZ280" i="4"/>
  <c r="AZ281" i="4"/>
  <c r="AZ282" i="4"/>
  <c r="AZ283" i="4"/>
  <c r="AZ284" i="4"/>
  <c r="AZ285" i="4"/>
  <c r="AZ286" i="4"/>
  <c r="AZ287" i="4"/>
  <c r="AZ288" i="4"/>
  <c r="AZ289" i="4"/>
  <c r="AZ290" i="4"/>
  <c r="AZ291" i="4"/>
  <c r="AZ292" i="4"/>
  <c r="AZ293" i="4"/>
  <c r="AZ294" i="4"/>
  <c r="AZ295" i="4"/>
  <c r="AZ296" i="4"/>
  <c r="AZ297" i="4"/>
  <c r="AZ298" i="4"/>
  <c r="AZ299" i="4"/>
  <c r="AZ300" i="4"/>
  <c r="AZ301" i="4"/>
  <c r="AZ302" i="4"/>
  <c r="AZ303" i="4"/>
  <c r="AZ304" i="4"/>
  <c r="AZ305" i="4"/>
  <c r="AZ306" i="4"/>
  <c r="AZ307" i="4"/>
  <c r="AZ308" i="4"/>
  <c r="AZ309" i="4"/>
  <c r="AZ310" i="4"/>
  <c r="AZ311" i="4"/>
  <c r="AZ312" i="4"/>
  <c r="AZ313" i="4"/>
  <c r="AZ314" i="4"/>
  <c r="AZ315" i="4"/>
  <c r="AZ316" i="4"/>
  <c r="AZ317" i="4"/>
  <c r="AZ318" i="4"/>
  <c r="AZ319" i="4"/>
  <c r="AZ320" i="4"/>
  <c r="AZ321" i="4"/>
  <c r="AZ322" i="4"/>
  <c r="AZ323" i="4"/>
  <c r="AZ324" i="4"/>
  <c r="AZ325" i="4"/>
  <c r="AZ326" i="4"/>
  <c r="AZ327" i="4"/>
  <c r="AZ328" i="4"/>
  <c r="AZ329" i="4"/>
  <c r="AZ330" i="4"/>
  <c r="AZ331" i="4"/>
  <c r="AZ332" i="4"/>
  <c r="AZ333" i="4"/>
  <c r="AZ334" i="4"/>
  <c r="AZ335" i="4"/>
  <c r="AZ336" i="4"/>
  <c r="AZ337" i="4"/>
  <c r="AZ338" i="4"/>
  <c r="AZ339" i="4"/>
  <c r="AZ340" i="4"/>
  <c r="AZ341" i="4"/>
  <c r="AZ342" i="4"/>
  <c r="AZ343" i="4"/>
  <c r="AZ344" i="4"/>
  <c r="AZ345" i="4"/>
  <c r="AZ346" i="4"/>
  <c r="AZ347" i="4"/>
  <c r="AZ348" i="4"/>
  <c r="AZ349" i="4"/>
  <c r="AZ350" i="4"/>
  <c r="AZ351" i="4"/>
  <c r="AZ352" i="4"/>
  <c r="AZ353" i="4"/>
  <c r="AZ354" i="4"/>
  <c r="AZ355" i="4"/>
  <c r="AZ356" i="4"/>
  <c r="AZ357" i="4"/>
  <c r="AZ358" i="4"/>
  <c r="AZ359" i="4"/>
  <c r="AZ360" i="4"/>
  <c r="AZ361" i="4"/>
  <c r="AZ362" i="4"/>
  <c r="AZ363" i="4"/>
  <c r="AZ364" i="4"/>
  <c r="AZ365" i="4"/>
  <c r="AZ366" i="4"/>
  <c r="AZ367" i="4"/>
  <c r="AZ368" i="4"/>
  <c r="AZ369" i="4"/>
  <c r="AZ370" i="4"/>
  <c r="AZ371" i="4"/>
  <c r="AZ372" i="4"/>
  <c r="AZ373" i="4"/>
  <c r="AZ374" i="4"/>
  <c r="AZ375" i="4"/>
  <c r="AZ376" i="4"/>
  <c r="AZ377" i="4"/>
  <c r="AZ378" i="4"/>
  <c r="AZ379" i="4"/>
  <c r="AZ380" i="4"/>
  <c r="AZ381" i="4"/>
  <c r="AZ382" i="4"/>
  <c r="AZ383" i="4"/>
  <c r="AZ384" i="4"/>
  <c r="AZ385" i="4"/>
  <c r="AZ386" i="4"/>
  <c r="AZ387" i="4"/>
  <c r="AZ388" i="4"/>
  <c r="AZ389" i="4"/>
  <c r="AZ390" i="4"/>
  <c r="AZ391" i="4"/>
  <c r="AZ392" i="4"/>
  <c r="AZ393" i="4"/>
  <c r="AZ394" i="4"/>
  <c r="AZ395" i="4"/>
  <c r="AZ396" i="4"/>
  <c r="AZ397" i="4"/>
  <c r="AZ398" i="4"/>
  <c r="AZ399" i="4"/>
  <c r="AZ400" i="4"/>
  <c r="AZ401" i="4"/>
  <c r="AZ402" i="4"/>
  <c r="AZ403" i="4"/>
  <c r="AZ404" i="4"/>
  <c r="AZ405" i="4"/>
  <c r="AZ406" i="4"/>
  <c r="AZ407" i="4"/>
  <c r="AZ408" i="4"/>
  <c r="AZ409" i="4"/>
  <c r="AZ410" i="4"/>
  <c r="AZ411" i="4"/>
  <c r="AZ412" i="4"/>
  <c r="AZ413" i="4"/>
  <c r="AZ414" i="4"/>
  <c r="AZ415" i="4"/>
  <c r="AZ416" i="4"/>
  <c r="AZ417" i="4"/>
  <c r="AZ418" i="4"/>
  <c r="AZ419" i="4"/>
  <c r="AZ420" i="4"/>
  <c r="AZ421" i="4"/>
  <c r="AZ422" i="4"/>
  <c r="AZ423" i="4"/>
  <c r="AZ424" i="4"/>
  <c r="AZ425" i="4"/>
  <c r="AZ426" i="4"/>
  <c r="AZ427" i="4"/>
  <c r="AZ428" i="4"/>
  <c r="AZ429" i="4"/>
  <c r="AZ430" i="4"/>
  <c r="AZ431" i="4"/>
  <c r="AZ432" i="4"/>
  <c r="AZ433" i="4"/>
  <c r="AZ434" i="4"/>
  <c r="AZ435" i="4"/>
  <c r="AZ436" i="4"/>
  <c r="AZ437" i="4"/>
  <c r="AZ438" i="4"/>
  <c r="AZ439" i="4"/>
  <c r="AZ440" i="4"/>
  <c r="AZ441" i="4"/>
  <c r="AZ442" i="4"/>
  <c r="AZ443" i="4"/>
  <c r="AZ444" i="4"/>
  <c r="AZ445" i="4"/>
  <c r="AZ446" i="4"/>
  <c r="AZ447" i="4"/>
  <c r="AZ448" i="4"/>
  <c r="AZ449" i="4"/>
  <c r="AZ450" i="4"/>
  <c r="AZ451" i="4"/>
  <c r="AZ452" i="4"/>
  <c r="AZ453" i="4"/>
  <c r="AZ454" i="4"/>
  <c r="AZ455" i="4"/>
  <c r="AZ456" i="4"/>
  <c r="AZ457" i="4"/>
  <c r="AZ458" i="4"/>
  <c r="AZ459" i="4"/>
  <c r="AZ460" i="4"/>
  <c r="AZ461" i="4"/>
  <c r="AZ462" i="4"/>
  <c r="AZ463" i="4"/>
  <c r="AZ464" i="4"/>
  <c r="AZ465" i="4"/>
  <c r="AZ466" i="4"/>
  <c r="AZ467" i="4"/>
  <c r="AZ468" i="4"/>
  <c r="AZ469" i="4"/>
  <c r="AZ470" i="4"/>
  <c r="AZ471" i="4"/>
  <c r="AZ472" i="4"/>
  <c r="AZ473" i="4"/>
  <c r="AZ474" i="4"/>
  <c r="AZ475" i="4"/>
  <c r="AZ476" i="4"/>
  <c r="AZ477" i="4"/>
  <c r="AZ478" i="4"/>
  <c r="AZ479" i="4"/>
  <c r="AZ480" i="4"/>
  <c r="AZ481" i="4"/>
  <c r="AZ482" i="4"/>
  <c r="AZ483" i="4"/>
  <c r="AZ484" i="4"/>
  <c r="AZ485" i="4"/>
  <c r="AZ486" i="4"/>
  <c r="AZ487" i="4"/>
  <c r="AZ488" i="4"/>
  <c r="AZ489" i="4"/>
  <c r="AZ490" i="4"/>
  <c r="AZ491" i="4"/>
  <c r="AZ492" i="4"/>
  <c r="AZ493" i="4"/>
  <c r="AZ494" i="4"/>
  <c r="AZ495" i="4"/>
  <c r="AZ496" i="4"/>
  <c r="AZ497" i="4"/>
  <c r="AZ498" i="4"/>
  <c r="AZ499" i="4"/>
  <c r="AZ500" i="4"/>
  <c r="AZ501" i="4"/>
  <c r="AZ502" i="4"/>
  <c r="AZ503" i="4"/>
  <c r="AZ504" i="4"/>
  <c r="AZ505" i="4"/>
  <c r="AZ506" i="4"/>
  <c r="AZ507" i="4"/>
  <c r="AZ508" i="4"/>
  <c r="AZ509" i="4"/>
  <c r="AZ510" i="4"/>
  <c r="AZ511" i="4"/>
  <c r="AZ512" i="4"/>
  <c r="AZ513" i="4"/>
  <c r="AZ514" i="4"/>
  <c r="AZ515" i="4"/>
  <c r="AZ516" i="4"/>
  <c r="AZ517" i="4"/>
  <c r="AZ518" i="4"/>
  <c r="AZ519" i="4"/>
  <c r="AZ520" i="4"/>
  <c r="AZ521" i="4"/>
  <c r="AZ522" i="4"/>
  <c r="AZ523" i="4"/>
  <c r="AZ524" i="4"/>
  <c r="AZ525" i="4"/>
  <c r="AZ526" i="4"/>
  <c r="AZ527" i="4"/>
  <c r="AZ528" i="4"/>
  <c r="AZ529" i="4"/>
  <c r="AZ530" i="4"/>
  <c r="AZ531" i="4"/>
  <c r="AZ532" i="4"/>
  <c r="AZ533" i="4"/>
  <c r="AZ534" i="4"/>
  <c r="AZ535" i="4"/>
  <c r="AZ536" i="4"/>
  <c r="AZ537" i="4"/>
  <c r="AZ538" i="4"/>
  <c r="AZ539" i="4"/>
  <c r="AZ540" i="4"/>
  <c r="AZ2" i="4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Z57" i="2"/>
  <c r="AZ58" i="2"/>
  <c r="AZ59" i="2"/>
  <c r="AZ60" i="2"/>
  <c r="AZ61" i="2"/>
  <c r="AZ62" i="2"/>
  <c r="AZ63" i="2"/>
  <c r="AZ64" i="2"/>
  <c r="AZ65" i="2"/>
  <c r="AZ66" i="2"/>
  <c r="AZ67" i="2"/>
  <c r="AZ68" i="2"/>
  <c r="AZ69" i="2"/>
  <c r="AZ70" i="2"/>
  <c r="AZ71" i="2"/>
  <c r="AZ72" i="2"/>
  <c r="AZ73" i="2"/>
  <c r="AZ74" i="2"/>
  <c r="AZ75" i="2"/>
  <c r="AZ76" i="2"/>
  <c r="AZ77" i="2"/>
  <c r="AZ78" i="2"/>
  <c r="AZ79" i="2"/>
  <c r="AZ80" i="2"/>
  <c r="AZ81" i="2"/>
  <c r="AZ82" i="2"/>
  <c r="AZ83" i="2"/>
  <c r="AZ84" i="2"/>
  <c r="AZ85" i="2"/>
  <c r="AZ86" i="2"/>
  <c r="AZ87" i="2"/>
  <c r="AZ88" i="2"/>
  <c r="AZ89" i="2"/>
  <c r="AZ90" i="2"/>
  <c r="AZ91" i="2"/>
  <c r="AZ92" i="2"/>
  <c r="AZ93" i="2"/>
  <c r="AZ94" i="2"/>
  <c r="AZ95" i="2"/>
  <c r="AZ96" i="2"/>
  <c r="AZ97" i="2"/>
  <c r="AZ98" i="2"/>
  <c r="AZ99" i="2"/>
  <c r="AZ100" i="2"/>
  <c r="AZ101" i="2"/>
  <c r="AZ102" i="2"/>
  <c r="AZ103" i="2"/>
  <c r="AZ104" i="2"/>
  <c r="AZ105" i="2"/>
  <c r="AZ106" i="2"/>
  <c r="AZ107" i="2"/>
  <c r="AZ108" i="2"/>
  <c r="AZ109" i="2"/>
  <c r="AZ110" i="2"/>
  <c r="AZ111" i="2"/>
  <c r="AZ112" i="2"/>
  <c r="AZ113" i="2"/>
  <c r="AZ114" i="2"/>
  <c r="AZ115" i="2"/>
  <c r="AZ116" i="2"/>
  <c r="AZ117" i="2"/>
  <c r="AZ118" i="2"/>
  <c r="AZ119" i="2"/>
  <c r="AZ120" i="2"/>
  <c r="AZ121" i="2"/>
  <c r="AZ122" i="2"/>
  <c r="AZ123" i="2"/>
  <c r="AZ124" i="2"/>
  <c r="AZ125" i="2"/>
  <c r="AZ126" i="2"/>
  <c r="AZ127" i="2"/>
  <c r="AZ128" i="2"/>
  <c r="AZ129" i="2"/>
  <c r="AZ130" i="2"/>
  <c r="AZ131" i="2"/>
  <c r="AZ132" i="2"/>
  <c r="AZ133" i="2"/>
  <c r="AZ134" i="2"/>
  <c r="AZ135" i="2"/>
  <c r="AZ136" i="2"/>
  <c r="AZ137" i="2"/>
  <c r="AZ138" i="2"/>
  <c r="AZ139" i="2"/>
  <c r="AZ140" i="2"/>
  <c r="AZ141" i="2"/>
  <c r="AZ142" i="2"/>
  <c r="AZ143" i="2"/>
  <c r="AZ144" i="2"/>
  <c r="AZ145" i="2"/>
  <c r="AZ146" i="2"/>
  <c r="AZ147" i="2"/>
  <c r="AZ148" i="2"/>
  <c r="AZ149" i="2"/>
  <c r="AZ150" i="2"/>
  <c r="AZ151" i="2"/>
  <c r="AZ152" i="2"/>
  <c r="AZ153" i="2"/>
  <c r="AZ154" i="2"/>
  <c r="AZ155" i="2"/>
  <c r="AZ156" i="2"/>
  <c r="AZ157" i="2"/>
  <c r="AZ158" i="2"/>
  <c r="AZ159" i="2"/>
  <c r="AZ160" i="2"/>
  <c r="AZ161" i="2"/>
  <c r="AZ162" i="2"/>
  <c r="AZ163" i="2"/>
  <c r="AZ164" i="2"/>
  <c r="AZ165" i="2"/>
  <c r="AZ166" i="2"/>
  <c r="AZ167" i="2"/>
  <c r="AZ168" i="2"/>
  <c r="AZ169" i="2"/>
  <c r="AZ170" i="2"/>
  <c r="AZ171" i="2"/>
  <c r="AZ172" i="2"/>
  <c r="AZ173" i="2"/>
  <c r="AZ174" i="2"/>
  <c r="AZ2" i="2"/>
  <c r="AQ4" i="8" a="1"/>
  <c r="AQ4" i="8" l="1"/>
  <c r="AI3" i="8" l="1"/>
  <c r="AI4" i="8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109" i="8"/>
  <c r="AI110" i="8"/>
  <c r="AI111" i="8"/>
  <c r="AI112" i="8"/>
  <c r="AI113" i="8"/>
  <c r="AI114" i="8"/>
  <c r="AI115" i="8"/>
  <c r="AI116" i="8"/>
  <c r="AI117" i="8"/>
  <c r="AI118" i="8"/>
  <c r="AI119" i="8"/>
  <c r="AI120" i="8"/>
  <c r="AI121" i="8"/>
  <c r="AI122" i="8"/>
  <c r="AI123" i="8"/>
  <c r="AI124" i="8"/>
  <c r="AI125" i="8"/>
  <c r="AI126" i="8"/>
  <c r="AI127" i="8"/>
  <c r="AI128" i="8"/>
  <c r="AI129" i="8"/>
  <c r="AI130" i="8"/>
  <c r="AI131" i="8"/>
  <c r="AI132" i="8"/>
  <c r="AI2" i="8"/>
  <c r="AH3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2" i="8"/>
  <c r="AZ175" i="3"/>
  <c r="AZ176" i="3"/>
  <c r="AZ177" i="3"/>
  <c r="AZ178" i="3"/>
  <c r="AZ179" i="3"/>
  <c r="AZ180" i="3"/>
  <c r="AZ181" i="3"/>
  <c r="AZ182" i="3"/>
  <c r="AZ183" i="3"/>
  <c r="AZ184" i="3"/>
  <c r="AZ185" i="3"/>
  <c r="AZ186" i="3"/>
  <c r="AZ187" i="3"/>
  <c r="AZ188" i="3"/>
  <c r="AZ189" i="3"/>
  <c r="AZ190" i="3"/>
  <c r="AZ191" i="3"/>
  <c r="AZ192" i="3"/>
  <c r="AZ193" i="3"/>
  <c r="AZ194" i="3"/>
  <c r="AZ195" i="3"/>
  <c r="AZ196" i="3"/>
  <c r="AZ197" i="3"/>
  <c r="AZ198" i="3"/>
  <c r="AZ199" i="3"/>
  <c r="AZ200" i="3"/>
  <c r="AZ201" i="3"/>
  <c r="AZ202" i="3"/>
  <c r="AZ203" i="3"/>
  <c r="AZ204" i="3"/>
  <c r="AZ205" i="3"/>
  <c r="AZ206" i="3"/>
  <c r="AZ207" i="3"/>
  <c r="AZ208" i="3"/>
  <c r="AZ209" i="3"/>
  <c r="AZ210" i="3"/>
  <c r="AZ211" i="3"/>
  <c r="AZ212" i="3"/>
  <c r="AZ213" i="3"/>
  <c r="AZ214" i="3"/>
  <c r="AZ215" i="3"/>
  <c r="AZ216" i="3"/>
  <c r="AZ217" i="3"/>
  <c r="AZ218" i="3"/>
  <c r="AZ219" i="3"/>
  <c r="AZ220" i="3"/>
  <c r="AZ221" i="3"/>
  <c r="AZ222" i="3"/>
  <c r="AZ223" i="3"/>
  <c r="AZ224" i="3"/>
  <c r="AZ225" i="3"/>
  <c r="AZ226" i="3"/>
  <c r="AZ227" i="3"/>
  <c r="AZ228" i="3"/>
  <c r="AZ229" i="3"/>
  <c r="AZ230" i="3"/>
  <c r="AZ231" i="3"/>
  <c r="AZ232" i="3"/>
  <c r="AZ233" i="3"/>
  <c r="AZ234" i="3"/>
  <c r="AZ235" i="3"/>
  <c r="AZ236" i="3"/>
  <c r="AZ237" i="3"/>
  <c r="AZ238" i="3"/>
  <c r="AZ239" i="3"/>
  <c r="AZ240" i="3"/>
  <c r="AZ241" i="3"/>
  <c r="AZ242" i="3"/>
  <c r="AZ243" i="3"/>
  <c r="AZ244" i="3"/>
  <c r="AZ245" i="3"/>
  <c r="AZ246" i="3"/>
  <c r="AZ247" i="3"/>
  <c r="AZ248" i="3"/>
  <c r="AZ249" i="3"/>
  <c r="AZ250" i="3"/>
  <c r="AZ251" i="3"/>
  <c r="AZ252" i="3"/>
  <c r="AZ253" i="3"/>
  <c r="AZ254" i="3"/>
  <c r="AZ255" i="3"/>
  <c r="AZ256" i="3"/>
  <c r="AZ257" i="3"/>
  <c r="AZ258" i="3"/>
  <c r="AZ259" i="3"/>
  <c r="AZ260" i="3"/>
  <c r="AZ261" i="3"/>
  <c r="AZ262" i="3"/>
  <c r="AZ263" i="3"/>
  <c r="AZ264" i="3"/>
  <c r="AZ265" i="3"/>
  <c r="AZ266" i="3"/>
  <c r="AZ267" i="3"/>
  <c r="AZ268" i="3"/>
  <c r="AZ269" i="3"/>
  <c r="AZ270" i="3"/>
  <c r="AZ271" i="3"/>
  <c r="AZ272" i="3"/>
  <c r="AZ273" i="3"/>
  <c r="AZ274" i="3"/>
  <c r="AZ275" i="3"/>
  <c r="AZ276" i="3"/>
  <c r="AZ277" i="3"/>
  <c r="AZ278" i="3"/>
  <c r="AZ279" i="3"/>
  <c r="AZ280" i="3"/>
  <c r="AZ281" i="3"/>
  <c r="AZ282" i="3"/>
  <c r="AZ283" i="3"/>
  <c r="AZ284" i="3"/>
  <c r="AZ285" i="3"/>
  <c r="AZ286" i="3"/>
  <c r="AZ287" i="3"/>
  <c r="AZ288" i="3"/>
  <c r="AZ289" i="3"/>
  <c r="AZ290" i="3"/>
  <c r="AZ291" i="3"/>
  <c r="AZ292" i="3"/>
  <c r="AZ293" i="3"/>
  <c r="AZ294" i="3"/>
  <c r="AZ295" i="3"/>
  <c r="AZ296" i="3"/>
  <c r="AZ297" i="3"/>
  <c r="AZ298" i="3"/>
  <c r="AZ299" i="3"/>
  <c r="AZ300" i="3"/>
  <c r="AZ301" i="3"/>
  <c r="AZ302" i="3"/>
  <c r="AZ303" i="3"/>
  <c r="AZ304" i="3"/>
  <c r="AZ305" i="3"/>
  <c r="AZ306" i="3"/>
  <c r="AZ307" i="3"/>
  <c r="AZ308" i="3"/>
  <c r="AZ309" i="3"/>
  <c r="AZ310" i="3"/>
  <c r="AZ311" i="3"/>
  <c r="AZ312" i="3"/>
  <c r="AZ313" i="3"/>
  <c r="AZ314" i="3"/>
  <c r="AZ315" i="3"/>
  <c r="AZ316" i="3"/>
  <c r="AZ317" i="3"/>
  <c r="AZ318" i="3"/>
  <c r="AZ319" i="3"/>
  <c r="AZ320" i="3"/>
  <c r="AZ321" i="3"/>
  <c r="AZ322" i="3"/>
  <c r="AZ323" i="3"/>
  <c r="AZ324" i="3"/>
  <c r="AZ325" i="3"/>
  <c r="AZ326" i="3"/>
  <c r="AZ327" i="3"/>
  <c r="AZ328" i="3"/>
  <c r="AZ329" i="3"/>
  <c r="AZ330" i="3"/>
  <c r="AZ331" i="3"/>
  <c r="AZ332" i="3"/>
  <c r="AZ333" i="3"/>
  <c r="AZ334" i="3"/>
  <c r="AZ335" i="3"/>
  <c r="AZ336" i="3"/>
  <c r="AZ337" i="3"/>
  <c r="AZ338" i="3"/>
  <c r="AZ339" i="3"/>
  <c r="AZ340" i="3"/>
  <c r="AZ341" i="3"/>
  <c r="AZ342" i="3"/>
  <c r="AZ343" i="3"/>
  <c r="AZ344" i="3"/>
  <c r="AZ345" i="3"/>
  <c r="AZ346" i="3"/>
  <c r="AZ347" i="3"/>
  <c r="AZ348" i="3"/>
  <c r="AZ349" i="3"/>
  <c r="AZ350" i="3"/>
  <c r="AZ351" i="3"/>
  <c r="AZ352" i="3"/>
  <c r="AZ353" i="3"/>
  <c r="AZ354" i="3"/>
  <c r="AZ355" i="3"/>
  <c r="AZ356" i="3"/>
  <c r="AZ357" i="3"/>
  <c r="AZ358" i="3"/>
  <c r="AZ359" i="3"/>
  <c r="AZ360" i="3"/>
  <c r="AZ361" i="3"/>
  <c r="AZ362" i="3"/>
  <c r="AZ363" i="3"/>
  <c r="AZ364" i="3"/>
  <c r="AZ365" i="3"/>
  <c r="AZ366" i="3"/>
  <c r="AZ367" i="3"/>
  <c r="AZ368" i="3"/>
  <c r="AZ369" i="3"/>
  <c r="AZ370" i="3"/>
  <c r="AZ371" i="3"/>
  <c r="AZ372" i="3"/>
  <c r="AZ373" i="3"/>
  <c r="AZ374" i="3"/>
  <c r="AZ375" i="3"/>
  <c r="AZ376" i="3"/>
  <c r="AZ377" i="3"/>
  <c r="AZ378" i="3"/>
  <c r="AZ379" i="3"/>
  <c r="AZ380" i="3"/>
  <c r="AZ381" i="3"/>
  <c r="AZ382" i="3"/>
  <c r="AZ383" i="3"/>
  <c r="AZ384" i="3"/>
  <c r="AZ385" i="3"/>
  <c r="AZ386" i="3"/>
  <c r="AZ387" i="3"/>
  <c r="AZ388" i="3"/>
  <c r="AZ389" i="3"/>
  <c r="AZ390" i="3"/>
  <c r="AZ391" i="3"/>
  <c r="AZ392" i="3"/>
  <c r="AZ393" i="3"/>
  <c r="AZ394" i="3"/>
  <c r="AZ395" i="3"/>
  <c r="AZ396" i="3"/>
  <c r="AZ397" i="3"/>
  <c r="AZ398" i="3"/>
  <c r="AZ399" i="3"/>
  <c r="AZ400" i="3"/>
  <c r="AZ401" i="3"/>
  <c r="AZ402" i="3"/>
  <c r="AZ403" i="3"/>
  <c r="AZ404" i="3"/>
  <c r="AZ405" i="3"/>
  <c r="AZ406" i="3"/>
  <c r="AZ407" i="3"/>
  <c r="AZ408" i="3"/>
  <c r="AZ409" i="3"/>
  <c r="AZ410" i="3"/>
  <c r="AZ411" i="3"/>
  <c r="AZ412" i="3"/>
  <c r="AZ413" i="3"/>
  <c r="AZ414" i="3"/>
  <c r="AZ415" i="3"/>
  <c r="AZ416" i="3"/>
  <c r="AZ417" i="3"/>
  <c r="AZ418" i="3"/>
  <c r="AZ419" i="3"/>
  <c r="AZ420" i="3"/>
  <c r="AZ421" i="3"/>
  <c r="AZ422" i="3"/>
  <c r="AZ423" i="3"/>
  <c r="AZ424" i="3"/>
  <c r="AZ425" i="3"/>
  <c r="AZ426" i="3"/>
  <c r="AZ427" i="3"/>
  <c r="AZ428" i="3"/>
  <c r="AZ429" i="3"/>
  <c r="AZ430" i="3"/>
  <c r="AZ431" i="3"/>
  <c r="AZ432" i="3"/>
  <c r="AZ433" i="3"/>
  <c r="AZ434" i="3"/>
  <c r="AZ435" i="3"/>
  <c r="AZ436" i="3"/>
  <c r="AZ437" i="3"/>
  <c r="AX175" i="4"/>
  <c r="AY175" i="4"/>
  <c r="AX176" i="4"/>
  <c r="AY176" i="4"/>
  <c r="AX177" i="4"/>
  <c r="AY177" i="4"/>
  <c r="AX178" i="4"/>
  <c r="AY178" i="4"/>
  <c r="AX179" i="4"/>
  <c r="AY179" i="4"/>
  <c r="AX180" i="4"/>
  <c r="AY180" i="4"/>
  <c r="AX181" i="4"/>
  <c r="AY181" i="4"/>
  <c r="AX182" i="4"/>
  <c r="AY182" i="4"/>
  <c r="AX183" i="4"/>
  <c r="AY183" i="4"/>
  <c r="AX184" i="4"/>
  <c r="AY184" i="4"/>
  <c r="AX185" i="4"/>
  <c r="AY185" i="4"/>
  <c r="AX186" i="4"/>
  <c r="AY186" i="4"/>
  <c r="AX187" i="4"/>
  <c r="AY187" i="4"/>
  <c r="AX188" i="4"/>
  <c r="AY188" i="4"/>
  <c r="AX189" i="4"/>
  <c r="AY189" i="4"/>
  <c r="AX190" i="4"/>
  <c r="AY190" i="4"/>
  <c r="AX191" i="4"/>
  <c r="AY191" i="4"/>
  <c r="AX192" i="4"/>
  <c r="AY192" i="4"/>
  <c r="AX193" i="4"/>
  <c r="AY193" i="4"/>
  <c r="AX194" i="4"/>
  <c r="AY194" i="4"/>
  <c r="AX195" i="4"/>
  <c r="AY195" i="4"/>
  <c r="AX196" i="4"/>
  <c r="AY196" i="4"/>
  <c r="AX197" i="4"/>
  <c r="AY197" i="4"/>
  <c r="AX198" i="4"/>
  <c r="AY198" i="4"/>
  <c r="AX199" i="4"/>
  <c r="AY199" i="4"/>
  <c r="AX200" i="4"/>
  <c r="AY200" i="4"/>
  <c r="AX201" i="4"/>
  <c r="AY201" i="4"/>
  <c r="AX202" i="4"/>
  <c r="AY202" i="4"/>
  <c r="AX203" i="4"/>
  <c r="AY203" i="4"/>
  <c r="AX204" i="4"/>
  <c r="AY204" i="4"/>
  <c r="AX205" i="4"/>
  <c r="AY205" i="4"/>
  <c r="AX206" i="4"/>
  <c r="AY206" i="4"/>
  <c r="AX207" i="4"/>
  <c r="AY207" i="4"/>
  <c r="AX208" i="4"/>
  <c r="AY208" i="4"/>
  <c r="AX209" i="4"/>
  <c r="AY209" i="4"/>
  <c r="AX210" i="4"/>
  <c r="AY210" i="4"/>
  <c r="AX211" i="4"/>
  <c r="AY211" i="4"/>
  <c r="AX212" i="4"/>
  <c r="AY212" i="4"/>
  <c r="AX213" i="4"/>
  <c r="AY213" i="4"/>
  <c r="AX214" i="4"/>
  <c r="AY214" i="4"/>
  <c r="AX215" i="4"/>
  <c r="AY215" i="4"/>
  <c r="AX216" i="4"/>
  <c r="AY216" i="4"/>
  <c r="AX217" i="4"/>
  <c r="AY217" i="4"/>
  <c r="AX218" i="4"/>
  <c r="AY218" i="4"/>
  <c r="AX219" i="4"/>
  <c r="AY219" i="4"/>
  <c r="AX220" i="4"/>
  <c r="AY220" i="4"/>
  <c r="AX221" i="4"/>
  <c r="AY221" i="4"/>
  <c r="AX222" i="4"/>
  <c r="AY222" i="4"/>
  <c r="AX223" i="4"/>
  <c r="AY223" i="4"/>
  <c r="AX224" i="4"/>
  <c r="AY224" i="4"/>
  <c r="AX225" i="4"/>
  <c r="AY225" i="4"/>
  <c r="AX226" i="4"/>
  <c r="AY226" i="4"/>
  <c r="AX227" i="4"/>
  <c r="AY227" i="4"/>
  <c r="AX228" i="4"/>
  <c r="AY228" i="4"/>
  <c r="AX229" i="4"/>
  <c r="AY229" i="4"/>
  <c r="AX230" i="4"/>
  <c r="AY230" i="4"/>
  <c r="AX231" i="4"/>
  <c r="AY231" i="4"/>
  <c r="AX232" i="4"/>
  <c r="AY232" i="4"/>
  <c r="AX233" i="4"/>
  <c r="AY233" i="4"/>
  <c r="AX234" i="4"/>
  <c r="AY234" i="4"/>
  <c r="AX235" i="4"/>
  <c r="AY235" i="4"/>
  <c r="AX236" i="4"/>
  <c r="AY236" i="4"/>
  <c r="AX237" i="4"/>
  <c r="AY237" i="4"/>
  <c r="AX238" i="4"/>
  <c r="AY238" i="4"/>
  <c r="AX239" i="4"/>
  <c r="AY239" i="4"/>
  <c r="AX240" i="4"/>
  <c r="AY240" i="4"/>
  <c r="AX241" i="4"/>
  <c r="AY241" i="4"/>
  <c r="AX242" i="4"/>
  <c r="AY242" i="4"/>
  <c r="AX243" i="4"/>
  <c r="AY243" i="4"/>
  <c r="AX244" i="4"/>
  <c r="AY244" i="4"/>
  <c r="AX245" i="4"/>
  <c r="AY245" i="4"/>
  <c r="AX246" i="4"/>
  <c r="AY246" i="4"/>
  <c r="AX247" i="4"/>
  <c r="AY247" i="4"/>
  <c r="AX248" i="4"/>
  <c r="AY248" i="4"/>
  <c r="AX249" i="4"/>
  <c r="AY249" i="4"/>
  <c r="AX250" i="4"/>
  <c r="AY250" i="4"/>
  <c r="AX251" i="4"/>
  <c r="AY251" i="4"/>
  <c r="AX252" i="4"/>
  <c r="AY252" i="4"/>
  <c r="AX253" i="4"/>
  <c r="AY253" i="4"/>
  <c r="AX254" i="4"/>
  <c r="AY254" i="4"/>
  <c r="AX255" i="4"/>
  <c r="AY255" i="4"/>
  <c r="AX256" i="4"/>
  <c r="AY256" i="4"/>
  <c r="AX257" i="4"/>
  <c r="AY257" i="4"/>
  <c r="AX258" i="4"/>
  <c r="AY258" i="4"/>
  <c r="AX259" i="4"/>
  <c r="AY259" i="4"/>
  <c r="AX260" i="4"/>
  <c r="AY260" i="4"/>
  <c r="AX261" i="4"/>
  <c r="AY261" i="4"/>
  <c r="AX262" i="4"/>
  <c r="AY262" i="4"/>
  <c r="AX263" i="4"/>
  <c r="AY263" i="4"/>
  <c r="AX264" i="4"/>
  <c r="AY264" i="4"/>
  <c r="AX265" i="4"/>
  <c r="AY265" i="4"/>
  <c r="AX266" i="4"/>
  <c r="AY266" i="4"/>
  <c r="AX267" i="4"/>
  <c r="AY267" i="4"/>
  <c r="AX268" i="4"/>
  <c r="AY268" i="4"/>
  <c r="AX269" i="4"/>
  <c r="AY269" i="4"/>
  <c r="AX270" i="4"/>
  <c r="AY270" i="4"/>
  <c r="AX271" i="4"/>
  <c r="AY271" i="4"/>
  <c r="AX272" i="4"/>
  <c r="AY272" i="4"/>
  <c r="AX273" i="4"/>
  <c r="AY273" i="4"/>
  <c r="AX274" i="4"/>
  <c r="AY274" i="4"/>
  <c r="AX275" i="4"/>
  <c r="AY275" i="4"/>
  <c r="AX276" i="4"/>
  <c r="AY276" i="4"/>
  <c r="AX277" i="4"/>
  <c r="AY277" i="4"/>
  <c r="AX278" i="4"/>
  <c r="AY278" i="4"/>
  <c r="AX279" i="4"/>
  <c r="AY279" i="4"/>
  <c r="AX280" i="4"/>
  <c r="AY280" i="4"/>
  <c r="AX281" i="4"/>
  <c r="AY281" i="4"/>
  <c r="AX282" i="4"/>
  <c r="AY282" i="4"/>
  <c r="AX283" i="4"/>
  <c r="AY283" i="4"/>
  <c r="AX284" i="4"/>
  <c r="AY284" i="4"/>
  <c r="AX285" i="4"/>
  <c r="AY285" i="4"/>
  <c r="AX286" i="4"/>
  <c r="AY286" i="4"/>
  <c r="AX287" i="4"/>
  <c r="AY287" i="4"/>
  <c r="AX288" i="4"/>
  <c r="AY288" i="4"/>
  <c r="AX289" i="4"/>
  <c r="AY289" i="4"/>
  <c r="AX290" i="4"/>
  <c r="AY290" i="4"/>
  <c r="AX291" i="4"/>
  <c r="AY291" i="4"/>
  <c r="AX292" i="4"/>
  <c r="AY292" i="4"/>
  <c r="AX293" i="4"/>
  <c r="AY293" i="4"/>
  <c r="AX294" i="4"/>
  <c r="AY294" i="4"/>
  <c r="AX295" i="4"/>
  <c r="AY295" i="4"/>
  <c r="AX296" i="4"/>
  <c r="AY296" i="4"/>
  <c r="AX297" i="4"/>
  <c r="AY297" i="4"/>
  <c r="AX298" i="4"/>
  <c r="AY298" i="4"/>
  <c r="AX299" i="4"/>
  <c r="AY299" i="4"/>
  <c r="AX300" i="4"/>
  <c r="AY300" i="4"/>
  <c r="AX301" i="4"/>
  <c r="AY301" i="4"/>
  <c r="AX302" i="4"/>
  <c r="AY302" i="4"/>
  <c r="AX303" i="4"/>
  <c r="AY303" i="4"/>
  <c r="AX304" i="4"/>
  <c r="AY304" i="4"/>
  <c r="AX305" i="4"/>
  <c r="AY305" i="4"/>
  <c r="AX306" i="4"/>
  <c r="AY306" i="4"/>
  <c r="AX307" i="4"/>
  <c r="AY307" i="4"/>
  <c r="AX308" i="4"/>
  <c r="AY308" i="4"/>
  <c r="AX309" i="4"/>
  <c r="AY309" i="4"/>
  <c r="AX310" i="4"/>
  <c r="AY310" i="4"/>
  <c r="AX311" i="4"/>
  <c r="AY311" i="4"/>
  <c r="AX312" i="4"/>
  <c r="AY312" i="4"/>
  <c r="AX313" i="4"/>
  <c r="AY313" i="4"/>
  <c r="AX314" i="4"/>
  <c r="AY314" i="4"/>
  <c r="AX315" i="4"/>
  <c r="AY315" i="4"/>
  <c r="AX316" i="4"/>
  <c r="AY316" i="4"/>
  <c r="AX317" i="4"/>
  <c r="AY317" i="4"/>
  <c r="AX318" i="4"/>
  <c r="AY318" i="4"/>
  <c r="AX319" i="4"/>
  <c r="AY319" i="4"/>
  <c r="AX320" i="4"/>
  <c r="AY320" i="4"/>
  <c r="AX321" i="4"/>
  <c r="AY321" i="4"/>
  <c r="AX322" i="4"/>
  <c r="AY322" i="4"/>
  <c r="AX323" i="4"/>
  <c r="AY323" i="4"/>
  <c r="AX324" i="4"/>
  <c r="AY324" i="4"/>
  <c r="AX325" i="4"/>
  <c r="AY325" i="4"/>
  <c r="AX326" i="4"/>
  <c r="AY326" i="4"/>
  <c r="AX327" i="4"/>
  <c r="AY327" i="4"/>
  <c r="AX328" i="4"/>
  <c r="AY328" i="4"/>
  <c r="AX329" i="4"/>
  <c r="AY329" i="4"/>
  <c r="AX330" i="4"/>
  <c r="AY330" i="4"/>
  <c r="AX331" i="4"/>
  <c r="AY331" i="4"/>
  <c r="AX332" i="4"/>
  <c r="AY332" i="4"/>
  <c r="AX333" i="4"/>
  <c r="AY333" i="4"/>
  <c r="AX334" i="4"/>
  <c r="AY334" i="4"/>
  <c r="AX335" i="4"/>
  <c r="AY335" i="4"/>
  <c r="AX336" i="4"/>
  <c r="AY336" i="4"/>
  <c r="AX337" i="4"/>
  <c r="AY337" i="4"/>
  <c r="AX338" i="4"/>
  <c r="AY338" i="4"/>
  <c r="AX339" i="4"/>
  <c r="AY339" i="4"/>
  <c r="AX340" i="4"/>
  <c r="AY340" i="4"/>
  <c r="AX341" i="4"/>
  <c r="AY341" i="4"/>
  <c r="AX342" i="4"/>
  <c r="AY342" i="4"/>
  <c r="AX343" i="4"/>
  <c r="AY343" i="4"/>
  <c r="AX344" i="4"/>
  <c r="AY344" i="4"/>
  <c r="AX345" i="4"/>
  <c r="AY345" i="4"/>
  <c r="AX346" i="4"/>
  <c r="AY346" i="4"/>
  <c r="AX347" i="4"/>
  <c r="AY347" i="4"/>
  <c r="AX348" i="4"/>
  <c r="AY348" i="4"/>
  <c r="AX349" i="4"/>
  <c r="AY349" i="4"/>
  <c r="AX350" i="4"/>
  <c r="AY350" i="4"/>
  <c r="AX351" i="4"/>
  <c r="AY351" i="4"/>
  <c r="AX352" i="4"/>
  <c r="AY352" i="4"/>
  <c r="AX353" i="4"/>
  <c r="AY353" i="4"/>
  <c r="AX354" i="4"/>
  <c r="AY354" i="4"/>
  <c r="AX355" i="4"/>
  <c r="AY355" i="4"/>
  <c r="AX356" i="4"/>
  <c r="AY356" i="4"/>
  <c r="AX357" i="4"/>
  <c r="AY357" i="4"/>
  <c r="AX358" i="4"/>
  <c r="AY358" i="4"/>
  <c r="AX359" i="4"/>
  <c r="AY359" i="4"/>
  <c r="AX360" i="4"/>
  <c r="AY360" i="4"/>
  <c r="AX361" i="4"/>
  <c r="AY361" i="4"/>
  <c r="AX362" i="4"/>
  <c r="AY362" i="4"/>
  <c r="AX363" i="4"/>
  <c r="AY363" i="4"/>
  <c r="AX364" i="4"/>
  <c r="AY364" i="4"/>
  <c r="AX365" i="4"/>
  <c r="AY365" i="4"/>
  <c r="AX366" i="4"/>
  <c r="AY366" i="4"/>
  <c r="AX367" i="4"/>
  <c r="AY367" i="4"/>
  <c r="AX368" i="4"/>
  <c r="AY368" i="4"/>
  <c r="AX369" i="4"/>
  <c r="AY369" i="4"/>
  <c r="AX370" i="4"/>
  <c r="AY370" i="4"/>
  <c r="AX371" i="4"/>
  <c r="AY371" i="4"/>
  <c r="AX372" i="4"/>
  <c r="AY372" i="4"/>
  <c r="AX373" i="4"/>
  <c r="AY373" i="4"/>
  <c r="AX374" i="4"/>
  <c r="AY374" i="4"/>
  <c r="AX375" i="4"/>
  <c r="AY375" i="4"/>
  <c r="AX376" i="4"/>
  <c r="AY376" i="4"/>
  <c r="AX377" i="4"/>
  <c r="AY377" i="4"/>
  <c r="AX378" i="4"/>
  <c r="AY378" i="4"/>
  <c r="AX379" i="4"/>
  <c r="AY379" i="4"/>
  <c r="AX380" i="4"/>
  <c r="AY380" i="4"/>
  <c r="AX381" i="4"/>
  <c r="AY381" i="4"/>
  <c r="AX382" i="4"/>
  <c r="AY382" i="4"/>
  <c r="AX383" i="4"/>
  <c r="AY383" i="4"/>
  <c r="AX384" i="4"/>
  <c r="AY384" i="4"/>
  <c r="AX385" i="4"/>
  <c r="AY385" i="4"/>
  <c r="AX386" i="4"/>
  <c r="AY386" i="4"/>
  <c r="AX387" i="4"/>
  <c r="AY387" i="4"/>
  <c r="AX388" i="4"/>
  <c r="AY388" i="4"/>
  <c r="AX389" i="4"/>
  <c r="AY389" i="4"/>
  <c r="AX390" i="4"/>
  <c r="AY390" i="4"/>
  <c r="AX391" i="4"/>
  <c r="AY391" i="4"/>
  <c r="AX392" i="4"/>
  <c r="AY392" i="4"/>
  <c r="AX393" i="4"/>
  <c r="AY393" i="4"/>
  <c r="AX394" i="4"/>
  <c r="AY394" i="4"/>
  <c r="AX395" i="4"/>
  <c r="AY395" i="4"/>
  <c r="AX396" i="4"/>
  <c r="AY396" i="4"/>
  <c r="AX397" i="4"/>
  <c r="AY397" i="4"/>
  <c r="AX398" i="4"/>
  <c r="AY398" i="4"/>
  <c r="AX399" i="4"/>
  <c r="AY399" i="4"/>
  <c r="AX400" i="4"/>
  <c r="AY400" i="4"/>
  <c r="AX401" i="4"/>
  <c r="AY401" i="4"/>
  <c r="AX402" i="4"/>
  <c r="AY402" i="4"/>
  <c r="AX403" i="4"/>
  <c r="AY403" i="4"/>
  <c r="AX404" i="4"/>
  <c r="AY404" i="4"/>
  <c r="AX405" i="4"/>
  <c r="AY405" i="4"/>
  <c r="AX406" i="4"/>
  <c r="AY406" i="4"/>
  <c r="AX407" i="4"/>
  <c r="AY407" i="4"/>
  <c r="AX408" i="4"/>
  <c r="AY408" i="4"/>
  <c r="AX409" i="4"/>
  <c r="AY409" i="4"/>
  <c r="AX410" i="4"/>
  <c r="AY410" i="4"/>
  <c r="AX411" i="4"/>
  <c r="AY411" i="4"/>
  <c r="AX412" i="4"/>
  <c r="AY412" i="4"/>
  <c r="AX413" i="4"/>
  <c r="AY413" i="4"/>
  <c r="AX414" i="4"/>
  <c r="AY414" i="4"/>
  <c r="AX415" i="4"/>
  <c r="AY415" i="4"/>
  <c r="AX416" i="4"/>
  <c r="AY416" i="4"/>
  <c r="AX417" i="4"/>
  <c r="AY417" i="4"/>
  <c r="AX418" i="4"/>
  <c r="AY418" i="4"/>
  <c r="AX419" i="4"/>
  <c r="AY419" i="4"/>
  <c r="AX420" i="4"/>
  <c r="AY420" i="4"/>
  <c r="AX421" i="4"/>
  <c r="AY421" i="4"/>
  <c r="AX422" i="4"/>
  <c r="AY422" i="4"/>
  <c r="AX423" i="4"/>
  <c r="AY423" i="4"/>
  <c r="AX424" i="4"/>
  <c r="AY424" i="4"/>
  <c r="AX425" i="4"/>
  <c r="AY425" i="4"/>
  <c r="AX426" i="4"/>
  <c r="AY426" i="4"/>
  <c r="AX427" i="4"/>
  <c r="AY427" i="4"/>
  <c r="AX428" i="4"/>
  <c r="AY428" i="4"/>
  <c r="AX429" i="4"/>
  <c r="AY429" i="4"/>
  <c r="AX430" i="4"/>
  <c r="AY430" i="4"/>
  <c r="AX431" i="4"/>
  <c r="AY431" i="4"/>
  <c r="AX432" i="4"/>
  <c r="AY432" i="4"/>
  <c r="AX433" i="4"/>
  <c r="AY433" i="4"/>
  <c r="AX434" i="4"/>
  <c r="AY434" i="4"/>
  <c r="AX435" i="4"/>
  <c r="AY435" i="4"/>
  <c r="AX436" i="4"/>
  <c r="AY436" i="4"/>
  <c r="AX437" i="4"/>
  <c r="AY437" i="4"/>
  <c r="AX438" i="4"/>
  <c r="AY438" i="4"/>
  <c r="AX439" i="4"/>
  <c r="AY439" i="4"/>
  <c r="AX440" i="4"/>
  <c r="AY440" i="4"/>
  <c r="AX441" i="4"/>
  <c r="AY441" i="4"/>
  <c r="AX442" i="4"/>
  <c r="AY442" i="4"/>
  <c r="AX443" i="4"/>
  <c r="AY443" i="4"/>
  <c r="AX444" i="4"/>
  <c r="AY444" i="4"/>
  <c r="AX445" i="4"/>
  <c r="AY445" i="4"/>
  <c r="AX446" i="4"/>
  <c r="AY446" i="4"/>
  <c r="AX447" i="4"/>
  <c r="AY447" i="4"/>
  <c r="AX448" i="4"/>
  <c r="AY448" i="4"/>
  <c r="AX449" i="4"/>
  <c r="AY449" i="4"/>
  <c r="AX450" i="4"/>
  <c r="AY450" i="4"/>
  <c r="AX451" i="4"/>
  <c r="AY451" i="4"/>
  <c r="AX452" i="4"/>
  <c r="AY452" i="4"/>
  <c r="AX453" i="4"/>
  <c r="AY453" i="4"/>
  <c r="AX454" i="4"/>
  <c r="AY454" i="4"/>
  <c r="AX455" i="4"/>
  <c r="AY455" i="4"/>
  <c r="AX456" i="4"/>
  <c r="AY456" i="4"/>
  <c r="AX457" i="4"/>
  <c r="AY457" i="4"/>
  <c r="AX458" i="4"/>
  <c r="AY458" i="4"/>
  <c r="AX459" i="4"/>
  <c r="AY459" i="4"/>
  <c r="AX460" i="4"/>
  <c r="AY460" i="4"/>
  <c r="AX461" i="4"/>
  <c r="AY461" i="4"/>
  <c r="AX462" i="4"/>
  <c r="AY462" i="4"/>
  <c r="AX463" i="4"/>
  <c r="AY463" i="4"/>
  <c r="AX464" i="4"/>
  <c r="AY464" i="4"/>
  <c r="AX465" i="4"/>
  <c r="AY465" i="4"/>
  <c r="AX466" i="4"/>
  <c r="AY466" i="4"/>
  <c r="AX467" i="4"/>
  <c r="AY467" i="4"/>
  <c r="AX468" i="4"/>
  <c r="AY468" i="4"/>
  <c r="AX469" i="4"/>
  <c r="AY469" i="4"/>
  <c r="AX470" i="4"/>
  <c r="AY470" i="4"/>
  <c r="AX471" i="4"/>
  <c r="AY471" i="4"/>
  <c r="AX472" i="4"/>
  <c r="AY472" i="4"/>
  <c r="AX473" i="4"/>
  <c r="AY473" i="4"/>
  <c r="AX474" i="4"/>
  <c r="AY474" i="4"/>
  <c r="AX475" i="4"/>
  <c r="AY475" i="4"/>
  <c r="AX476" i="4"/>
  <c r="AY476" i="4"/>
  <c r="AX477" i="4"/>
  <c r="AY477" i="4"/>
  <c r="AX478" i="4"/>
  <c r="AY478" i="4"/>
  <c r="AX479" i="4"/>
  <c r="AY479" i="4"/>
  <c r="AX480" i="4"/>
  <c r="AY480" i="4"/>
  <c r="AX481" i="4"/>
  <c r="AY481" i="4"/>
  <c r="AX482" i="4"/>
  <c r="AY482" i="4"/>
  <c r="AX483" i="4"/>
  <c r="AY483" i="4"/>
  <c r="AX484" i="4"/>
  <c r="AY484" i="4"/>
  <c r="AX485" i="4"/>
  <c r="AY485" i="4"/>
  <c r="AX486" i="4"/>
  <c r="AY486" i="4"/>
  <c r="AX487" i="4"/>
  <c r="AY487" i="4"/>
  <c r="AX488" i="4"/>
  <c r="AY488" i="4"/>
  <c r="AX489" i="4"/>
  <c r="AY489" i="4"/>
  <c r="AX490" i="4"/>
  <c r="AY490" i="4"/>
  <c r="AX491" i="4"/>
  <c r="AY491" i="4"/>
  <c r="AX492" i="4"/>
  <c r="AY492" i="4"/>
  <c r="AX493" i="4"/>
  <c r="AY493" i="4"/>
  <c r="AX494" i="4"/>
  <c r="AY494" i="4"/>
  <c r="AX495" i="4"/>
  <c r="AY495" i="4"/>
  <c r="AX496" i="4"/>
  <c r="AY496" i="4"/>
  <c r="AX497" i="4"/>
  <c r="AY497" i="4"/>
  <c r="AX498" i="4"/>
  <c r="AY498" i="4"/>
  <c r="AX499" i="4"/>
  <c r="AY499" i="4"/>
  <c r="AX500" i="4"/>
  <c r="AY500" i="4"/>
  <c r="AX501" i="4"/>
  <c r="AY501" i="4"/>
  <c r="AX502" i="4"/>
  <c r="AY502" i="4"/>
  <c r="AX503" i="4"/>
  <c r="AY503" i="4"/>
  <c r="AX504" i="4"/>
  <c r="AY504" i="4"/>
  <c r="AX505" i="4"/>
  <c r="AY505" i="4"/>
  <c r="AX506" i="4"/>
  <c r="AY506" i="4"/>
  <c r="AX507" i="4"/>
  <c r="AY507" i="4"/>
  <c r="AX508" i="4"/>
  <c r="AY508" i="4"/>
  <c r="AX509" i="4"/>
  <c r="AY509" i="4"/>
  <c r="AX510" i="4"/>
  <c r="AY510" i="4"/>
  <c r="AX511" i="4"/>
  <c r="AY511" i="4"/>
  <c r="AX512" i="4"/>
  <c r="AY512" i="4"/>
  <c r="AX513" i="4"/>
  <c r="AY513" i="4"/>
  <c r="AX514" i="4"/>
  <c r="AY514" i="4"/>
  <c r="AX515" i="4"/>
  <c r="AY515" i="4"/>
  <c r="AX516" i="4"/>
  <c r="AY516" i="4"/>
  <c r="AX517" i="4"/>
  <c r="AY517" i="4"/>
  <c r="AX518" i="4"/>
  <c r="AY518" i="4"/>
  <c r="AX519" i="4"/>
  <c r="AY519" i="4"/>
  <c r="AX520" i="4"/>
  <c r="AY520" i="4"/>
  <c r="AX521" i="4"/>
  <c r="AY521" i="4"/>
  <c r="AX522" i="4"/>
  <c r="AY522" i="4"/>
  <c r="AX523" i="4"/>
  <c r="AY523" i="4"/>
  <c r="AX524" i="4"/>
  <c r="AY524" i="4"/>
  <c r="AX525" i="4"/>
  <c r="AY525" i="4"/>
  <c r="AX526" i="4"/>
  <c r="AY526" i="4"/>
  <c r="AX527" i="4"/>
  <c r="AY527" i="4"/>
  <c r="AX528" i="4"/>
  <c r="AY528" i="4"/>
  <c r="AX529" i="4"/>
  <c r="AY529" i="4"/>
  <c r="AX530" i="4"/>
  <c r="AY530" i="4"/>
  <c r="AX531" i="4"/>
  <c r="AY531" i="4"/>
  <c r="AX532" i="4"/>
  <c r="AY532" i="4"/>
  <c r="AX533" i="4"/>
  <c r="AY533" i="4"/>
  <c r="AX534" i="4"/>
  <c r="AY534" i="4"/>
  <c r="AX535" i="4"/>
  <c r="AY535" i="4"/>
  <c r="AX536" i="4"/>
  <c r="AY536" i="4"/>
  <c r="AX537" i="4"/>
  <c r="AY537" i="4"/>
  <c r="AX538" i="4"/>
  <c r="AY538" i="4"/>
  <c r="AX539" i="4"/>
  <c r="AY539" i="4"/>
  <c r="AX540" i="4"/>
  <c r="AY540" i="4"/>
  <c r="AY174" i="4"/>
  <c r="AX174" i="4"/>
  <c r="AY173" i="4"/>
  <c r="AX173" i="4"/>
  <c r="AY172" i="4"/>
  <c r="AX172" i="4"/>
  <c r="AY171" i="4"/>
  <c r="AX171" i="4"/>
  <c r="AY170" i="4"/>
  <c r="AX170" i="4"/>
  <c r="AY169" i="4"/>
  <c r="AX169" i="4"/>
  <c r="AY168" i="4"/>
  <c r="AX168" i="4"/>
  <c r="AY167" i="4"/>
  <c r="AX167" i="4"/>
  <c r="AY166" i="4"/>
  <c r="AX166" i="4"/>
  <c r="AY165" i="4"/>
  <c r="AX165" i="4"/>
  <c r="AY164" i="4"/>
  <c r="AX164" i="4"/>
  <c r="AY163" i="4"/>
  <c r="AX163" i="4"/>
  <c r="AY162" i="4"/>
  <c r="AX162" i="4"/>
  <c r="AY161" i="4"/>
  <c r="AX161" i="4"/>
  <c r="AY160" i="4"/>
  <c r="AX160" i="4"/>
  <c r="AY159" i="4"/>
  <c r="AX159" i="4"/>
  <c r="AY158" i="4"/>
  <c r="AX158" i="4"/>
  <c r="AY157" i="4"/>
  <c r="AX157" i="4"/>
  <c r="AY156" i="4"/>
  <c r="AX156" i="4"/>
  <c r="AY155" i="4"/>
  <c r="AX155" i="4"/>
  <c r="AY154" i="4"/>
  <c r="AX154" i="4"/>
  <c r="AY153" i="4"/>
  <c r="AX153" i="4"/>
  <c r="AY152" i="4"/>
  <c r="AX152" i="4"/>
  <c r="AY151" i="4"/>
  <c r="AX151" i="4"/>
  <c r="AY150" i="4"/>
  <c r="AX150" i="4"/>
  <c r="AY149" i="4"/>
  <c r="AX149" i="4"/>
  <c r="AY148" i="4"/>
  <c r="AX148" i="4"/>
  <c r="AY147" i="4"/>
  <c r="AX147" i="4"/>
  <c r="AY146" i="4"/>
  <c r="AX146" i="4"/>
  <c r="AY145" i="4"/>
  <c r="AX145" i="4"/>
  <c r="AY144" i="4"/>
  <c r="AX144" i="4"/>
  <c r="AY143" i="4"/>
  <c r="AX143" i="4"/>
  <c r="AY142" i="4"/>
  <c r="AX142" i="4"/>
  <c r="AY141" i="4"/>
  <c r="AX141" i="4"/>
  <c r="AY140" i="4"/>
  <c r="AX140" i="4"/>
  <c r="AY139" i="4"/>
  <c r="AX139" i="4"/>
  <c r="AY138" i="4"/>
  <c r="AX138" i="4"/>
  <c r="AY137" i="4"/>
  <c r="AX137" i="4"/>
  <c r="AY136" i="4"/>
  <c r="AX136" i="4"/>
  <c r="AY135" i="4"/>
  <c r="AX135" i="4"/>
  <c r="AY134" i="4"/>
  <c r="AX134" i="4"/>
  <c r="AY133" i="4"/>
  <c r="AX133" i="4"/>
  <c r="AY132" i="4"/>
  <c r="AX132" i="4"/>
  <c r="AY131" i="4"/>
  <c r="AX131" i="4"/>
  <c r="AY130" i="4"/>
  <c r="AX130" i="4"/>
  <c r="AY129" i="4"/>
  <c r="AX129" i="4"/>
  <c r="AY128" i="4"/>
  <c r="AX128" i="4"/>
  <c r="AY127" i="4"/>
  <c r="AX127" i="4"/>
  <c r="AY126" i="4"/>
  <c r="AX126" i="4"/>
  <c r="AY125" i="4"/>
  <c r="AX125" i="4"/>
  <c r="AY124" i="4"/>
  <c r="AX124" i="4"/>
  <c r="AY123" i="4"/>
  <c r="AX123" i="4"/>
  <c r="AY122" i="4"/>
  <c r="AX122" i="4"/>
  <c r="AY121" i="4"/>
  <c r="AX121" i="4"/>
  <c r="AY120" i="4"/>
  <c r="AX120" i="4"/>
  <c r="AY119" i="4"/>
  <c r="AX119" i="4"/>
  <c r="AY118" i="4"/>
  <c r="AX118" i="4"/>
  <c r="AY117" i="4"/>
  <c r="AX117" i="4"/>
  <c r="AY116" i="4"/>
  <c r="AX116" i="4"/>
  <c r="AY115" i="4"/>
  <c r="AX115" i="4"/>
  <c r="AY114" i="4"/>
  <c r="AX114" i="4"/>
  <c r="AY113" i="4"/>
  <c r="AX113" i="4"/>
  <c r="AY112" i="4"/>
  <c r="AX112" i="4"/>
  <c r="AY111" i="4"/>
  <c r="AX111" i="4"/>
  <c r="AY110" i="4"/>
  <c r="AX110" i="4"/>
  <c r="AY109" i="4"/>
  <c r="AX109" i="4"/>
  <c r="AY108" i="4"/>
  <c r="AX108" i="4"/>
  <c r="AY107" i="4"/>
  <c r="AX107" i="4"/>
  <c r="AY106" i="4"/>
  <c r="AX106" i="4"/>
  <c r="AY105" i="4"/>
  <c r="AX105" i="4"/>
  <c r="AY104" i="4"/>
  <c r="AX104" i="4"/>
  <c r="AY103" i="4"/>
  <c r="AX103" i="4"/>
  <c r="AY102" i="4"/>
  <c r="AX102" i="4"/>
  <c r="AY101" i="4"/>
  <c r="AX101" i="4"/>
  <c r="AY100" i="4"/>
  <c r="AX100" i="4"/>
  <c r="AY99" i="4"/>
  <c r="AX99" i="4"/>
  <c r="AY98" i="4"/>
  <c r="AX98" i="4"/>
  <c r="AY97" i="4"/>
  <c r="AX97" i="4"/>
  <c r="AY96" i="4"/>
  <c r="AX96" i="4"/>
  <c r="AY95" i="4"/>
  <c r="AX95" i="4"/>
  <c r="AY94" i="4"/>
  <c r="AX94" i="4"/>
  <c r="AY93" i="4"/>
  <c r="AX93" i="4"/>
  <c r="AY92" i="4"/>
  <c r="AX92" i="4"/>
  <c r="AY91" i="4"/>
  <c r="AX91" i="4"/>
  <c r="AY90" i="4"/>
  <c r="AX90" i="4"/>
  <c r="AY89" i="4"/>
  <c r="AX89" i="4"/>
  <c r="AY88" i="4"/>
  <c r="AX88" i="4"/>
  <c r="AY87" i="4"/>
  <c r="AX87" i="4"/>
  <c r="AY86" i="4"/>
  <c r="AX86" i="4"/>
  <c r="AY85" i="4"/>
  <c r="AX85" i="4"/>
  <c r="AY84" i="4"/>
  <c r="AX84" i="4"/>
  <c r="AY83" i="4"/>
  <c r="AX83" i="4"/>
  <c r="AY82" i="4"/>
  <c r="AX82" i="4"/>
  <c r="AY81" i="4"/>
  <c r="AX81" i="4"/>
  <c r="AY80" i="4"/>
  <c r="AX80" i="4"/>
  <c r="AY79" i="4"/>
  <c r="AX79" i="4"/>
  <c r="AY78" i="4"/>
  <c r="AX78" i="4"/>
  <c r="AY77" i="4"/>
  <c r="AX77" i="4"/>
  <c r="AY76" i="4"/>
  <c r="AX76" i="4"/>
  <c r="AY75" i="4"/>
  <c r="AX75" i="4"/>
  <c r="AY74" i="4"/>
  <c r="AX74" i="4"/>
  <c r="AY73" i="4"/>
  <c r="AX73" i="4"/>
  <c r="AY72" i="4"/>
  <c r="AX72" i="4"/>
  <c r="AY71" i="4"/>
  <c r="AX71" i="4"/>
  <c r="AY70" i="4"/>
  <c r="AX70" i="4"/>
  <c r="AY69" i="4"/>
  <c r="AX69" i="4"/>
  <c r="AY68" i="4"/>
  <c r="AX68" i="4"/>
  <c r="AY67" i="4"/>
  <c r="AX67" i="4"/>
  <c r="AY66" i="4"/>
  <c r="AX66" i="4"/>
  <c r="AY65" i="4"/>
  <c r="AX65" i="4"/>
  <c r="AY64" i="4"/>
  <c r="AX64" i="4"/>
  <c r="AY63" i="4"/>
  <c r="AX63" i="4"/>
  <c r="AY62" i="4"/>
  <c r="AX62" i="4"/>
  <c r="AY61" i="4"/>
  <c r="AX61" i="4"/>
  <c r="AY60" i="4"/>
  <c r="AX60" i="4"/>
  <c r="AY59" i="4"/>
  <c r="AX59" i="4"/>
  <c r="AY58" i="4"/>
  <c r="AX58" i="4"/>
  <c r="AY57" i="4"/>
  <c r="AX57" i="4"/>
  <c r="AY56" i="4"/>
  <c r="AX56" i="4"/>
  <c r="AY55" i="4"/>
  <c r="AX55" i="4"/>
  <c r="AY54" i="4"/>
  <c r="AX54" i="4"/>
  <c r="AY53" i="4"/>
  <c r="AX53" i="4"/>
  <c r="AY52" i="4"/>
  <c r="AX52" i="4"/>
  <c r="AY51" i="4"/>
  <c r="AX51" i="4"/>
  <c r="AY50" i="4"/>
  <c r="AX50" i="4"/>
  <c r="AY49" i="4"/>
  <c r="AX49" i="4"/>
  <c r="AY48" i="4"/>
  <c r="AX48" i="4"/>
  <c r="AY47" i="4"/>
  <c r="AX47" i="4"/>
  <c r="AY46" i="4"/>
  <c r="AX46" i="4"/>
  <c r="AY45" i="4"/>
  <c r="AX45" i="4"/>
  <c r="AY44" i="4"/>
  <c r="AX44" i="4"/>
  <c r="AY43" i="4"/>
  <c r="AX43" i="4"/>
  <c r="AY42" i="4"/>
  <c r="AX42" i="4"/>
  <c r="AY41" i="4"/>
  <c r="AX41" i="4"/>
  <c r="AY40" i="4"/>
  <c r="AX40" i="4"/>
  <c r="AY39" i="4"/>
  <c r="AX39" i="4"/>
  <c r="AY38" i="4"/>
  <c r="AX38" i="4"/>
  <c r="AY37" i="4"/>
  <c r="AX37" i="4"/>
  <c r="AY36" i="4"/>
  <c r="AX36" i="4"/>
  <c r="AY35" i="4"/>
  <c r="AX35" i="4"/>
  <c r="AY34" i="4"/>
  <c r="AX34" i="4"/>
  <c r="AY33" i="4"/>
  <c r="AX33" i="4"/>
  <c r="AY32" i="4"/>
  <c r="AX32" i="4"/>
  <c r="AY31" i="4"/>
  <c r="AX31" i="4"/>
  <c r="AY30" i="4"/>
  <c r="AX30" i="4"/>
  <c r="AY29" i="4"/>
  <c r="AX29" i="4"/>
  <c r="AY28" i="4"/>
  <c r="AX28" i="4"/>
  <c r="AY27" i="4"/>
  <c r="AX27" i="4"/>
  <c r="AY26" i="4"/>
  <c r="AX26" i="4"/>
  <c r="AY25" i="4"/>
  <c r="AX25" i="4"/>
  <c r="AY24" i="4"/>
  <c r="AX24" i="4"/>
  <c r="AY23" i="4"/>
  <c r="AX23" i="4"/>
  <c r="AY22" i="4"/>
  <c r="AX22" i="4"/>
  <c r="AY21" i="4"/>
  <c r="AX21" i="4"/>
  <c r="AY20" i="4"/>
  <c r="AX20" i="4"/>
  <c r="AY19" i="4"/>
  <c r="AX19" i="4"/>
  <c r="AY18" i="4"/>
  <c r="AX18" i="4"/>
  <c r="AY17" i="4"/>
  <c r="AX17" i="4"/>
  <c r="AY16" i="4"/>
  <c r="AX16" i="4"/>
  <c r="AY15" i="4"/>
  <c r="AX15" i="4"/>
  <c r="AY14" i="4"/>
  <c r="AX14" i="4"/>
  <c r="AY13" i="4"/>
  <c r="AX13" i="4"/>
  <c r="AY12" i="4"/>
  <c r="AX12" i="4"/>
  <c r="AY11" i="4"/>
  <c r="AX11" i="4"/>
  <c r="AY10" i="4"/>
  <c r="AX10" i="4"/>
  <c r="AY9" i="4"/>
  <c r="AX9" i="4"/>
  <c r="AY8" i="4"/>
  <c r="AX8" i="4"/>
  <c r="AY7" i="4"/>
  <c r="AX7" i="4"/>
  <c r="AY6" i="4"/>
  <c r="AX6" i="4"/>
  <c r="AY5" i="4"/>
  <c r="AX5" i="4"/>
  <c r="AY4" i="4"/>
  <c r="AX4" i="4"/>
  <c r="AY3" i="4"/>
  <c r="AX3" i="4"/>
  <c r="AY2" i="4"/>
  <c r="AX2" i="4"/>
  <c r="AZ174" i="3"/>
  <c r="AZ173" i="3"/>
  <c r="AZ172" i="3"/>
  <c r="AZ171" i="3"/>
  <c r="AZ170" i="3"/>
  <c r="AZ169" i="3"/>
  <c r="AZ168" i="3"/>
  <c r="AZ167" i="3"/>
  <c r="AZ166" i="3"/>
  <c r="AZ165" i="3"/>
  <c r="AZ164" i="3"/>
  <c r="AZ163" i="3"/>
  <c r="AZ162" i="3"/>
  <c r="AZ161" i="3"/>
  <c r="AZ160" i="3"/>
  <c r="AZ159" i="3"/>
  <c r="AZ158" i="3"/>
  <c r="AZ157" i="3"/>
  <c r="AZ156" i="3"/>
  <c r="AZ155" i="3"/>
  <c r="AZ154" i="3"/>
  <c r="AZ153" i="3"/>
  <c r="AZ152" i="3"/>
  <c r="AZ151" i="3"/>
  <c r="AZ150" i="3"/>
  <c r="AZ149" i="3"/>
  <c r="AZ148" i="3"/>
  <c r="AZ147" i="3"/>
  <c r="AZ146" i="3"/>
  <c r="AZ145" i="3"/>
  <c r="AZ144" i="3"/>
  <c r="AZ143" i="3"/>
  <c r="AZ142" i="3"/>
  <c r="AZ141" i="3"/>
  <c r="AZ140" i="3"/>
  <c r="AZ139" i="3"/>
  <c r="AZ138" i="3"/>
  <c r="AZ137" i="3"/>
  <c r="AZ136" i="3"/>
  <c r="AZ135" i="3"/>
  <c r="AZ134" i="3"/>
  <c r="AZ133" i="3"/>
  <c r="AZ132" i="3"/>
  <c r="AZ131" i="3"/>
  <c r="AZ130" i="3"/>
  <c r="AZ129" i="3"/>
  <c r="AZ128" i="3"/>
  <c r="AZ127" i="3"/>
  <c r="AZ126" i="3"/>
  <c r="AZ125" i="3"/>
  <c r="AZ124" i="3"/>
  <c r="AZ123" i="3"/>
  <c r="AZ122" i="3"/>
  <c r="AZ121" i="3"/>
  <c r="AZ120" i="3"/>
  <c r="AZ119" i="3"/>
  <c r="AZ118" i="3"/>
  <c r="AZ117" i="3"/>
  <c r="AZ116" i="3"/>
  <c r="AZ115" i="3"/>
  <c r="AZ114" i="3"/>
  <c r="AZ113" i="3"/>
  <c r="AZ112" i="3"/>
  <c r="AZ111" i="3"/>
  <c r="AZ110" i="3"/>
  <c r="AZ109" i="3"/>
  <c r="AZ108" i="3"/>
  <c r="AZ107" i="3"/>
  <c r="AZ106" i="3"/>
  <c r="AZ105" i="3"/>
  <c r="AZ104" i="3"/>
  <c r="AZ103" i="3"/>
  <c r="AZ102" i="3"/>
  <c r="AZ101" i="3"/>
  <c r="AZ100" i="3"/>
  <c r="AZ99" i="3"/>
  <c r="AZ98" i="3"/>
  <c r="AZ97" i="3"/>
  <c r="AZ96" i="3"/>
  <c r="AZ95" i="3"/>
  <c r="AZ94" i="3"/>
  <c r="AZ93" i="3"/>
  <c r="AZ92" i="3"/>
  <c r="AZ91" i="3"/>
  <c r="AZ90" i="3"/>
  <c r="AZ89" i="3"/>
  <c r="AZ88" i="3"/>
  <c r="AZ87" i="3"/>
  <c r="AZ86" i="3"/>
  <c r="AZ85" i="3"/>
  <c r="AZ84" i="3"/>
  <c r="AZ83" i="3"/>
  <c r="AZ82" i="3"/>
  <c r="AZ81" i="3"/>
  <c r="AZ80" i="3"/>
  <c r="AZ79" i="3"/>
  <c r="AZ78" i="3"/>
  <c r="AZ77" i="3"/>
  <c r="AZ76" i="3"/>
  <c r="AZ75" i="3"/>
  <c r="AZ74" i="3"/>
  <c r="AZ73" i="3"/>
  <c r="AZ72" i="3"/>
  <c r="AZ71" i="3"/>
  <c r="AZ70" i="3"/>
  <c r="AZ69" i="3"/>
  <c r="AZ68" i="3"/>
  <c r="AZ67" i="3"/>
  <c r="AZ66" i="3"/>
  <c r="AZ65" i="3"/>
  <c r="AZ64" i="3"/>
  <c r="AZ63" i="3"/>
  <c r="AZ62" i="3"/>
  <c r="AZ61" i="3"/>
  <c r="AZ60" i="3"/>
  <c r="AZ59" i="3"/>
  <c r="AZ58" i="3"/>
  <c r="AZ57" i="3"/>
  <c r="AZ56" i="3"/>
  <c r="AZ55" i="3"/>
  <c r="AZ54" i="3"/>
  <c r="AZ53" i="3"/>
  <c r="AZ52" i="3"/>
  <c r="AZ51" i="3"/>
  <c r="AZ50" i="3"/>
  <c r="AZ49" i="3"/>
  <c r="AZ48" i="3"/>
  <c r="AZ47" i="3"/>
  <c r="AZ46" i="3"/>
  <c r="AZ45" i="3"/>
  <c r="AZ44" i="3"/>
  <c r="AZ43" i="3"/>
  <c r="AZ42" i="3"/>
  <c r="AZ41" i="3"/>
  <c r="AZ40" i="3"/>
  <c r="AZ39" i="3"/>
  <c r="AZ38" i="3"/>
  <c r="AZ37" i="3"/>
  <c r="AZ36" i="3"/>
  <c r="AZ35" i="3"/>
  <c r="AZ34" i="3"/>
  <c r="AZ33" i="3"/>
  <c r="AZ32" i="3"/>
  <c r="AZ31" i="3"/>
  <c r="AZ30" i="3"/>
  <c r="AZ29" i="3"/>
  <c r="AZ28" i="3"/>
  <c r="AZ27" i="3"/>
  <c r="AZ26" i="3"/>
  <c r="AZ25" i="3"/>
  <c r="AZ24" i="3"/>
  <c r="AZ23" i="3"/>
  <c r="AZ22" i="3"/>
  <c r="AZ21" i="3"/>
  <c r="AZ20" i="3"/>
  <c r="AZ19" i="3"/>
  <c r="AZ18" i="3"/>
  <c r="AZ17" i="3"/>
  <c r="AZ16" i="3"/>
  <c r="AZ15" i="3"/>
  <c r="AZ14" i="3"/>
  <c r="AZ13" i="3"/>
  <c r="AZ12" i="3"/>
  <c r="AZ11" i="3"/>
  <c r="AZ10" i="3"/>
  <c r="AZ9" i="3"/>
  <c r="AZ8" i="3"/>
  <c r="AZ7" i="3"/>
  <c r="AZ6" i="3"/>
  <c r="AZ5" i="3"/>
  <c r="AZ4" i="3"/>
  <c r="AZ3" i="3"/>
  <c r="AZ2" i="3"/>
  <c r="AX3" i="2"/>
  <c r="AY3" i="2"/>
  <c r="AX4" i="2"/>
  <c r="AY4" i="2"/>
  <c r="AX5" i="2"/>
  <c r="AY5" i="2"/>
  <c r="AX6" i="2"/>
  <c r="AY6" i="2"/>
  <c r="AX7" i="2"/>
  <c r="AY7" i="2"/>
  <c r="AX8" i="2"/>
  <c r="AY8" i="2"/>
  <c r="AX9" i="2"/>
  <c r="AY9" i="2"/>
  <c r="AX10" i="2"/>
  <c r="AY10" i="2"/>
  <c r="AX11" i="2"/>
  <c r="AY11" i="2"/>
  <c r="AX12" i="2"/>
  <c r="AY12" i="2"/>
  <c r="AX13" i="2"/>
  <c r="AY13" i="2"/>
  <c r="AX14" i="2"/>
  <c r="AY14" i="2"/>
  <c r="AX15" i="2"/>
  <c r="AY15" i="2"/>
  <c r="AX16" i="2"/>
  <c r="AY16" i="2"/>
  <c r="AX17" i="2"/>
  <c r="AY17" i="2"/>
  <c r="AX18" i="2"/>
  <c r="AY18" i="2"/>
  <c r="AX19" i="2"/>
  <c r="AY19" i="2"/>
  <c r="AX20" i="2"/>
  <c r="AY20" i="2"/>
  <c r="AX21" i="2"/>
  <c r="AY21" i="2"/>
  <c r="AX22" i="2"/>
  <c r="AY22" i="2"/>
  <c r="AX23" i="2"/>
  <c r="AY23" i="2"/>
  <c r="AX24" i="2"/>
  <c r="AY24" i="2"/>
  <c r="AX25" i="2"/>
  <c r="AY25" i="2"/>
  <c r="AX26" i="2"/>
  <c r="AY26" i="2"/>
  <c r="AX27" i="2"/>
  <c r="AY27" i="2"/>
  <c r="AX28" i="2"/>
  <c r="AY28" i="2"/>
  <c r="AX29" i="2"/>
  <c r="AY29" i="2"/>
  <c r="AX30" i="2"/>
  <c r="AY30" i="2"/>
  <c r="AX31" i="2"/>
  <c r="AY31" i="2"/>
  <c r="AX32" i="2"/>
  <c r="AY32" i="2"/>
  <c r="AX33" i="2"/>
  <c r="AY33" i="2"/>
  <c r="AX34" i="2"/>
  <c r="AY34" i="2"/>
  <c r="AX35" i="2"/>
  <c r="AY35" i="2"/>
  <c r="AX36" i="2"/>
  <c r="AY36" i="2"/>
  <c r="AX37" i="2"/>
  <c r="AY37" i="2"/>
  <c r="AX38" i="2"/>
  <c r="AY38" i="2"/>
  <c r="AX39" i="2"/>
  <c r="AY39" i="2"/>
  <c r="AX40" i="2"/>
  <c r="AY40" i="2"/>
  <c r="AX41" i="2"/>
  <c r="AY41" i="2"/>
  <c r="AX42" i="2"/>
  <c r="AY42" i="2"/>
  <c r="AX43" i="2"/>
  <c r="AY43" i="2"/>
  <c r="AX44" i="2"/>
  <c r="AY44" i="2"/>
  <c r="AX45" i="2"/>
  <c r="AY45" i="2"/>
  <c r="AX46" i="2"/>
  <c r="AY46" i="2"/>
  <c r="AX47" i="2"/>
  <c r="AY47" i="2"/>
  <c r="AX48" i="2"/>
  <c r="AY48" i="2"/>
  <c r="AX49" i="2"/>
  <c r="AY49" i="2"/>
  <c r="AX50" i="2"/>
  <c r="AY50" i="2"/>
  <c r="AX51" i="2"/>
  <c r="AY51" i="2"/>
  <c r="AX52" i="2"/>
  <c r="AY52" i="2"/>
  <c r="AX53" i="2"/>
  <c r="AY53" i="2"/>
  <c r="AX54" i="2"/>
  <c r="AY54" i="2"/>
  <c r="AX55" i="2"/>
  <c r="AY55" i="2"/>
  <c r="AX56" i="2"/>
  <c r="AY56" i="2"/>
  <c r="AX57" i="2"/>
  <c r="AY57" i="2"/>
  <c r="AX58" i="2"/>
  <c r="AY58" i="2"/>
  <c r="AX59" i="2"/>
  <c r="AY59" i="2"/>
  <c r="AX60" i="2"/>
  <c r="AY60" i="2"/>
  <c r="AX61" i="2"/>
  <c r="AY61" i="2"/>
  <c r="AX62" i="2"/>
  <c r="AY62" i="2"/>
  <c r="AX63" i="2"/>
  <c r="AY63" i="2"/>
  <c r="AX64" i="2"/>
  <c r="AY64" i="2"/>
  <c r="AX65" i="2"/>
  <c r="AY65" i="2"/>
  <c r="AX66" i="2"/>
  <c r="AY66" i="2"/>
  <c r="AX67" i="2"/>
  <c r="AY67" i="2"/>
  <c r="AX68" i="2"/>
  <c r="AY68" i="2"/>
  <c r="AX69" i="2"/>
  <c r="AY69" i="2"/>
  <c r="AX70" i="2"/>
  <c r="AY70" i="2"/>
  <c r="AX71" i="2"/>
  <c r="AY71" i="2"/>
  <c r="AX72" i="2"/>
  <c r="AY72" i="2"/>
  <c r="AX73" i="2"/>
  <c r="AY73" i="2"/>
  <c r="AX74" i="2"/>
  <c r="AY74" i="2"/>
  <c r="AX75" i="2"/>
  <c r="AY75" i="2"/>
  <c r="AX76" i="2"/>
  <c r="AY76" i="2"/>
  <c r="AX77" i="2"/>
  <c r="AY77" i="2"/>
  <c r="AX78" i="2"/>
  <c r="AY78" i="2"/>
  <c r="AX79" i="2"/>
  <c r="AY79" i="2"/>
  <c r="AX80" i="2"/>
  <c r="AY80" i="2"/>
  <c r="AX81" i="2"/>
  <c r="AY81" i="2"/>
  <c r="AX82" i="2"/>
  <c r="AY82" i="2"/>
  <c r="AX83" i="2"/>
  <c r="AY83" i="2"/>
  <c r="AX84" i="2"/>
  <c r="AY84" i="2"/>
  <c r="AX85" i="2"/>
  <c r="AY85" i="2"/>
  <c r="AX86" i="2"/>
  <c r="AY86" i="2"/>
  <c r="AX87" i="2"/>
  <c r="AY87" i="2"/>
  <c r="AX88" i="2"/>
  <c r="AY88" i="2"/>
  <c r="AX89" i="2"/>
  <c r="AY89" i="2"/>
  <c r="AX90" i="2"/>
  <c r="AY90" i="2"/>
  <c r="AX91" i="2"/>
  <c r="AY91" i="2"/>
  <c r="AX92" i="2"/>
  <c r="AY92" i="2"/>
  <c r="AX93" i="2"/>
  <c r="AY93" i="2"/>
  <c r="AX94" i="2"/>
  <c r="AY94" i="2"/>
  <c r="AX95" i="2"/>
  <c r="AY95" i="2"/>
  <c r="AX96" i="2"/>
  <c r="AY96" i="2"/>
  <c r="AX97" i="2"/>
  <c r="AY97" i="2"/>
  <c r="AX98" i="2"/>
  <c r="AY98" i="2"/>
  <c r="AX99" i="2"/>
  <c r="AY99" i="2"/>
  <c r="AX100" i="2"/>
  <c r="AY100" i="2"/>
  <c r="AX101" i="2"/>
  <c r="AY101" i="2"/>
  <c r="AX102" i="2"/>
  <c r="AY102" i="2"/>
  <c r="AX103" i="2"/>
  <c r="AY103" i="2"/>
  <c r="AX104" i="2"/>
  <c r="AY104" i="2"/>
  <c r="AX105" i="2"/>
  <c r="AY105" i="2"/>
  <c r="AX106" i="2"/>
  <c r="AY106" i="2"/>
  <c r="AX107" i="2"/>
  <c r="AY107" i="2"/>
  <c r="AX108" i="2"/>
  <c r="AY108" i="2"/>
  <c r="AX109" i="2"/>
  <c r="AY109" i="2"/>
  <c r="AX110" i="2"/>
  <c r="AY110" i="2"/>
  <c r="AX111" i="2"/>
  <c r="AY111" i="2"/>
  <c r="AX112" i="2"/>
  <c r="AY112" i="2"/>
  <c r="AX113" i="2"/>
  <c r="AY113" i="2"/>
  <c r="AX114" i="2"/>
  <c r="AY114" i="2"/>
  <c r="AX115" i="2"/>
  <c r="AY115" i="2"/>
  <c r="AX116" i="2"/>
  <c r="AY116" i="2"/>
  <c r="AX117" i="2"/>
  <c r="AY117" i="2"/>
  <c r="AX118" i="2"/>
  <c r="AY118" i="2"/>
  <c r="AX119" i="2"/>
  <c r="AY119" i="2"/>
  <c r="AX120" i="2"/>
  <c r="AY120" i="2"/>
  <c r="AX121" i="2"/>
  <c r="AY121" i="2"/>
  <c r="AX122" i="2"/>
  <c r="AY122" i="2"/>
  <c r="AX123" i="2"/>
  <c r="AY123" i="2"/>
  <c r="AX124" i="2"/>
  <c r="AY124" i="2"/>
  <c r="AX125" i="2"/>
  <c r="AY125" i="2"/>
  <c r="AX126" i="2"/>
  <c r="AY126" i="2"/>
  <c r="AX127" i="2"/>
  <c r="AY127" i="2"/>
  <c r="AX128" i="2"/>
  <c r="AY128" i="2"/>
  <c r="AX129" i="2"/>
  <c r="AY129" i="2"/>
  <c r="AX130" i="2"/>
  <c r="AY130" i="2"/>
  <c r="AX131" i="2"/>
  <c r="AY131" i="2"/>
  <c r="AX132" i="2"/>
  <c r="AY132" i="2"/>
  <c r="AX133" i="2"/>
  <c r="AY133" i="2"/>
  <c r="AX134" i="2"/>
  <c r="AY134" i="2"/>
  <c r="AX135" i="2"/>
  <c r="AY135" i="2"/>
  <c r="AX136" i="2"/>
  <c r="AY136" i="2"/>
  <c r="AX137" i="2"/>
  <c r="AY137" i="2"/>
  <c r="AX138" i="2"/>
  <c r="AY138" i="2"/>
  <c r="AX139" i="2"/>
  <c r="AY139" i="2"/>
  <c r="AX140" i="2"/>
  <c r="AY140" i="2"/>
  <c r="AX141" i="2"/>
  <c r="AY141" i="2"/>
  <c r="AX142" i="2"/>
  <c r="AY142" i="2"/>
  <c r="AX143" i="2"/>
  <c r="AY143" i="2"/>
  <c r="AX144" i="2"/>
  <c r="AY144" i="2"/>
  <c r="AX145" i="2"/>
  <c r="AY145" i="2"/>
  <c r="AX146" i="2"/>
  <c r="AY146" i="2"/>
  <c r="AX147" i="2"/>
  <c r="AY147" i="2"/>
  <c r="AX148" i="2"/>
  <c r="AY148" i="2"/>
  <c r="AX149" i="2"/>
  <c r="AY149" i="2"/>
  <c r="AX150" i="2"/>
  <c r="AY150" i="2"/>
  <c r="AX151" i="2"/>
  <c r="AY151" i="2"/>
  <c r="AX152" i="2"/>
  <c r="AY152" i="2"/>
  <c r="AX153" i="2"/>
  <c r="AY153" i="2"/>
  <c r="AX154" i="2"/>
  <c r="AY154" i="2"/>
  <c r="AX155" i="2"/>
  <c r="AY155" i="2"/>
  <c r="AX156" i="2"/>
  <c r="AY156" i="2"/>
  <c r="AX157" i="2"/>
  <c r="AY157" i="2"/>
  <c r="AX158" i="2"/>
  <c r="AY158" i="2"/>
  <c r="AX159" i="2"/>
  <c r="AY159" i="2"/>
  <c r="AX160" i="2"/>
  <c r="AY160" i="2"/>
  <c r="AX161" i="2"/>
  <c r="AY161" i="2"/>
  <c r="AX162" i="2"/>
  <c r="AY162" i="2"/>
  <c r="AX163" i="2"/>
  <c r="AY163" i="2"/>
  <c r="AX164" i="2"/>
  <c r="AY164" i="2"/>
  <c r="AX165" i="2"/>
  <c r="AY165" i="2"/>
  <c r="AX166" i="2"/>
  <c r="AY166" i="2"/>
  <c r="AX167" i="2"/>
  <c r="AY167" i="2"/>
  <c r="AX168" i="2"/>
  <c r="AY168" i="2"/>
  <c r="AX169" i="2"/>
  <c r="AY169" i="2"/>
  <c r="AX170" i="2"/>
  <c r="AY170" i="2"/>
  <c r="AX171" i="2"/>
  <c r="AY171" i="2"/>
  <c r="AX172" i="2"/>
  <c r="AY172" i="2"/>
  <c r="AX173" i="2"/>
  <c r="AY173" i="2"/>
  <c r="AX174" i="2"/>
  <c r="AY174" i="2"/>
  <c r="AY2" i="2"/>
  <c r="AX2" i="2"/>
  <c r="AD2" i="3"/>
  <c r="AH8" i="2"/>
  <c r="AI8" i="3"/>
  <c r="AH8" i="4"/>
  <c r="AS4" i="8"/>
  <c r="BE2" i="2"/>
  <c r="BE2" i="4"/>
  <c r="AS5" i="8"/>
  <c r="AQ2" i="8"/>
  <c r="BE5" i="4"/>
  <c r="AR2" i="8"/>
  <c r="BD5" i="2"/>
  <c r="BF4" i="4"/>
  <c r="BG5" i="3"/>
  <c r="BF5" i="4"/>
  <c r="BF3" i="4"/>
  <c r="BD5" i="4"/>
  <c r="BD2" i="4"/>
  <c r="BG2" i="3"/>
  <c r="BG3" i="3"/>
  <c r="AR5" i="8"/>
  <c r="BD2" i="2"/>
  <c r="AR3" i="8"/>
  <c r="BD3" i="2"/>
  <c r="BE5" i="2"/>
  <c r="BE4" i="4"/>
  <c r="AQ3" i="8"/>
  <c r="BF4" i="2"/>
  <c r="BF3" i="2"/>
  <c r="BD3" i="4"/>
  <c r="AS3" i="8"/>
  <c r="BE3" i="4"/>
  <c r="AR4" i="8"/>
  <c r="BF2" i="2"/>
  <c r="AQ5" i="8"/>
  <c r="BE4" i="2"/>
  <c r="AS2" i="8"/>
  <c r="BF5" i="2"/>
  <c r="BE3" i="2"/>
  <c r="BD4" i="4"/>
  <c r="BD4" i="2"/>
  <c r="BG4" i="3"/>
  <c r="BF2" i="4"/>
  <c r="BC3" i="3" l="1"/>
  <c r="BC11" i="3"/>
  <c r="BC19" i="3"/>
  <c r="BC27" i="3"/>
  <c r="BC35" i="3"/>
  <c r="BC43" i="3"/>
  <c r="BC51" i="3"/>
  <c r="BC59" i="3"/>
  <c r="BC67" i="3"/>
  <c r="BC75" i="3"/>
  <c r="BC83" i="3"/>
  <c r="BC91" i="3"/>
  <c r="BC99" i="3"/>
  <c r="BC107" i="3"/>
  <c r="BC115" i="3"/>
  <c r="BC123" i="3"/>
  <c r="BC131" i="3"/>
  <c r="BC139" i="3"/>
  <c r="BC147" i="3"/>
  <c r="BC155" i="3"/>
  <c r="BC163" i="3"/>
  <c r="BC171" i="3"/>
  <c r="BC179" i="3"/>
  <c r="BC187" i="3"/>
  <c r="BC195" i="3"/>
  <c r="BC203" i="3"/>
  <c r="BC211" i="3"/>
  <c r="BC219" i="3"/>
  <c r="BC227" i="3"/>
  <c r="BC235" i="3"/>
  <c r="BC243" i="3"/>
  <c r="BC251" i="3"/>
  <c r="BC259" i="3"/>
  <c r="BC267" i="3"/>
  <c r="BC275" i="3"/>
  <c r="BC283" i="3"/>
  <c r="BC291" i="3"/>
  <c r="BC299" i="3"/>
  <c r="BC307" i="3"/>
  <c r="BC315" i="3"/>
  <c r="BC323" i="3"/>
  <c r="BC331" i="3"/>
  <c r="BC339" i="3"/>
  <c r="BC347" i="3"/>
  <c r="BC355" i="3"/>
  <c r="BC363" i="3"/>
  <c r="BC371" i="3"/>
  <c r="BC379" i="3"/>
  <c r="BC387" i="3"/>
  <c r="BC395" i="3"/>
  <c r="BC403" i="3"/>
  <c r="BC411" i="3"/>
  <c r="BC419" i="3"/>
  <c r="BC427" i="3"/>
  <c r="BC435" i="3"/>
  <c r="BC7" i="3"/>
  <c r="BC39" i="3"/>
  <c r="BC71" i="3"/>
  <c r="BC103" i="3"/>
  <c r="BC135" i="3"/>
  <c r="BC175" i="3"/>
  <c r="BC207" i="3"/>
  <c r="BC239" i="3"/>
  <c r="BC271" i="3"/>
  <c r="BC303" i="3"/>
  <c r="BC335" i="3"/>
  <c r="BC367" i="3"/>
  <c r="BC399" i="3"/>
  <c r="BC431" i="3"/>
  <c r="BC298" i="3"/>
  <c r="BC354" i="3"/>
  <c r="BC394" i="3"/>
  <c r="BC4" i="3"/>
  <c r="BC12" i="3"/>
  <c r="BC20" i="3"/>
  <c r="BC28" i="3"/>
  <c r="BC36" i="3"/>
  <c r="BC44" i="3"/>
  <c r="BC52" i="3"/>
  <c r="BC60" i="3"/>
  <c r="BC68" i="3"/>
  <c r="BC76" i="3"/>
  <c r="BC84" i="3"/>
  <c r="BC92" i="3"/>
  <c r="BC100" i="3"/>
  <c r="BC108" i="3"/>
  <c r="BC116" i="3"/>
  <c r="BC124" i="3"/>
  <c r="BC132" i="3"/>
  <c r="BC140" i="3"/>
  <c r="BC148" i="3"/>
  <c r="BC156" i="3"/>
  <c r="BC164" i="3"/>
  <c r="BC172" i="3"/>
  <c r="BC180" i="3"/>
  <c r="BC188" i="3"/>
  <c r="BC196" i="3"/>
  <c r="BC204" i="3"/>
  <c r="BC212" i="3"/>
  <c r="BC220" i="3"/>
  <c r="BC228" i="3"/>
  <c r="BC236" i="3"/>
  <c r="BC244" i="3"/>
  <c r="BC252" i="3"/>
  <c r="BC260" i="3"/>
  <c r="BC268" i="3"/>
  <c r="BC276" i="3"/>
  <c r="BC284" i="3"/>
  <c r="BC292" i="3"/>
  <c r="BC300" i="3"/>
  <c r="BC308" i="3"/>
  <c r="BC316" i="3"/>
  <c r="BC324" i="3"/>
  <c r="BC332" i="3"/>
  <c r="BC340" i="3"/>
  <c r="BC348" i="3"/>
  <c r="BC356" i="3"/>
  <c r="BC364" i="3"/>
  <c r="BC372" i="3"/>
  <c r="BC380" i="3"/>
  <c r="BC388" i="3"/>
  <c r="BC396" i="3"/>
  <c r="BC404" i="3"/>
  <c r="BC412" i="3"/>
  <c r="BC420" i="3"/>
  <c r="BC428" i="3"/>
  <c r="BC436" i="3"/>
  <c r="BC15" i="3"/>
  <c r="BC47" i="3"/>
  <c r="BC87" i="3"/>
  <c r="BC119" i="3"/>
  <c r="BC151" i="3"/>
  <c r="BC183" i="3"/>
  <c r="BC215" i="3"/>
  <c r="BC247" i="3"/>
  <c r="BC279" i="3"/>
  <c r="BC311" i="3"/>
  <c r="BC343" i="3"/>
  <c r="BC375" i="3"/>
  <c r="BC407" i="3"/>
  <c r="BB2" i="3"/>
  <c r="BC322" i="3"/>
  <c r="BC378" i="3"/>
  <c r="BC426" i="3"/>
  <c r="BC5" i="3"/>
  <c r="BC13" i="3"/>
  <c r="BC21" i="3"/>
  <c r="BC29" i="3"/>
  <c r="BC37" i="3"/>
  <c r="BC45" i="3"/>
  <c r="BC53" i="3"/>
  <c r="BC61" i="3"/>
  <c r="BC69" i="3"/>
  <c r="BC77" i="3"/>
  <c r="BC85" i="3"/>
  <c r="BC93" i="3"/>
  <c r="BC101" i="3"/>
  <c r="BC109" i="3"/>
  <c r="BC117" i="3"/>
  <c r="BC125" i="3"/>
  <c r="BC133" i="3"/>
  <c r="BC141" i="3"/>
  <c r="BC149" i="3"/>
  <c r="BC157" i="3"/>
  <c r="BC165" i="3"/>
  <c r="BC173" i="3"/>
  <c r="BC181" i="3"/>
  <c r="BC189" i="3"/>
  <c r="BC197" i="3"/>
  <c r="BC205" i="3"/>
  <c r="BC213" i="3"/>
  <c r="BC221" i="3"/>
  <c r="BC229" i="3"/>
  <c r="BC237" i="3"/>
  <c r="BC245" i="3"/>
  <c r="BC253" i="3"/>
  <c r="BC261" i="3"/>
  <c r="BC269" i="3"/>
  <c r="BC277" i="3"/>
  <c r="BC285" i="3"/>
  <c r="BC293" i="3"/>
  <c r="BC301" i="3"/>
  <c r="BC309" i="3"/>
  <c r="BC317" i="3"/>
  <c r="BC325" i="3"/>
  <c r="BC333" i="3"/>
  <c r="BC341" i="3"/>
  <c r="BC349" i="3"/>
  <c r="BC357" i="3"/>
  <c r="BC365" i="3"/>
  <c r="BC373" i="3"/>
  <c r="BC381" i="3"/>
  <c r="BC389" i="3"/>
  <c r="BC397" i="3"/>
  <c r="BC405" i="3"/>
  <c r="BC413" i="3"/>
  <c r="BC421" i="3"/>
  <c r="BC429" i="3"/>
  <c r="BC437" i="3"/>
  <c r="BC23" i="3"/>
  <c r="BC63" i="3"/>
  <c r="BC95" i="3"/>
  <c r="BC127" i="3"/>
  <c r="BC159" i="3"/>
  <c r="BC191" i="3"/>
  <c r="BC231" i="3"/>
  <c r="BC263" i="3"/>
  <c r="BC295" i="3"/>
  <c r="BC327" i="3"/>
  <c r="BC359" i="3"/>
  <c r="BC383" i="3"/>
  <c r="BC415" i="3"/>
  <c r="BC306" i="3"/>
  <c r="BC362" i="3"/>
  <c r="BC418" i="3"/>
  <c r="BC6" i="3"/>
  <c r="BC14" i="3"/>
  <c r="BC22" i="3"/>
  <c r="BC30" i="3"/>
  <c r="BC38" i="3"/>
  <c r="BC46" i="3"/>
  <c r="BC54" i="3"/>
  <c r="BC62" i="3"/>
  <c r="BC70" i="3"/>
  <c r="BC78" i="3"/>
  <c r="BC86" i="3"/>
  <c r="BC94" i="3"/>
  <c r="BC102" i="3"/>
  <c r="BC110" i="3"/>
  <c r="BC118" i="3"/>
  <c r="BC126" i="3"/>
  <c r="BC134" i="3"/>
  <c r="BC142" i="3"/>
  <c r="BC150" i="3"/>
  <c r="BC158" i="3"/>
  <c r="BC166" i="3"/>
  <c r="BC174" i="3"/>
  <c r="BC182" i="3"/>
  <c r="BC190" i="3"/>
  <c r="BC198" i="3"/>
  <c r="BC206" i="3"/>
  <c r="BC214" i="3"/>
  <c r="BC222" i="3"/>
  <c r="BC230" i="3"/>
  <c r="BC238" i="3"/>
  <c r="BC246" i="3"/>
  <c r="BC254" i="3"/>
  <c r="BC262" i="3"/>
  <c r="BC270" i="3"/>
  <c r="BC278" i="3"/>
  <c r="BC286" i="3"/>
  <c r="BC294" i="3"/>
  <c r="BC302" i="3"/>
  <c r="BC310" i="3"/>
  <c r="BC318" i="3"/>
  <c r="BC326" i="3"/>
  <c r="BC334" i="3"/>
  <c r="BC342" i="3"/>
  <c r="BC350" i="3"/>
  <c r="BC358" i="3"/>
  <c r="BC366" i="3"/>
  <c r="BC374" i="3"/>
  <c r="BC382" i="3"/>
  <c r="BC390" i="3"/>
  <c r="BC398" i="3"/>
  <c r="BC406" i="3"/>
  <c r="BC414" i="3"/>
  <c r="BC422" i="3"/>
  <c r="BC430" i="3"/>
  <c r="BC2" i="3"/>
  <c r="BC31" i="3"/>
  <c r="BC55" i="3"/>
  <c r="BC79" i="3"/>
  <c r="BC111" i="3"/>
  <c r="BC143" i="3"/>
  <c r="BC167" i="3"/>
  <c r="BC199" i="3"/>
  <c r="BC223" i="3"/>
  <c r="BC255" i="3"/>
  <c r="BC287" i="3"/>
  <c r="BC319" i="3"/>
  <c r="BC351" i="3"/>
  <c r="BC391" i="3"/>
  <c r="BC423" i="3"/>
  <c r="BC290" i="3"/>
  <c r="BC346" i="3"/>
  <c r="BC410" i="3"/>
  <c r="BC8" i="3"/>
  <c r="BC16" i="3"/>
  <c r="BC24" i="3"/>
  <c r="BC32" i="3"/>
  <c r="BC40" i="3"/>
  <c r="BC48" i="3"/>
  <c r="BC56" i="3"/>
  <c r="BC64" i="3"/>
  <c r="BC72" i="3"/>
  <c r="BC80" i="3"/>
  <c r="BC88" i="3"/>
  <c r="BC96" i="3"/>
  <c r="BC104" i="3"/>
  <c r="BC112" i="3"/>
  <c r="BC120" i="3"/>
  <c r="BC128" i="3"/>
  <c r="BC136" i="3"/>
  <c r="BC144" i="3"/>
  <c r="BC152" i="3"/>
  <c r="BC160" i="3"/>
  <c r="BC168" i="3"/>
  <c r="BC176" i="3"/>
  <c r="BC184" i="3"/>
  <c r="BC192" i="3"/>
  <c r="BC200" i="3"/>
  <c r="BC208" i="3"/>
  <c r="BC216" i="3"/>
  <c r="BC224" i="3"/>
  <c r="BC232" i="3"/>
  <c r="BC240" i="3"/>
  <c r="BC248" i="3"/>
  <c r="BC256" i="3"/>
  <c r="BC264" i="3"/>
  <c r="BC272" i="3"/>
  <c r="BC280" i="3"/>
  <c r="BC288" i="3"/>
  <c r="BC296" i="3"/>
  <c r="BC304" i="3"/>
  <c r="BC312" i="3"/>
  <c r="BC320" i="3"/>
  <c r="BC328" i="3"/>
  <c r="BC336" i="3"/>
  <c r="BC344" i="3"/>
  <c r="BC352" i="3"/>
  <c r="BC360" i="3"/>
  <c r="BC368" i="3"/>
  <c r="BC376" i="3"/>
  <c r="BC384" i="3"/>
  <c r="BC392" i="3"/>
  <c r="BC400" i="3"/>
  <c r="BC408" i="3"/>
  <c r="BC416" i="3"/>
  <c r="BC424" i="3"/>
  <c r="BC432" i="3"/>
  <c r="BC18" i="3"/>
  <c r="BC26" i="3"/>
  <c r="BC42" i="3"/>
  <c r="BC58" i="3"/>
  <c r="BC74" i="3"/>
  <c r="BC90" i="3"/>
  <c r="BC106" i="3"/>
  <c r="BC122" i="3"/>
  <c r="BC138" i="3"/>
  <c r="BC154" i="3"/>
  <c r="BC170" i="3"/>
  <c r="BC186" i="3"/>
  <c r="BC202" i="3"/>
  <c r="BC218" i="3"/>
  <c r="BC234" i="3"/>
  <c r="BC250" i="3"/>
  <c r="BC266" i="3"/>
  <c r="BC282" i="3"/>
  <c r="BC330" i="3"/>
  <c r="BC370" i="3"/>
  <c r="BC402" i="3"/>
  <c r="BC9" i="3"/>
  <c r="BC17" i="3"/>
  <c r="BC25" i="3"/>
  <c r="BC33" i="3"/>
  <c r="BC41" i="3"/>
  <c r="BC49" i="3"/>
  <c r="BC57" i="3"/>
  <c r="BC65" i="3"/>
  <c r="BC73" i="3"/>
  <c r="BC81" i="3"/>
  <c r="BC89" i="3"/>
  <c r="BC97" i="3"/>
  <c r="BC105" i="3"/>
  <c r="BC113" i="3"/>
  <c r="BC121" i="3"/>
  <c r="BC129" i="3"/>
  <c r="BC137" i="3"/>
  <c r="BC145" i="3"/>
  <c r="BC153" i="3"/>
  <c r="BC161" i="3"/>
  <c r="BC169" i="3"/>
  <c r="BC177" i="3"/>
  <c r="BC185" i="3"/>
  <c r="BC193" i="3"/>
  <c r="BC201" i="3"/>
  <c r="BC209" i="3"/>
  <c r="BC217" i="3"/>
  <c r="BC225" i="3"/>
  <c r="BC233" i="3"/>
  <c r="BC241" i="3"/>
  <c r="BC249" i="3"/>
  <c r="BC257" i="3"/>
  <c r="BC265" i="3"/>
  <c r="BC273" i="3"/>
  <c r="BC281" i="3"/>
  <c r="BC289" i="3"/>
  <c r="BC297" i="3"/>
  <c r="BC305" i="3"/>
  <c r="BC313" i="3"/>
  <c r="BC321" i="3"/>
  <c r="BC329" i="3"/>
  <c r="BC337" i="3"/>
  <c r="BC345" i="3"/>
  <c r="BC353" i="3"/>
  <c r="BC361" i="3"/>
  <c r="BC369" i="3"/>
  <c r="BC377" i="3"/>
  <c r="BC385" i="3"/>
  <c r="BC393" i="3"/>
  <c r="BC401" i="3"/>
  <c r="BC409" i="3"/>
  <c r="BC417" i="3"/>
  <c r="BC425" i="3"/>
  <c r="BC433" i="3"/>
  <c r="BC10" i="3"/>
  <c r="BC34" i="3"/>
  <c r="BC50" i="3"/>
  <c r="BC66" i="3"/>
  <c r="BC82" i="3"/>
  <c r="BC98" i="3"/>
  <c r="BC114" i="3"/>
  <c r="BC130" i="3"/>
  <c r="BC146" i="3"/>
  <c r="BC162" i="3"/>
  <c r="BC178" i="3"/>
  <c r="BC194" i="3"/>
  <c r="BC210" i="3"/>
  <c r="BC226" i="3"/>
  <c r="BC242" i="3"/>
  <c r="BC258" i="3"/>
  <c r="BC274" i="3"/>
  <c r="BC314" i="3"/>
  <c r="BC338" i="3"/>
  <c r="BC386" i="3"/>
  <c r="BC434" i="3"/>
  <c r="BA2" i="3"/>
  <c r="AC2" i="3"/>
  <c r="AE2" i="3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B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B343" i="2"/>
  <c r="AC342" i="2"/>
  <c r="AC341" i="2"/>
  <c r="AC340" i="2"/>
  <c r="AC339" i="2"/>
  <c r="AC338" i="2"/>
  <c r="AC337" i="2"/>
  <c r="AB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B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B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F276" i="2"/>
  <c r="AC276" i="2"/>
  <c r="AF275" i="2"/>
  <c r="AC275" i="2"/>
  <c r="AF274" i="2"/>
  <c r="AC274" i="2"/>
  <c r="AF273" i="2"/>
  <c r="AC273" i="2"/>
  <c r="AF272" i="2"/>
  <c r="AC272" i="2"/>
  <c r="AF271" i="2"/>
  <c r="AC271" i="2"/>
  <c r="AF270" i="2"/>
  <c r="AC270" i="2"/>
  <c r="AF269" i="2"/>
  <c r="AC269" i="2"/>
  <c r="AF268" i="2"/>
  <c r="AC268" i="2"/>
  <c r="AF267" i="2"/>
  <c r="AD267" i="2"/>
  <c r="AC267" i="2"/>
  <c r="AF266" i="2"/>
  <c r="AC266" i="2"/>
  <c r="AF265" i="2"/>
  <c r="AC265" i="2"/>
  <c r="AF264" i="2"/>
  <c r="AC264" i="2"/>
  <c r="AF263" i="2"/>
  <c r="AC263" i="2"/>
  <c r="AF262" i="2"/>
  <c r="AC262" i="2"/>
  <c r="AF261" i="2"/>
  <c r="AC261" i="2"/>
  <c r="AF260" i="2"/>
  <c r="AC260" i="2"/>
  <c r="AF259" i="2"/>
  <c r="AC259" i="2"/>
  <c r="AF258" i="2"/>
  <c r="AD258" i="2"/>
  <c r="AE258" i="2" s="1"/>
  <c r="AC258" i="2"/>
  <c r="AF257" i="2"/>
  <c r="AC257" i="2"/>
  <c r="AF256" i="2"/>
  <c r="AC256" i="2"/>
  <c r="AF255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B236" i="2"/>
  <c r="AC235" i="2"/>
  <c r="AC234" i="2"/>
  <c r="AC233" i="2"/>
  <c r="AC232" i="2"/>
  <c r="AC231" i="2"/>
  <c r="AC230" i="2"/>
  <c r="AD229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B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B196" i="2"/>
  <c r="AC195" i="2"/>
  <c r="AC194" i="2"/>
  <c r="AC193" i="2"/>
  <c r="AC192" i="2"/>
  <c r="AC191" i="2"/>
  <c r="AC190" i="2"/>
  <c r="AB190" i="2"/>
  <c r="AC189" i="2"/>
  <c r="AC188" i="2"/>
  <c r="AC187" i="2"/>
  <c r="AC186" i="2"/>
  <c r="AC185" i="2"/>
  <c r="AC184" i="2"/>
  <c r="AC183" i="2"/>
  <c r="AC182" i="2"/>
  <c r="AB182" i="2"/>
  <c r="AC181" i="2"/>
  <c r="AC180" i="2"/>
  <c r="AC179" i="2"/>
  <c r="AC178" i="2"/>
  <c r="AC177" i="2"/>
  <c r="AD176" i="2"/>
  <c r="AC176" i="2"/>
  <c r="AB176" i="2"/>
  <c r="AC175" i="2"/>
  <c r="AC174" i="2"/>
  <c r="AC173" i="2"/>
  <c r="AC172" i="2"/>
  <c r="AC171" i="2"/>
  <c r="AC170" i="2"/>
  <c r="AC169" i="2"/>
  <c r="AC168" i="2"/>
  <c r="AC167" i="2"/>
  <c r="AD166" i="2"/>
  <c r="AE166" i="2" s="1"/>
  <c r="AC166" i="2"/>
  <c r="AC165" i="2"/>
  <c r="AC164" i="2"/>
  <c r="AD163" i="2"/>
  <c r="AC163" i="2"/>
  <c r="AC162" i="2"/>
  <c r="AC161" i="2"/>
  <c r="AC160" i="2"/>
  <c r="AC159" i="2"/>
  <c r="AB159" i="2"/>
  <c r="AC158" i="2"/>
  <c r="AC157" i="2"/>
  <c r="AC156" i="2"/>
  <c r="AC155" i="2"/>
  <c r="AB155" i="2"/>
  <c r="AD154" i="2"/>
  <c r="AE154" i="2" s="1"/>
  <c r="AC154" i="2"/>
  <c r="AC153" i="2"/>
  <c r="AC152" i="2"/>
  <c r="AC151" i="2"/>
  <c r="AD150" i="2"/>
  <c r="AE150" i="2" s="1"/>
  <c r="AC150" i="2"/>
  <c r="AC149" i="2"/>
  <c r="AC148" i="2"/>
  <c r="AC147" i="2"/>
  <c r="AC146" i="2"/>
  <c r="AC145" i="2"/>
  <c r="AC144" i="2"/>
  <c r="AC143" i="2"/>
  <c r="AB143" i="2"/>
  <c r="AC142" i="2"/>
  <c r="AC141" i="2"/>
  <c r="AC140" i="2"/>
  <c r="AC139" i="2"/>
  <c r="AD138" i="2"/>
  <c r="AC138" i="2"/>
  <c r="AC137" i="2"/>
  <c r="AC136" i="2"/>
  <c r="AC135" i="2"/>
  <c r="AD134" i="2"/>
  <c r="AE134" i="2" s="1"/>
  <c r="AC134" i="2"/>
  <c r="AC133" i="2"/>
  <c r="AC132" i="2"/>
  <c r="AC131" i="2"/>
  <c r="AC130" i="2"/>
  <c r="AD129" i="2"/>
  <c r="AE129" i="2" s="1"/>
  <c r="AC129" i="2"/>
  <c r="AC128" i="2"/>
  <c r="AC127" i="2"/>
  <c r="AC126" i="2"/>
  <c r="AC125" i="2"/>
  <c r="AB125" i="2"/>
  <c r="AC124" i="2"/>
  <c r="AC123" i="2"/>
  <c r="AD122" i="2"/>
  <c r="AC122" i="2"/>
  <c r="AC121" i="2"/>
  <c r="AC120" i="2"/>
  <c r="AC119" i="2"/>
  <c r="AC118" i="2"/>
  <c r="AC117" i="2"/>
  <c r="AC116" i="2"/>
  <c r="AC115" i="2"/>
  <c r="AC114" i="2"/>
  <c r="AD113" i="2"/>
  <c r="AC113" i="2"/>
  <c r="AC112" i="2"/>
  <c r="AC111" i="2"/>
  <c r="AC110" i="2"/>
  <c r="AC109" i="2"/>
  <c r="AB109" i="2"/>
  <c r="AC108" i="2"/>
  <c r="AC107" i="2"/>
  <c r="AC106" i="2"/>
  <c r="AC105" i="2"/>
  <c r="AC104" i="2"/>
  <c r="AC103" i="2"/>
  <c r="AC102" i="2"/>
  <c r="AC101" i="2"/>
  <c r="AC100" i="2"/>
  <c r="AC99" i="2"/>
  <c r="AC98" i="2"/>
  <c r="AD97" i="2"/>
  <c r="AC97" i="2"/>
  <c r="AC96" i="2"/>
  <c r="AC95" i="2"/>
  <c r="AC94" i="2"/>
  <c r="AB94" i="2"/>
  <c r="AC93" i="2"/>
  <c r="AC92" i="2"/>
  <c r="AD91" i="2"/>
  <c r="AC91" i="2"/>
  <c r="AC90" i="2"/>
  <c r="AC89" i="2"/>
  <c r="AC88" i="2"/>
  <c r="AB88" i="2"/>
  <c r="AD87" i="2"/>
  <c r="AE87" i="2" s="1"/>
  <c r="AC87" i="2"/>
  <c r="AC86" i="2"/>
  <c r="AC85" i="2"/>
  <c r="AC84" i="2"/>
  <c r="AB84" i="2"/>
  <c r="AC83" i="2"/>
  <c r="AC82" i="2"/>
  <c r="AD81" i="2"/>
  <c r="AE81" i="2" s="1"/>
  <c r="AC81" i="2"/>
  <c r="AC80" i="2"/>
  <c r="AC79" i="2"/>
  <c r="AC78" i="2"/>
  <c r="AB78" i="2"/>
  <c r="AC77" i="2"/>
  <c r="AC76" i="2"/>
  <c r="AD75" i="2"/>
  <c r="AE75" i="2" s="1"/>
  <c r="AC75" i="2"/>
  <c r="AC74" i="2"/>
  <c r="AC73" i="2"/>
  <c r="AC72" i="2"/>
  <c r="AB72" i="2"/>
  <c r="AD71" i="2"/>
  <c r="AE71" i="2" s="1"/>
  <c r="AC71" i="2"/>
  <c r="AC70" i="2"/>
  <c r="AC69" i="2"/>
  <c r="AC68" i="2"/>
  <c r="AB68" i="2"/>
  <c r="AC67" i="2"/>
  <c r="AC66" i="2"/>
  <c r="AD65" i="2"/>
  <c r="AE65" i="2" s="1"/>
  <c r="AC65" i="2"/>
  <c r="AC64" i="2"/>
  <c r="AC63" i="2"/>
  <c r="AC62" i="2"/>
  <c r="AB62" i="2"/>
  <c r="AC61" i="2"/>
  <c r="AC60" i="2"/>
  <c r="AD59" i="2"/>
  <c r="AE59" i="2" s="1"/>
  <c r="AC59" i="2"/>
  <c r="AC58" i="2"/>
  <c r="AC57" i="2"/>
  <c r="AC56" i="2"/>
  <c r="AB56" i="2"/>
  <c r="AD55" i="2"/>
  <c r="AE55" i="2" s="1"/>
  <c r="AC55" i="2"/>
  <c r="AC54" i="2"/>
  <c r="AC53" i="2"/>
  <c r="AC52" i="2"/>
  <c r="AB52" i="2"/>
  <c r="AC51" i="2"/>
  <c r="AC50" i="2"/>
  <c r="AD49" i="2"/>
  <c r="AE49" i="2" s="1"/>
  <c r="AC49" i="2"/>
  <c r="AC48" i="2"/>
  <c r="AC47" i="2"/>
  <c r="AD46" i="2"/>
  <c r="AC46" i="2"/>
  <c r="AB46" i="2"/>
  <c r="AC45" i="2"/>
  <c r="AD44" i="2"/>
  <c r="AC44" i="2"/>
  <c r="AB44" i="2"/>
  <c r="AC43" i="2"/>
  <c r="AD42" i="2"/>
  <c r="AC42" i="2"/>
  <c r="AB42" i="2"/>
  <c r="AC41" i="2"/>
  <c r="AD40" i="2"/>
  <c r="AC40" i="2"/>
  <c r="AB40" i="2"/>
  <c r="AC39" i="2"/>
  <c r="AD38" i="2"/>
  <c r="AC38" i="2"/>
  <c r="AB38" i="2"/>
  <c r="AC37" i="2"/>
  <c r="AD36" i="2"/>
  <c r="AC36" i="2"/>
  <c r="AB36" i="2"/>
  <c r="AC35" i="2"/>
  <c r="AD34" i="2"/>
  <c r="AC34" i="2"/>
  <c r="AB34" i="2"/>
  <c r="AC33" i="2"/>
  <c r="AD32" i="2"/>
  <c r="AC32" i="2"/>
  <c r="AB32" i="2"/>
  <c r="AC31" i="2"/>
  <c r="AD30" i="2"/>
  <c r="AC30" i="2"/>
  <c r="AB30" i="2"/>
  <c r="AC29" i="2"/>
  <c r="AD28" i="2"/>
  <c r="AC28" i="2"/>
  <c r="AB28" i="2"/>
  <c r="AC27" i="2"/>
  <c r="AD26" i="2"/>
  <c r="AC26" i="2"/>
  <c r="AB26" i="2"/>
  <c r="AC25" i="2"/>
  <c r="AD24" i="2"/>
  <c r="AC24" i="2"/>
  <c r="AB24" i="2"/>
  <c r="AC23" i="2"/>
  <c r="AD22" i="2"/>
  <c r="AC22" i="2"/>
  <c r="AB22" i="2"/>
  <c r="AC21" i="2"/>
  <c r="AD20" i="2"/>
  <c r="AC20" i="2"/>
  <c r="AB20" i="2"/>
  <c r="AC19" i="2"/>
  <c r="AD18" i="2"/>
  <c r="AC18" i="2"/>
  <c r="AB18" i="2"/>
  <c r="AC17" i="2"/>
  <c r="AH16" i="2"/>
  <c r="AD16" i="2"/>
  <c r="AC16" i="2"/>
  <c r="AE16" i="2" s="1"/>
  <c r="AH15" i="2"/>
  <c r="AC15" i="2"/>
  <c r="AB15" i="2"/>
  <c r="AD14" i="2"/>
  <c r="AC14" i="2"/>
  <c r="AH13" i="2"/>
  <c r="AC13" i="2"/>
  <c r="AB13" i="2"/>
  <c r="AH12" i="2"/>
  <c r="AC12" i="2"/>
  <c r="AD11" i="2"/>
  <c r="AC11" i="2"/>
  <c r="AB11" i="2"/>
  <c r="AC10" i="2"/>
  <c r="AD9" i="2"/>
  <c r="AE9" i="2" s="1"/>
  <c r="AC9" i="2"/>
  <c r="AB499" i="2"/>
  <c r="AC8" i="2"/>
  <c r="AB8" i="2"/>
  <c r="AC7" i="2"/>
  <c r="AB7" i="2"/>
  <c r="AC6" i="2"/>
  <c r="AB6" i="2"/>
  <c r="AH5" i="2"/>
  <c r="AH10" i="2" s="1"/>
  <c r="AC5" i="2"/>
  <c r="AH4" i="2"/>
  <c r="AH9" i="2" s="1"/>
  <c r="AD4" i="2"/>
  <c r="AC4" i="2"/>
  <c r="AD3" i="2"/>
  <c r="AE3" i="2" s="1"/>
  <c r="AC3" i="2"/>
  <c r="AH2" i="2"/>
  <c r="AD2" i="2"/>
  <c r="AE2" i="2" s="1"/>
  <c r="AC2" i="2"/>
  <c r="AD540" i="3"/>
  <c r="AD539" i="3"/>
  <c r="AD538" i="3"/>
  <c r="AD537" i="3"/>
  <c r="AD536" i="3"/>
  <c r="AD535" i="3"/>
  <c r="AD534" i="3"/>
  <c r="AD533" i="3"/>
  <c r="AD532" i="3"/>
  <c r="AD531" i="3"/>
  <c r="AD530" i="3"/>
  <c r="AD529" i="3"/>
  <c r="AD528" i="3"/>
  <c r="AD527" i="3"/>
  <c r="AD526" i="3"/>
  <c r="AD525" i="3"/>
  <c r="AD524" i="3"/>
  <c r="AD523" i="3"/>
  <c r="AD522" i="3"/>
  <c r="AD521" i="3"/>
  <c r="AD520" i="3"/>
  <c r="AD519" i="3"/>
  <c r="AD518" i="3"/>
  <c r="AD517" i="3"/>
  <c r="AD516" i="3"/>
  <c r="AD515" i="3"/>
  <c r="AD514" i="3"/>
  <c r="AD513" i="3"/>
  <c r="AD512" i="3"/>
  <c r="AD511" i="3"/>
  <c r="AD510" i="3"/>
  <c r="AD509" i="3"/>
  <c r="AD508" i="3"/>
  <c r="AD507" i="3"/>
  <c r="AD506" i="3"/>
  <c r="AD505" i="3"/>
  <c r="AD504" i="3"/>
  <c r="AD503" i="3"/>
  <c r="AD502" i="3"/>
  <c r="AD501" i="3"/>
  <c r="AD500" i="3"/>
  <c r="AD499" i="3"/>
  <c r="AD498" i="3"/>
  <c r="AD497" i="3"/>
  <c r="AD496" i="3"/>
  <c r="AD495" i="3"/>
  <c r="AD494" i="3"/>
  <c r="AD493" i="3"/>
  <c r="AD492" i="3"/>
  <c r="AD491" i="3"/>
  <c r="AD490" i="3"/>
  <c r="AD489" i="3"/>
  <c r="AD488" i="3"/>
  <c r="AD487" i="3"/>
  <c r="AD486" i="3"/>
  <c r="AD485" i="3"/>
  <c r="AD484" i="3"/>
  <c r="AD483" i="3"/>
  <c r="AD482" i="3"/>
  <c r="AD481" i="3"/>
  <c r="AD480" i="3"/>
  <c r="AD479" i="3"/>
  <c r="AD478" i="3"/>
  <c r="AD477" i="3"/>
  <c r="AD476" i="3"/>
  <c r="AD475" i="3"/>
  <c r="AD474" i="3"/>
  <c r="AD473" i="3"/>
  <c r="AD472" i="3"/>
  <c r="AD471" i="3"/>
  <c r="AD470" i="3"/>
  <c r="AD469" i="3"/>
  <c r="AD468" i="3"/>
  <c r="AD467" i="3"/>
  <c r="AD466" i="3"/>
  <c r="AD465" i="3"/>
  <c r="AD464" i="3"/>
  <c r="AD463" i="3"/>
  <c r="AD462" i="3"/>
  <c r="AD461" i="3"/>
  <c r="AD460" i="3"/>
  <c r="AD459" i="3"/>
  <c r="AD458" i="3"/>
  <c r="AD457" i="3"/>
  <c r="AD456" i="3"/>
  <c r="AD455" i="3"/>
  <c r="AD454" i="3"/>
  <c r="AD453" i="3"/>
  <c r="AD452" i="3"/>
  <c r="AD451" i="3"/>
  <c r="AE450" i="3"/>
  <c r="AD450" i="3"/>
  <c r="AD449" i="3"/>
  <c r="AD448" i="3"/>
  <c r="AD447" i="3"/>
  <c r="AD446" i="3"/>
  <c r="AD445" i="3"/>
  <c r="AD444" i="3"/>
  <c r="AD443" i="3"/>
  <c r="AD442" i="3"/>
  <c r="AD441" i="3"/>
  <c r="AD440" i="3"/>
  <c r="AD439" i="3"/>
  <c r="AD438" i="3"/>
  <c r="AD437" i="3"/>
  <c r="AD436" i="3"/>
  <c r="AD435" i="3"/>
  <c r="AD434" i="3"/>
  <c r="AD433" i="3"/>
  <c r="AD432" i="3"/>
  <c r="AD431" i="3"/>
  <c r="AD430" i="3"/>
  <c r="AD429" i="3"/>
  <c r="AD428" i="3"/>
  <c r="AD427" i="3"/>
  <c r="AD426" i="3"/>
  <c r="AD425" i="3"/>
  <c r="AD424" i="3"/>
  <c r="AD423" i="3"/>
  <c r="AD422" i="3"/>
  <c r="AD421" i="3"/>
  <c r="AD420" i="3"/>
  <c r="AD419" i="3"/>
  <c r="AD418" i="3"/>
  <c r="AD417" i="3"/>
  <c r="AD416" i="3"/>
  <c r="AD415" i="3"/>
  <c r="AD414" i="3"/>
  <c r="AD413" i="3"/>
  <c r="AD412" i="3"/>
  <c r="AD411" i="3"/>
  <c r="AD410" i="3"/>
  <c r="AD409" i="3"/>
  <c r="AD408" i="3"/>
  <c r="AD407" i="3"/>
  <c r="AD406" i="3"/>
  <c r="AD405" i="3"/>
  <c r="AD404" i="3"/>
  <c r="AD403" i="3"/>
  <c r="AD402" i="3"/>
  <c r="AD401" i="3"/>
  <c r="AD400" i="3"/>
  <c r="AD399" i="3"/>
  <c r="AD398" i="3"/>
  <c r="AD397" i="3"/>
  <c r="AD396" i="3"/>
  <c r="AD395" i="3"/>
  <c r="AD394" i="3"/>
  <c r="AD393" i="3"/>
  <c r="AD392" i="3"/>
  <c r="AD391" i="3"/>
  <c r="AD390" i="3"/>
  <c r="AD389" i="3"/>
  <c r="AD388" i="3"/>
  <c r="AD387" i="3"/>
  <c r="AD386" i="3"/>
  <c r="AD385" i="3"/>
  <c r="AD384" i="3"/>
  <c r="AD383" i="3"/>
  <c r="AD382" i="3"/>
  <c r="AD381" i="3"/>
  <c r="AD380" i="3"/>
  <c r="AD379" i="3"/>
  <c r="AD378" i="3"/>
  <c r="AD377" i="3"/>
  <c r="AD376" i="3"/>
  <c r="AD375" i="3"/>
  <c r="AD374" i="3"/>
  <c r="AD373" i="3"/>
  <c r="AD372" i="3"/>
  <c r="AD371" i="3"/>
  <c r="AD370" i="3"/>
  <c r="AD369" i="3"/>
  <c r="AD368" i="3"/>
  <c r="AD367" i="3"/>
  <c r="AD366" i="3"/>
  <c r="AD365" i="3"/>
  <c r="AD364" i="3"/>
  <c r="AD363" i="3"/>
  <c r="AD362" i="3"/>
  <c r="AD361" i="3"/>
  <c r="AD360" i="3"/>
  <c r="AD359" i="3"/>
  <c r="AD358" i="3"/>
  <c r="AD357" i="3"/>
  <c r="AD356" i="3"/>
  <c r="AD355" i="3"/>
  <c r="AD354" i="3"/>
  <c r="AD353" i="3"/>
  <c r="AD352" i="3"/>
  <c r="AD351" i="3"/>
  <c r="AD350" i="3"/>
  <c r="AD349" i="3"/>
  <c r="AD348" i="3"/>
  <c r="AD347" i="3"/>
  <c r="AD346" i="3"/>
  <c r="AD345" i="3"/>
  <c r="AD344" i="3"/>
  <c r="AD343" i="3"/>
  <c r="AD342" i="3"/>
  <c r="AD341" i="3"/>
  <c r="AD340" i="3"/>
  <c r="AD339" i="3"/>
  <c r="AD338" i="3"/>
  <c r="AD337" i="3"/>
  <c r="AD336" i="3"/>
  <c r="AD335" i="3"/>
  <c r="AD334" i="3"/>
  <c r="AD333" i="3"/>
  <c r="AD332" i="3"/>
  <c r="AD331" i="3"/>
  <c r="AD330" i="3"/>
  <c r="AD329" i="3"/>
  <c r="AD328" i="3"/>
  <c r="AD327" i="3"/>
  <c r="AD326" i="3"/>
  <c r="AD325" i="3"/>
  <c r="AD324" i="3"/>
  <c r="AD323" i="3"/>
  <c r="AE322" i="3"/>
  <c r="AD322" i="3"/>
  <c r="AD321" i="3"/>
  <c r="AD320" i="3"/>
  <c r="AD319" i="3"/>
  <c r="AD318" i="3"/>
  <c r="AD317" i="3"/>
  <c r="AD316" i="3"/>
  <c r="AD315" i="3"/>
  <c r="AD314" i="3"/>
  <c r="AD313" i="3"/>
  <c r="AD312" i="3"/>
  <c r="AD311" i="3"/>
  <c r="AD310" i="3"/>
  <c r="AD309" i="3"/>
  <c r="AD308" i="3"/>
  <c r="AD307" i="3"/>
  <c r="AD306" i="3"/>
  <c r="AD305" i="3"/>
  <c r="AD304" i="3"/>
  <c r="AD303" i="3"/>
  <c r="AD302" i="3"/>
  <c r="AD301" i="3"/>
  <c r="AD300" i="3"/>
  <c r="AD299" i="3"/>
  <c r="AD298" i="3"/>
  <c r="AD297" i="3"/>
  <c r="AD296" i="3"/>
  <c r="AD295" i="3"/>
  <c r="AD294" i="3"/>
  <c r="AD293" i="3"/>
  <c r="AD292" i="3"/>
  <c r="AD291" i="3"/>
  <c r="AD290" i="3"/>
  <c r="AD289" i="3"/>
  <c r="AD288" i="3"/>
  <c r="AD287" i="3"/>
  <c r="AD286" i="3"/>
  <c r="AD285" i="3"/>
  <c r="AD284" i="3"/>
  <c r="AD283" i="3"/>
  <c r="AD282" i="3"/>
  <c r="AD281" i="3"/>
  <c r="AD280" i="3"/>
  <c r="AD279" i="3"/>
  <c r="AD278" i="3"/>
  <c r="AD277" i="3"/>
  <c r="AG276" i="3"/>
  <c r="AD276" i="3"/>
  <c r="AG275" i="3"/>
  <c r="AD275" i="3"/>
  <c r="AG274" i="3"/>
  <c r="AD274" i="3"/>
  <c r="AG273" i="3"/>
  <c r="AD273" i="3"/>
  <c r="AG272" i="3"/>
  <c r="AD272" i="3"/>
  <c r="AG271" i="3"/>
  <c r="AD271" i="3"/>
  <c r="AG270" i="3"/>
  <c r="AD270" i="3"/>
  <c r="AG269" i="3"/>
  <c r="AD269" i="3"/>
  <c r="AG268" i="3"/>
  <c r="AD268" i="3"/>
  <c r="AG267" i="3"/>
  <c r="AD267" i="3"/>
  <c r="AG266" i="3"/>
  <c r="AD266" i="3"/>
  <c r="AG265" i="3"/>
  <c r="AD265" i="3"/>
  <c r="AG264" i="3"/>
  <c r="AD264" i="3"/>
  <c r="AG263" i="3"/>
  <c r="AD263" i="3"/>
  <c r="AG262" i="3"/>
  <c r="AD262" i="3"/>
  <c r="AG261" i="3"/>
  <c r="AD261" i="3"/>
  <c r="AG260" i="3"/>
  <c r="AD260" i="3"/>
  <c r="AG259" i="3"/>
  <c r="AD259" i="3"/>
  <c r="AG258" i="3"/>
  <c r="AD258" i="3"/>
  <c r="AG257" i="3"/>
  <c r="AD257" i="3"/>
  <c r="AG256" i="3"/>
  <c r="AD256" i="3"/>
  <c r="AG255" i="3"/>
  <c r="AD255" i="3"/>
  <c r="AD254" i="3"/>
  <c r="AD253" i="3"/>
  <c r="AD252" i="3"/>
  <c r="AD251" i="3"/>
  <c r="AD250" i="3"/>
  <c r="AD249" i="3"/>
  <c r="AD248" i="3"/>
  <c r="AD247" i="3"/>
  <c r="AD246" i="3"/>
  <c r="AD245" i="3"/>
  <c r="AD244" i="3"/>
  <c r="AD243" i="3"/>
  <c r="AD242" i="3"/>
  <c r="AD241" i="3"/>
  <c r="AD240" i="3"/>
  <c r="AD239" i="3"/>
  <c r="AD238" i="3"/>
  <c r="AD237" i="3"/>
  <c r="AD236" i="3"/>
  <c r="AD235" i="3"/>
  <c r="AD234" i="3"/>
  <c r="AD233" i="3"/>
  <c r="AD232" i="3"/>
  <c r="AD231" i="3"/>
  <c r="AD230" i="3"/>
  <c r="AD229" i="3"/>
  <c r="AD228" i="3"/>
  <c r="AD227" i="3"/>
  <c r="AE226" i="3"/>
  <c r="AD226" i="3"/>
  <c r="AD225" i="3"/>
  <c r="AD224" i="3"/>
  <c r="AD223" i="3"/>
  <c r="AD222" i="3"/>
  <c r="AD221" i="3"/>
  <c r="AE220" i="3"/>
  <c r="AD220" i="3"/>
  <c r="AD219" i="3"/>
  <c r="AD218" i="3"/>
  <c r="AD217" i="3"/>
  <c r="AD216" i="3"/>
  <c r="AD215" i="3"/>
  <c r="AD214" i="3"/>
  <c r="AD213" i="3"/>
  <c r="AD212" i="3"/>
  <c r="AD211" i="3"/>
  <c r="AD210" i="3"/>
  <c r="AD209" i="3"/>
  <c r="AD208" i="3"/>
  <c r="AD207" i="3"/>
  <c r="AD206" i="3"/>
  <c r="AD205" i="3"/>
  <c r="AD204" i="3"/>
  <c r="AD203" i="3"/>
  <c r="AD202" i="3"/>
  <c r="AD201" i="3"/>
  <c r="AD200" i="3"/>
  <c r="AD199" i="3"/>
  <c r="AD198" i="3"/>
  <c r="AD197" i="3"/>
  <c r="AD196" i="3"/>
  <c r="AD195" i="3"/>
  <c r="AD194" i="3"/>
  <c r="AD193" i="3"/>
  <c r="AD192" i="3"/>
  <c r="AD191" i="3"/>
  <c r="AD190" i="3"/>
  <c r="AD189" i="3"/>
  <c r="AD188" i="3"/>
  <c r="AE187" i="3"/>
  <c r="AD187" i="3"/>
  <c r="AD186" i="3"/>
  <c r="AD185" i="3"/>
  <c r="AD184" i="3"/>
  <c r="AD183" i="3"/>
  <c r="AD182" i="3"/>
  <c r="AD181" i="3"/>
  <c r="AD180" i="3"/>
  <c r="AD179" i="3"/>
  <c r="AD178" i="3"/>
  <c r="AD177" i="3"/>
  <c r="AC177" i="3"/>
  <c r="AD176" i="3"/>
  <c r="AD175" i="3"/>
  <c r="AD174" i="3"/>
  <c r="AD173" i="3"/>
  <c r="AD172" i="3"/>
  <c r="AE171" i="3"/>
  <c r="AD171" i="3"/>
  <c r="AD170" i="3"/>
  <c r="AD169" i="3"/>
  <c r="AD168" i="3"/>
  <c r="AD167" i="3"/>
  <c r="AD166" i="3"/>
  <c r="AD165" i="3"/>
  <c r="AD164" i="3"/>
  <c r="AD163" i="3"/>
  <c r="AD162" i="3"/>
  <c r="AD161" i="3"/>
  <c r="AC161" i="3"/>
  <c r="AD160" i="3"/>
  <c r="AD159" i="3"/>
  <c r="AD158" i="3"/>
  <c r="AD157" i="3"/>
  <c r="AD156" i="3"/>
  <c r="AE155" i="3"/>
  <c r="AD155" i="3"/>
  <c r="AD154" i="3"/>
  <c r="AD153" i="3"/>
  <c r="AD152" i="3"/>
  <c r="AD151" i="3"/>
  <c r="AD150" i="3"/>
  <c r="AD149" i="3"/>
  <c r="AD148" i="3"/>
  <c r="AD147" i="3"/>
  <c r="AD146" i="3"/>
  <c r="AD145" i="3"/>
  <c r="AC145" i="3"/>
  <c r="AD144" i="3"/>
  <c r="AD143" i="3"/>
  <c r="AD142" i="3"/>
  <c r="AD141" i="3"/>
  <c r="AD140" i="3"/>
  <c r="AE139" i="3"/>
  <c r="AD139" i="3"/>
  <c r="AD138" i="3"/>
  <c r="AD137" i="3"/>
  <c r="AD136" i="3"/>
  <c r="AD135" i="3"/>
  <c r="AD134" i="3"/>
  <c r="AD133" i="3"/>
  <c r="AD132" i="3"/>
  <c r="AD131" i="3"/>
  <c r="AD130" i="3"/>
  <c r="AD129" i="3"/>
  <c r="AC129" i="3"/>
  <c r="AD128" i="3"/>
  <c r="AD127" i="3"/>
  <c r="AD126" i="3"/>
  <c r="AD125" i="3"/>
  <c r="AD124" i="3"/>
  <c r="AE123" i="3"/>
  <c r="AD123" i="3"/>
  <c r="AD122" i="3"/>
  <c r="AD121" i="3"/>
  <c r="AD120" i="3"/>
  <c r="AD119" i="3"/>
  <c r="AD118" i="3"/>
  <c r="AD117" i="3"/>
  <c r="AD116" i="3"/>
  <c r="AD115" i="3"/>
  <c r="AD114" i="3"/>
  <c r="AD113" i="3"/>
  <c r="AC113" i="3"/>
  <c r="AD112" i="3"/>
  <c r="AD111" i="3"/>
  <c r="AD110" i="3"/>
  <c r="AD109" i="3"/>
  <c r="AD108" i="3"/>
  <c r="AE107" i="3"/>
  <c r="AD107" i="3"/>
  <c r="AD106" i="3"/>
  <c r="AD105" i="3"/>
  <c r="AD104" i="3"/>
  <c r="AD103" i="3"/>
  <c r="AD102" i="3"/>
  <c r="AD101" i="3"/>
  <c r="AD100" i="3"/>
  <c r="AD99" i="3"/>
  <c r="AD98" i="3"/>
  <c r="AD97" i="3"/>
  <c r="AC97" i="3"/>
  <c r="AD96" i="3"/>
  <c r="AD95" i="3"/>
  <c r="AD94" i="3"/>
  <c r="AD93" i="3"/>
  <c r="AD92" i="3"/>
  <c r="AE91" i="3"/>
  <c r="AD91" i="3"/>
  <c r="AD90" i="3"/>
  <c r="AD89" i="3"/>
  <c r="AD88" i="3"/>
  <c r="AD87" i="3"/>
  <c r="AD86" i="3"/>
  <c r="AD85" i="3"/>
  <c r="AD84" i="3"/>
  <c r="AD83" i="3"/>
  <c r="AD82" i="3"/>
  <c r="AD81" i="3"/>
  <c r="AC81" i="3"/>
  <c r="AD80" i="3"/>
  <c r="AD79" i="3"/>
  <c r="AD78" i="3"/>
  <c r="AD77" i="3"/>
  <c r="AD76" i="3"/>
  <c r="AE75" i="3"/>
  <c r="AD75" i="3"/>
  <c r="AD74" i="3"/>
  <c r="AD73" i="3"/>
  <c r="AD72" i="3"/>
  <c r="AD71" i="3"/>
  <c r="AD70" i="3"/>
  <c r="AD69" i="3"/>
  <c r="AD68" i="3"/>
  <c r="AD67" i="3"/>
  <c r="AD66" i="3"/>
  <c r="AD65" i="3"/>
  <c r="AC65" i="3"/>
  <c r="AD64" i="3"/>
  <c r="AD63" i="3"/>
  <c r="AD62" i="3"/>
  <c r="AD61" i="3"/>
  <c r="AD60" i="3"/>
  <c r="AE59" i="3"/>
  <c r="AD59" i="3"/>
  <c r="AD58" i="3"/>
  <c r="AD57" i="3"/>
  <c r="AD56" i="3"/>
  <c r="AD55" i="3"/>
  <c r="AD54" i="3"/>
  <c r="AC54" i="3"/>
  <c r="AD53" i="3"/>
  <c r="AD52" i="3"/>
  <c r="AD51" i="3"/>
  <c r="AD50" i="3"/>
  <c r="AD49" i="3"/>
  <c r="AC49" i="3"/>
  <c r="AE48" i="3"/>
  <c r="AD48" i="3"/>
  <c r="AD47" i="3"/>
  <c r="AD46" i="3"/>
  <c r="AC46" i="3"/>
  <c r="AD45" i="3"/>
  <c r="AD44" i="3"/>
  <c r="AE43" i="3"/>
  <c r="AD43" i="3"/>
  <c r="AD42" i="3"/>
  <c r="AD41" i="3"/>
  <c r="AE40" i="3"/>
  <c r="AD40" i="3"/>
  <c r="AD39" i="3"/>
  <c r="AD38" i="3"/>
  <c r="AC38" i="3"/>
  <c r="AD37" i="3"/>
  <c r="AD36" i="3"/>
  <c r="AD35" i="3"/>
  <c r="AD34" i="3"/>
  <c r="AD33" i="3"/>
  <c r="AC33" i="3"/>
  <c r="AE32" i="3"/>
  <c r="AD32" i="3"/>
  <c r="AD31" i="3"/>
  <c r="AD30" i="3"/>
  <c r="AC30" i="3"/>
  <c r="AD29" i="3"/>
  <c r="AD28" i="3"/>
  <c r="AE27" i="3"/>
  <c r="AD27" i="3"/>
  <c r="AD26" i="3"/>
  <c r="AD25" i="3"/>
  <c r="AE24" i="3"/>
  <c r="AD24" i="3"/>
  <c r="AD23" i="3"/>
  <c r="AD22" i="3"/>
  <c r="AC22" i="3"/>
  <c r="AD21" i="3"/>
  <c r="AD20" i="3"/>
  <c r="AD19" i="3"/>
  <c r="AD18" i="3"/>
  <c r="AD17" i="3"/>
  <c r="AC17" i="3"/>
  <c r="AI16" i="3"/>
  <c r="AD16" i="3"/>
  <c r="AI15" i="3"/>
  <c r="AD15" i="3"/>
  <c r="AC15" i="3"/>
  <c r="AD14" i="3"/>
  <c r="AI13" i="3"/>
  <c r="AE13" i="3"/>
  <c r="AD13" i="3"/>
  <c r="AI12" i="3"/>
  <c r="AD12" i="3"/>
  <c r="AD11" i="3"/>
  <c r="AE10" i="3"/>
  <c r="AD10" i="3"/>
  <c r="AD9" i="3"/>
  <c r="AE502" i="3"/>
  <c r="AE8" i="3"/>
  <c r="AD8" i="3"/>
  <c r="AD7" i="3"/>
  <c r="AC7" i="3"/>
  <c r="AD6" i="3"/>
  <c r="AC6" i="3"/>
  <c r="AI5" i="3"/>
  <c r="AI10" i="3" s="1"/>
  <c r="AD5" i="3"/>
  <c r="AI4" i="3"/>
  <c r="AI9" i="3" s="1"/>
  <c r="AE4" i="3"/>
  <c r="AD4" i="3"/>
  <c r="AC4" i="3"/>
  <c r="AE3" i="3"/>
  <c r="AD3" i="3"/>
  <c r="AI2" i="3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5" i="4"/>
  <c r="AC486" i="4"/>
  <c r="AC487" i="4"/>
  <c r="AC488" i="4"/>
  <c r="AC489" i="4"/>
  <c r="AC490" i="4"/>
  <c r="AC491" i="4"/>
  <c r="AC492" i="4"/>
  <c r="AC493" i="4"/>
  <c r="AC494" i="4"/>
  <c r="AC495" i="4"/>
  <c r="AC496" i="4"/>
  <c r="AC497" i="4"/>
  <c r="AC498" i="4"/>
  <c r="AC499" i="4"/>
  <c r="AC500" i="4"/>
  <c r="AC501" i="4"/>
  <c r="AC502" i="4"/>
  <c r="AC503" i="4"/>
  <c r="AC504" i="4"/>
  <c r="AC505" i="4"/>
  <c r="AC506" i="4"/>
  <c r="AC507" i="4"/>
  <c r="AC508" i="4"/>
  <c r="AC509" i="4"/>
  <c r="AC510" i="4"/>
  <c r="AC511" i="4"/>
  <c r="AC512" i="4"/>
  <c r="AC513" i="4"/>
  <c r="AC514" i="4"/>
  <c r="AC515" i="4"/>
  <c r="AC516" i="4"/>
  <c r="AC517" i="4"/>
  <c r="AC518" i="4"/>
  <c r="AC519" i="4"/>
  <c r="AC520" i="4"/>
  <c r="AC521" i="4"/>
  <c r="AC522" i="4"/>
  <c r="AC523" i="4"/>
  <c r="AC524" i="4"/>
  <c r="AC525" i="4"/>
  <c r="AC526" i="4"/>
  <c r="AC527" i="4"/>
  <c r="AC528" i="4"/>
  <c r="AC529" i="4"/>
  <c r="AC530" i="4"/>
  <c r="AC531" i="4"/>
  <c r="AC532" i="4"/>
  <c r="AC533" i="4"/>
  <c r="AC534" i="4"/>
  <c r="AC535" i="4"/>
  <c r="AC536" i="4"/>
  <c r="AC537" i="4"/>
  <c r="AC538" i="4"/>
  <c r="AC539" i="4"/>
  <c r="AC540" i="4"/>
  <c r="AC2" i="4"/>
  <c r="AF226" i="3" l="1"/>
  <c r="AF450" i="3"/>
  <c r="BB15" i="3"/>
  <c r="BA15" i="3"/>
  <c r="BB26" i="3"/>
  <c r="BA26" i="3"/>
  <c r="AF32" i="3"/>
  <c r="BB32" i="3"/>
  <c r="BA32" i="3"/>
  <c r="BB62" i="3"/>
  <c r="BA62" i="3"/>
  <c r="BA76" i="3"/>
  <c r="BB76" i="3"/>
  <c r="BB91" i="3"/>
  <c r="BA91" i="3"/>
  <c r="BA105" i="3"/>
  <c r="BB105" i="3"/>
  <c r="BA119" i="3"/>
  <c r="BB119" i="3"/>
  <c r="BA133" i="3"/>
  <c r="BB133" i="3"/>
  <c r="BB147" i="3"/>
  <c r="BA147" i="3"/>
  <c r="BA161" i="3"/>
  <c r="BB161" i="3"/>
  <c r="BA176" i="3"/>
  <c r="BB176" i="3"/>
  <c r="BB190" i="3"/>
  <c r="BA190" i="3"/>
  <c r="BB206" i="3"/>
  <c r="BA206" i="3"/>
  <c r="BB221" i="3"/>
  <c r="BA221" i="3"/>
  <c r="BA236" i="3"/>
  <c r="BB236" i="3"/>
  <c r="BB286" i="3"/>
  <c r="BA286" i="3"/>
  <c r="BB302" i="3"/>
  <c r="BA302" i="3"/>
  <c r="BB318" i="3"/>
  <c r="BA318" i="3"/>
  <c r="BB325" i="3"/>
  <c r="BA325" i="3"/>
  <c r="BB341" i="3"/>
  <c r="BA341" i="3"/>
  <c r="BB349" i="3"/>
  <c r="BA349" i="3"/>
  <c r="BB357" i="3"/>
  <c r="BA357" i="3"/>
  <c r="BB365" i="3"/>
  <c r="BA365" i="3"/>
  <c r="BB373" i="3"/>
  <c r="BA373" i="3"/>
  <c r="BB381" i="3"/>
  <c r="BA381" i="3"/>
  <c r="BB389" i="3"/>
  <c r="BA389" i="3"/>
  <c r="BB397" i="3"/>
  <c r="BA397" i="3"/>
  <c r="BB405" i="3"/>
  <c r="BA405" i="3"/>
  <c r="BB413" i="3"/>
  <c r="BA413" i="3"/>
  <c r="BB421" i="3"/>
  <c r="BA421" i="3"/>
  <c r="BB429" i="3"/>
  <c r="BA429" i="3"/>
  <c r="BB437" i="3"/>
  <c r="BA437" i="3"/>
  <c r="BB11" i="3"/>
  <c r="BA11" i="3"/>
  <c r="BA20" i="3"/>
  <c r="BB20" i="3"/>
  <c r="BB55" i="3"/>
  <c r="BA55" i="3"/>
  <c r="BB69" i="3"/>
  <c r="BA69" i="3"/>
  <c r="BB83" i="3"/>
  <c r="BA83" i="3"/>
  <c r="BB97" i="3"/>
  <c r="BA97" i="3"/>
  <c r="BB112" i="3"/>
  <c r="BA112" i="3"/>
  <c r="BA126" i="3"/>
  <c r="BB126" i="3"/>
  <c r="BB140" i="3"/>
  <c r="BA140" i="3"/>
  <c r="BB155" i="3"/>
  <c r="BA155" i="3"/>
  <c r="BA169" i="3"/>
  <c r="BB169" i="3"/>
  <c r="BA183" i="3"/>
  <c r="BB183" i="3"/>
  <c r="BB198" i="3"/>
  <c r="BA198" i="3"/>
  <c r="BB214" i="3"/>
  <c r="BA214" i="3"/>
  <c r="BA228" i="3"/>
  <c r="BB228" i="3"/>
  <c r="BA244" i="3"/>
  <c r="BB244" i="3"/>
  <c r="BA252" i="3"/>
  <c r="BB252" i="3"/>
  <c r="BB278" i="3"/>
  <c r="BA278" i="3"/>
  <c r="BB294" i="3"/>
  <c r="BA294" i="3"/>
  <c r="BB310" i="3"/>
  <c r="BA310" i="3"/>
  <c r="BB333" i="3"/>
  <c r="BA333" i="3"/>
  <c r="BA4" i="3"/>
  <c r="BB4" i="3"/>
  <c r="BB7" i="3"/>
  <c r="BA7" i="3"/>
  <c r="BA12" i="3"/>
  <c r="BB12" i="3"/>
  <c r="BA21" i="3"/>
  <c r="BB21" i="3"/>
  <c r="BB27" i="3"/>
  <c r="BA27" i="3"/>
  <c r="BB38" i="3"/>
  <c r="BA38" i="3"/>
  <c r="BA44" i="3"/>
  <c r="BB44" i="3"/>
  <c r="BB49" i="3"/>
  <c r="BA49" i="3"/>
  <c r="BB56" i="3"/>
  <c r="BA56" i="3"/>
  <c r="BB63" i="3"/>
  <c r="BA63" i="3"/>
  <c r="BB70" i="3"/>
  <c r="BA70" i="3"/>
  <c r="BB77" i="3"/>
  <c r="BA77" i="3"/>
  <c r="BA84" i="3"/>
  <c r="BB84" i="3"/>
  <c r="BB98" i="3"/>
  <c r="BA98" i="3"/>
  <c r="BB106" i="3"/>
  <c r="BA106" i="3"/>
  <c r="BB120" i="3"/>
  <c r="BA120" i="3"/>
  <c r="BA127" i="3"/>
  <c r="BB127" i="3"/>
  <c r="BA134" i="3"/>
  <c r="BB134" i="3"/>
  <c r="BA141" i="3"/>
  <c r="BB141" i="3"/>
  <c r="BB148" i="3"/>
  <c r="BA148" i="3"/>
  <c r="BB162" i="3"/>
  <c r="BA162" i="3"/>
  <c r="BB170" i="3"/>
  <c r="BA170" i="3"/>
  <c r="BA184" i="3"/>
  <c r="BB184" i="3"/>
  <c r="BA191" i="3"/>
  <c r="BB191" i="3"/>
  <c r="BA199" i="3"/>
  <c r="BB199" i="3"/>
  <c r="BA207" i="3"/>
  <c r="BB207" i="3"/>
  <c r="BA215" i="3"/>
  <c r="BB215" i="3"/>
  <c r="BB222" i="3"/>
  <c r="BA222" i="3"/>
  <c r="BB229" i="3"/>
  <c r="BA229" i="3"/>
  <c r="BB237" i="3"/>
  <c r="BA237" i="3"/>
  <c r="BB245" i="3"/>
  <c r="BA245" i="3"/>
  <c r="BB253" i="3"/>
  <c r="BA253" i="3"/>
  <c r="BA258" i="3"/>
  <c r="BB258" i="3"/>
  <c r="BB262" i="3"/>
  <c r="BA262" i="3"/>
  <c r="BA266" i="3"/>
  <c r="BB266" i="3"/>
  <c r="BB270" i="3"/>
  <c r="BA270" i="3"/>
  <c r="BA274" i="3"/>
  <c r="BB274" i="3"/>
  <c r="BA279" i="3"/>
  <c r="BB279" i="3"/>
  <c r="BA287" i="3"/>
  <c r="BB287" i="3"/>
  <c r="BA295" i="3"/>
  <c r="BB295" i="3"/>
  <c r="BA303" i="3"/>
  <c r="BB303" i="3"/>
  <c r="BA311" i="3"/>
  <c r="BB311" i="3"/>
  <c r="BA319" i="3"/>
  <c r="BB319" i="3"/>
  <c r="BB326" i="3"/>
  <c r="BA326" i="3"/>
  <c r="BB334" i="3"/>
  <c r="BA334" i="3"/>
  <c r="BB342" i="3"/>
  <c r="BA342" i="3"/>
  <c r="BB350" i="3"/>
  <c r="BA350" i="3"/>
  <c r="BB358" i="3"/>
  <c r="BA358" i="3"/>
  <c r="BB366" i="3"/>
  <c r="BA366" i="3"/>
  <c r="BB374" i="3"/>
  <c r="BA374" i="3"/>
  <c r="BB382" i="3"/>
  <c r="BA382" i="3"/>
  <c r="BB390" i="3"/>
  <c r="BA390" i="3"/>
  <c r="BB398" i="3"/>
  <c r="BA398" i="3"/>
  <c r="BB406" i="3"/>
  <c r="BA406" i="3"/>
  <c r="BB414" i="3"/>
  <c r="BA414" i="3"/>
  <c r="BB422" i="3"/>
  <c r="BA422" i="3"/>
  <c r="BB430" i="3"/>
  <c r="BA430" i="3"/>
  <c r="AF8" i="3"/>
  <c r="BB8" i="3"/>
  <c r="BA8" i="3"/>
  <c r="BB16" i="3"/>
  <c r="BA16" i="3"/>
  <c r="BB39" i="3"/>
  <c r="BA39" i="3"/>
  <c r="BB45" i="3"/>
  <c r="BA45" i="3"/>
  <c r="BB50" i="3"/>
  <c r="BA50" i="3"/>
  <c r="BB57" i="3"/>
  <c r="BA57" i="3"/>
  <c r="BB64" i="3"/>
  <c r="BA64" i="3"/>
  <c r="BB71" i="3"/>
  <c r="BA71" i="3"/>
  <c r="BB78" i="3"/>
  <c r="BA78" i="3"/>
  <c r="BB85" i="3"/>
  <c r="BA85" i="3"/>
  <c r="BA92" i="3"/>
  <c r="BB92" i="3"/>
  <c r="BB99" i="3"/>
  <c r="BA99" i="3"/>
  <c r="BB107" i="3"/>
  <c r="BA107" i="3"/>
  <c r="BA113" i="3"/>
  <c r="BB113" i="3"/>
  <c r="BA121" i="3"/>
  <c r="BB121" i="3"/>
  <c r="BB128" i="3"/>
  <c r="BA128" i="3"/>
  <c r="BA135" i="3"/>
  <c r="BB135" i="3"/>
  <c r="BA142" i="3"/>
  <c r="BB142" i="3"/>
  <c r="BA149" i="3"/>
  <c r="BB149" i="3"/>
  <c r="BB156" i="3"/>
  <c r="BA156" i="3"/>
  <c r="BB163" i="3"/>
  <c r="BA163" i="3"/>
  <c r="BB171" i="3"/>
  <c r="BA171" i="3"/>
  <c r="BA177" i="3"/>
  <c r="BB177" i="3"/>
  <c r="BA185" i="3"/>
  <c r="BB185" i="3"/>
  <c r="BA192" i="3"/>
  <c r="BB192" i="3"/>
  <c r="BA200" i="3"/>
  <c r="BB200" i="3"/>
  <c r="BA208" i="3"/>
  <c r="BB208" i="3"/>
  <c r="BA216" i="3"/>
  <c r="BB216" i="3"/>
  <c r="BA223" i="3"/>
  <c r="BB223" i="3"/>
  <c r="BB230" i="3"/>
  <c r="BA230" i="3"/>
  <c r="BB238" i="3"/>
  <c r="BA238" i="3"/>
  <c r="BB246" i="3"/>
  <c r="BA246" i="3"/>
  <c r="BB254" i="3"/>
  <c r="BA254" i="3"/>
  <c r="BA280" i="3"/>
  <c r="BB280" i="3"/>
  <c r="BA288" i="3"/>
  <c r="BB288" i="3"/>
  <c r="BA296" i="3"/>
  <c r="BB296" i="3"/>
  <c r="BA304" i="3"/>
  <c r="BB304" i="3"/>
  <c r="BA312" i="3"/>
  <c r="BB312" i="3"/>
  <c r="BA320" i="3"/>
  <c r="BB320" i="3"/>
  <c r="BA327" i="3"/>
  <c r="BB327" i="3"/>
  <c r="BA335" i="3"/>
  <c r="BB335" i="3"/>
  <c r="BA343" i="3"/>
  <c r="BB343" i="3"/>
  <c r="BA351" i="3"/>
  <c r="BB351" i="3"/>
  <c r="BA359" i="3"/>
  <c r="BB359" i="3"/>
  <c r="BA367" i="3"/>
  <c r="BB367" i="3"/>
  <c r="BA375" i="3"/>
  <c r="BB375" i="3"/>
  <c r="BA383" i="3"/>
  <c r="BB383" i="3"/>
  <c r="BA391" i="3"/>
  <c r="BB391" i="3"/>
  <c r="BA399" i="3"/>
  <c r="BB399" i="3"/>
  <c r="BA407" i="3"/>
  <c r="BB407" i="3"/>
  <c r="BA415" i="3"/>
  <c r="BB415" i="3"/>
  <c r="BA423" i="3"/>
  <c r="BB423" i="3"/>
  <c r="BA431" i="3"/>
  <c r="BB431" i="3"/>
  <c r="BB22" i="3"/>
  <c r="BA22" i="3"/>
  <c r="BA28" i="3"/>
  <c r="BB28" i="3"/>
  <c r="BB33" i="3"/>
  <c r="BA33" i="3"/>
  <c r="BB40" i="3"/>
  <c r="BA40" i="3"/>
  <c r="BB51" i="3"/>
  <c r="BA51" i="3"/>
  <c r="BB58" i="3"/>
  <c r="BA58" i="3"/>
  <c r="BB72" i="3"/>
  <c r="BA72" i="3"/>
  <c r="BB79" i="3"/>
  <c r="BA79" i="3"/>
  <c r="BB86" i="3"/>
  <c r="BA86" i="3"/>
  <c r="BA93" i="3"/>
  <c r="BB93" i="3"/>
  <c r="BB100" i="3"/>
  <c r="BA100" i="3"/>
  <c r="BB114" i="3"/>
  <c r="BA114" i="3"/>
  <c r="BB122" i="3"/>
  <c r="BA122" i="3"/>
  <c r="BB136" i="3"/>
  <c r="BA136" i="3"/>
  <c r="BA143" i="3"/>
  <c r="BB143" i="3"/>
  <c r="BA150" i="3"/>
  <c r="BB150" i="3"/>
  <c r="BA157" i="3"/>
  <c r="BB157" i="3"/>
  <c r="BB164" i="3"/>
  <c r="BA164" i="3"/>
  <c r="BA178" i="3"/>
  <c r="BB178" i="3"/>
  <c r="BA186" i="3"/>
  <c r="BB186" i="3"/>
  <c r="BA193" i="3"/>
  <c r="BB193" i="3"/>
  <c r="BA201" i="3"/>
  <c r="BB201" i="3"/>
  <c r="BA209" i="3"/>
  <c r="BB209" i="3"/>
  <c r="BA217" i="3"/>
  <c r="BB217" i="3"/>
  <c r="BA224" i="3"/>
  <c r="BB224" i="3"/>
  <c r="BA231" i="3"/>
  <c r="BB231" i="3"/>
  <c r="BA239" i="3"/>
  <c r="BB239" i="3"/>
  <c r="BA247" i="3"/>
  <c r="BB247" i="3"/>
  <c r="BA255" i="3"/>
  <c r="BB255" i="3"/>
  <c r="BA259" i="3"/>
  <c r="BB259" i="3"/>
  <c r="BA263" i="3"/>
  <c r="BB263" i="3"/>
  <c r="BA267" i="3"/>
  <c r="BB267" i="3"/>
  <c r="BA271" i="3"/>
  <c r="BB271" i="3"/>
  <c r="BA275" i="3"/>
  <c r="BB275" i="3"/>
  <c r="BA281" i="3"/>
  <c r="BB281" i="3"/>
  <c r="BA289" i="3"/>
  <c r="BB289" i="3"/>
  <c r="BA297" i="3"/>
  <c r="BB297" i="3"/>
  <c r="BA305" i="3"/>
  <c r="BB305" i="3"/>
  <c r="BA313" i="3"/>
  <c r="BB313" i="3"/>
  <c r="BA321" i="3"/>
  <c r="BB321" i="3"/>
  <c r="BA328" i="3"/>
  <c r="BB328" i="3"/>
  <c r="BA336" i="3"/>
  <c r="BB336" i="3"/>
  <c r="BA344" i="3"/>
  <c r="BB344" i="3"/>
  <c r="BA352" i="3"/>
  <c r="BB352" i="3"/>
  <c r="BA360" i="3"/>
  <c r="BB360" i="3"/>
  <c r="BA368" i="3"/>
  <c r="BB368" i="3"/>
  <c r="BA376" i="3"/>
  <c r="BB376" i="3"/>
  <c r="BA384" i="3"/>
  <c r="BB384" i="3"/>
  <c r="BA392" i="3"/>
  <c r="BB392" i="3"/>
  <c r="BA400" i="3"/>
  <c r="BB400" i="3"/>
  <c r="BA408" i="3"/>
  <c r="BB408" i="3"/>
  <c r="BA416" i="3"/>
  <c r="BB416" i="3"/>
  <c r="BA424" i="3"/>
  <c r="BB424" i="3"/>
  <c r="BA432" i="3"/>
  <c r="BB432" i="3"/>
  <c r="BB23" i="3"/>
  <c r="BA23" i="3"/>
  <c r="BB29" i="3"/>
  <c r="BA29" i="3"/>
  <c r="BB46" i="3"/>
  <c r="BA46" i="3"/>
  <c r="BB59" i="3"/>
  <c r="BA59" i="3"/>
  <c r="BB65" i="3"/>
  <c r="BA65" i="3"/>
  <c r="BB73" i="3"/>
  <c r="BA73" i="3"/>
  <c r="BB80" i="3"/>
  <c r="BA80" i="3"/>
  <c r="BB87" i="3"/>
  <c r="BA87" i="3"/>
  <c r="BB94" i="3"/>
  <c r="BA94" i="3"/>
  <c r="BA101" i="3"/>
  <c r="BB101" i="3"/>
  <c r="BB108" i="3"/>
  <c r="BA108" i="3"/>
  <c r="BB115" i="3"/>
  <c r="BA115" i="3"/>
  <c r="BB123" i="3"/>
  <c r="BA123" i="3"/>
  <c r="BA129" i="3"/>
  <c r="BB129" i="3"/>
  <c r="BA137" i="3"/>
  <c r="BB137" i="3"/>
  <c r="BB144" i="3"/>
  <c r="BA144" i="3"/>
  <c r="BA151" i="3"/>
  <c r="BB151" i="3"/>
  <c r="BA158" i="3"/>
  <c r="BB158" i="3"/>
  <c r="BA165" i="3"/>
  <c r="BB165" i="3"/>
  <c r="BB172" i="3"/>
  <c r="BA172" i="3"/>
  <c r="BA179" i="3"/>
  <c r="BB179" i="3"/>
  <c r="BA187" i="3"/>
  <c r="BB187" i="3"/>
  <c r="BA194" i="3"/>
  <c r="BB194" i="3"/>
  <c r="BA202" i="3"/>
  <c r="BB202" i="3"/>
  <c r="BA210" i="3"/>
  <c r="BB210" i="3"/>
  <c r="BA218" i="3"/>
  <c r="BB218" i="3"/>
  <c r="BA225" i="3"/>
  <c r="BB225" i="3"/>
  <c r="BA232" i="3"/>
  <c r="BB232" i="3"/>
  <c r="BA240" i="3"/>
  <c r="BB240" i="3"/>
  <c r="BA248" i="3"/>
  <c r="BB248" i="3"/>
  <c r="BA282" i="3"/>
  <c r="BB282" i="3"/>
  <c r="BA290" i="3"/>
  <c r="BB290" i="3"/>
  <c r="BA298" i="3"/>
  <c r="BB298" i="3"/>
  <c r="BA306" i="3"/>
  <c r="BB306" i="3"/>
  <c r="BA314" i="3"/>
  <c r="BB314" i="3"/>
  <c r="BA322" i="3"/>
  <c r="BB322" i="3"/>
  <c r="BA329" i="3"/>
  <c r="BB329" i="3"/>
  <c r="BA337" i="3"/>
  <c r="BB337" i="3"/>
  <c r="BA345" i="3"/>
  <c r="BB345" i="3"/>
  <c r="BA353" i="3"/>
  <c r="BB353" i="3"/>
  <c r="BA361" i="3"/>
  <c r="BB361" i="3"/>
  <c r="BA369" i="3"/>
  <c r="BB369" i="3"/>
  <c r="BA377" i="3"/>
  <c r="BB377" i="3"/>
  <c r="BA385" i="3"/>
  <c r="BB385" i="3"/>
  <c r="BA393" i="3"/>
  <c r="BB393" i="3"/>
  <c r="BA401" i="3"/>
  <c r="BB401" i="3"/>
  <c r="BA409" i="3"/>
  <c r="BB409" i="3"/>
  <c r="BA417" i="3"/>
  <c r="BB417" i="3"/>
  <c r="BA425" i="3"/>
  <c r="BB425" i="3"/>
  <c r="BA433" i="3"/>
  <c r="BB433" i="3"/>
  <c r="BA13" i="3"/>
  <c r="BB13" i="3"/>
  <c r="BB34" i="3"/>
  <c r="BA34" i="3"/>
  <c r="BB9" i="3"/>
  <c r="BA9" i="3"/>
  <c r="BB17" i="3"/>
  <c r="BA17" i="3"/>
  <c r="BB24" i="3"/>
  <c r="BA24" i="3"/>
  <c r="BB35" i="3"/>
  <c r="BA35" i="3"/>
  <c r="BB41" i="3"/>
  <c r="BA41" i="3"/>
  <c r="BB47" i="3"/>
  <c r="BA47" i="3"/>
  <c r="BA53" i="3"/>
  <c r="BB53" i="3"/>
  <c r="BB66" i="3"/>
  <c r="BA66" i="3"/>
  <c r="BB74" i="3"/>
  <c r="BA74" i="3"/>
  <c r="BB88" i="3"/>
  <c r="BA88" i="3"/>
  <c r="BB95" i="3"/>
  <c r="BA95" i="3"/>
  <c r="BA102" i="3"/>
  <c r="BB102" i="3"/>
  <c r="BA109" i="3"/>
  <c r="BB109" i="3"/>
  <c r="BB116" i="3"/>
  <c r="BA116" i="3"/>
  <c r="BB130" i="3"/>
  <c r="BA130" i="3"/>
  <c r="BB138" i="3"/>
  <c r="BA138" i="3"/>
  <c r="BB152" i="3"/>
  <c r="BA152" i="3"/>
  <c r="BA159" i="3"/>
  <c r="BB159" i="3"/>
  <c r="BA166" i="3"/>
  <c r="BB166" i="3"/>
  <c r="BA173" i="3"/>
  <c r="BB173" i="3"/>
  <c r="BA180" i="3"/>
  <c r="BB180" i="3"/>
  <c r="BA195" i="3"/>
  <c r="BB195" i="3"/>
  <c r="BA203" i="3"/>
  <c r="BB203" i="3"/>
  <c r="BA211" i="3"/>
  <c r="BB211" i="3"/>
  <c r="BA219" i="3"/>
  <c r="BB219" i="3"/>
  <c r="BA226" i="3"/>
  <c r="BB226" i="3"/>
  <c r="BA233" i="3"/>
  <c r="BB233" i="3"/>
  <c r="BA241" i="3"/>
  <c r="BB241" i="3"/>
  <c r="BA249" i="3"/>
  <c r="BB249" i="3"/>
  <c r="BA256" i="3"/>
  <c r="BB256" i="3"/>
  <c r="BA260" i="3"/>
  <c r="BB260" i="3"/>
  <c r="BA264" i="3"/>
  <c r="BB264" i="3"/>
  <c r="BA268" i="3"/>
  <c r="BB268" i="3"/>
  <c r="BA272" i="3"/>
  <c r="BB272" i="3"/>
  <c r="BA276" i="3"/>
  <c r="BB276" i="3"/>
  <c r="BA283" i="3"/>
  <c r="BB283" i="3"/>
  <c r="BA291" i="3"/>
  <c r="BB291" i="3"/>
  <c r="BA299" i="3"/>
  <c r="BB299" i="3"/>
  <c r="BA307" i="3"/>
  <c r="BB307" i="3"/>
  <c r="BA315" i="3"/>
  <c r="BB315" i="3"/>
  <c r="BA330" i="3"/>
  <c r="BB330" i="3"/>
  <c r="BA338" i="3"/>
  <c r="BB338" i="3"/>
  <c r="BA346" i="3"/>
  <c r="BB346" i="3"/>
  <c r="BA354" i="3"/>
  <c r="BB354" i="3"/>
  <c r="BA362" i="3"/>
  <c r="BB362" i="3"/>
  <c r="BA370" i="3"/>
  <c r="BB370" i="3"/>
  <c r="BA378" i="3"/>
  <c r="BB378" i="3"/>
  <c r="BA386" i="3"/>
  <c r="BB386" i="3"/>
  <c r="BA394" i="3"/>
  <c r="BB394" i="3"/>
  <c r="BA402" i="3"/>
  <c r="BB402" i="3"/>
  <c r="BA410" i="3"/>
  <c r="BB410" i="3"/>
  <c r="BA418" i="3"/>
  <c r="BB418" i="3"/>
  <c r="BA426" i="3"/>
  <c r="BB426" i="3"/>
  <c r="BA434" i="3"/>
  <c r="BB434" i="3"/>
  <c r="BA284" i="3"/>
  <c r="BB284" i="3"/>
  <c r="BA292" i="3"/>
  <c r="BB292" i="3"/>
  <c r="BA300" i="3"/>
  <c r="BB300" i="3"/>
  <c r="BA308" i="3"/>
  <c r="BB308" i="3"/>
  <c r="BA316" i="3"/>
  <c r="BB316" i="3"/>
  <c r="BB323" i="3"/>
  <c r="BA323" i="3"/>
  <c r="BA331" i="3"/>
  <c r="BB331" i="3"/>
  <c r="BA339" i="3"/>
  <c r="BB339" i="3"/>
  <c r="BB347" i="3"/>
  <c r="BA347" i="3"/>
  <c r="BA355" i="3"/>
  <c r="BB355" i="3"/>
  <c r="BA363" i="3"/>
  <c r="BB363" i="3"/>
  <c r="BA371" i="3"/>
  <c r="BB371" i="3"/>
  <c r="BA379" i="3"/>
  <c r="BB379" i="3"/>
  <c r="BB387" i="3"/>
  <c r="BA387" i="3"/>
  <c r="BA395" i="3"/>
  <c r="BB395" i="3"/>
  <c r="BA403" i="3"/>
  <c r="BB403" i="3"/>
  <c r="BA411" i="3"/>
  <c r="BB411" i="3"/>
  <c r="BA427" i="3"/>
  <c r="BB427" i="3"/>
  <c r="BA435" i="3"/>
  <c r="BB435" i="3"/>
  <c r="BB5" i="3"/>
  <c r="BA5" i="3"/>
  <c r="BA52" i="3"/>
  <c r="BB52" i="3"/>
  <c r="BB3" i="3"/>
  <c r="BA3" i="3"/>
  <c r="BB10" i="3"/>
  <c r="BA10" i="3"/>
  <c r="BB14" i="3"/>
  <c r="BA14" i="3"/>
  <c r="BB18" i="3"/>
  <c r="BA18" i="3"/>
  <c r="BB30" i="3"/>
  <c r="BA30" i="3"/>
  <c r="BA36" i="3"/>
  <c r="BB36" i="3"/>
  <c r="BB42" i="3"/>
  <c r="BA42" i="3"/>
  <c r="AF48" i="3"/>
  <c r="BB48" i="3"/>
  <c r="BA48" i="3"/>
  <c r="BA60" i="3"/>
  <c r="BB60" i="3"/>
  <c r="BB67" i="3"/>
  <c r="BA67" i="3"/>
  <c r="BB75" i="3"/>
  <c r="BA75" i="3"/>
  <c r="BB81" i="3"/>
  <c r="BA81" i="3"/>
  <c r="BB89" i="3"/>
  <c r="BA89" i="3"/>
  <c r="BB96" i="3"/>
  <c r="BA96" i="3"/>
  <c r="BA103" i="3"/>
  <c r="BB103" i="3"/>
  <c r="BA110" i="3"/>
  <c r="BB110" i="3"/>
  <c r="BA117" i="3"/>
  <c r="BB117" i="3"/>
  <c r="BB124" i="3"/>
  <c r="BA124" i="3"/>
  <c r="BB131" i="3"/>
  <c r="BA131" i="3"/>
  <c r="BB139" i="3"/>
  <c r="BA139" i="3"/>
  <c r="BA145" i="3"/>
  <c r="BB145" i="3"/>
  <c r="BA153" i="3"/>
  <c r="BB153" i="3"/>
  <c r="BB160" i="3"/>
  <c r="BA160" i="3"/>
  <c r="BA167" i="3"/>
  <c r="BB167" i="3"/>
  <c r="BA174" i="3"/>
  <c r="BB174" i="3"/>
  <c r="BB181" i="3"/>
  <c r="BA181" i="3"/>
  <c r="BA188" i="3"/>
  <c r="BB188" i="3"/>
  <c r="BA196" i="3"/>
  <c r="BB196" i="3"/>
  <c r="BA204" i="3"/>
  <c r="BB204" i="3"/>
  <c r="BA212" i="3"/>
  <c r="BB212" i="3"/>
  <c r="BA220" i="3"/>
  <c r="BB220" i="3"/>
  <c r="BA234" i="3"/>
  <c r="BB234" i="3"/>
  <c r="BA242" i="3"/>
  <c r="BB242" i="3"/>
  <c r="BA250" i="3"/>
  <c r="BB250" i="3"/>
  <c r="BA419" i="3"/>
  <c r="BB419" i="3"/>
  <c r="BB6" i="3"/>
  <c r="BA6" i="3"/>
  <c r="BB19" i="3"/>
  <c r="BA19" i="3"/>
  <c r="BB25" i="3"/>
  <c r="BA25" i="3"/>
  <c r="BA31" i="3"/>
  <c r="BB31" i="3"/>
  <c r="BB37" i="3"/>
  <c r="BA37" i="3"/>
  <c r="BB43" i="3"/>
  <c r="BA43" i="3"/>
  <c r="BB54" i="3"/>
  <c r="BA54" i="3"/>
  <c r="BA61" i="3"/>
  <c r="BB61" i="3"/>
  <c r="BA68" i="3"/>
  <c r="BB68" i="3"/>
  <c r="BB82" i="3"/>
  <c r="BA82" i="3"/>
  <c r="BB90" i="3"/>
  <c r="BA90" i="3"/>
  <c r="BB104" i="3"/>
  <c r="BA104" i="3"/>
  <c r="BA111" i="3"/>
  <c r="BB111" i="3"/>
  <c r="BA118" i="3"/>
  <c r="BB118" i="3"/>
  <c r="BA125" i="3"/>
  <c r="BB125" i="3"/>
  <c r="BB132" i="3"/>
  <c r="BA132" i="3"/>
  <c r="BB146" i="3"/>
  <c r="BA146" i="3"/>
  <c r="BB154" i="3"/>
  <c r="BA154" i="3"/>
  <c r="BB168" i="3"/>
  <c r="BA168" i="3"/>
  <c r="BA175" i="3"/>
  <c r="BB175" i="3"/>
  <c r="BB182" i="3"/>
  <c r="BA182" i="3"/>
  <c r="BB189" i="3"/>
  <c r="BA189" i="3"/>
  <c r="BB197" i="3"/>
  <c r="BA197" i="3"/>
  <c r="BB205" i="3"/>
  <c r="BA205" i="3"/>
  <c r="BB213" i="3"/>
  <c r="BA213" i="3"/>
  <c r="BA227" i="3"/>
  <c r="BB227" i="3"/>
  <c r="BA235" i="3"/>
  <c r="BB235" i="3"/>
  <c r="BA243" i="3"/>
  <c r="BB243" i="3"/>
  <c r="BA251" i="3"/>
  <c r="BB251" i="3"/>
  <c r="BA257" i="3"/>
  <c r="BB257" i="3"/>
  <c r="BB261" i="3"/>
  <c r="BA261" i="3"/>
  <c r="BA265" i="3"/>
  <c r="BB265" i="3"/>
  <c r="BB269" i="3"/>
  <c r="BA269" i="3"/>
  <c r="BA273" i="3"/>
  <c r="BB273" i="3"/>
  <c r="BB277" i="3"/>
  <c r="BA277" i="3"/>
  <c r="BB285" i="3"/>
  <c r="BA285" i="3"/>
  <c r="BB293" i="3"/>
  <c r="BA293" i="3"/>
  <c r="BB301" i="3"/>
  <c r="BA301" i="3"/>
  <c r="BB309" i="3"/>
  <c r="BA309" i="3"/>
  <c r="BB317" i="3"/>
  <c r="BA317" i="3"/>
  <c r="BA324" i="3"/>
  <c r="BB324" i="3"/>
  <c r="BA332" i="3"/>
  <c r="BB332" i="3"/>
  <c r="BA340" i="3"/>
  <c r="BB340" i="3"/>
  <c r="BA348" i="3"/>
  <c r="BB348" i="3"/>
  <c r="BA356" i="3"/>
  <c r="BB356" i="3"/>
  <c r="BA364" i="3"/>
  <c r="BB364" i="3"/>
  <c r="BA372" i="3"/>
  <c r="BB372" i="3"/>
  <c r="BA380" i="3"/>
  <c r="BB380" i="3"/>
  <c r="BA388" i="3"/>
  <c r="BB388" i="3"/>
  <c r="BA396" i="3"/>
  <c r="BB396" i="3"/>
  <c r="BA404" i="3"/>
  <c r="BB404" i="3"/>
  <c r="BA412" i="3"/>
  <c r="BB412" i="3"/>
  <c r="BA420" i="3"/>
  <c r="BB420" i="3"/>
  <c r="BA428" i="3"/>
  <c r="BB428" i="3"/>
  <c r="BA436" i="3"/>
  <c r="BB436" i="3"/>
  <c r="AF40" i="3"/>
  <c r="AF322" i="3"/>
  <c r="AF502" i="3"/>
  <c r="AF59" i="3"/>
  <c r="AF123" i="3"/>
  <c r="AF171" i="3"/>
  <c r="AF3" i="3"/>
  <c r="AF10" i="3"/>
  <c r="AF75" i="3"/>
  <c r="AF139" i="3"/>
  <c r="AF220" i="3"/>
  <c r="AF107" i="3"/>
  <c r="AE122" i="2"/>
  <c r="AE267" i="2"/>
  <c r="AE163" i="2"/>
  <c r="AE138" i="2"/>
  <c r="AE91" i="2"/>
  <c r="AE97" i="2"/>
  <c r="AE14" i="2"/>
  <c r="AF91" i="3"/>
  <c r="AF155" i="3"/>
  <c r="AF4" i="3"/>
  <c r="AF27" i="3"/>
  <c r="AF43" i="3"/>
  <c r="AF2" i="3"/>
  <c r="AF13" i="3"/>
  <c r="AF187" i="3"/>
  <c r="AF24" i="3"/>
  <c r="AE20" i="2"/>
  <c r="AE24" i="2"/>
  <c r="AE28" i="2"/>
  <c r="AE32" i="2"/>
  <c r="AE36" i="2"/>
  <c r="AE229" i="2"/>
  <c r="AE40" i="2"/>
  <c r="AE44" i="2"/>
  <c r="AE176" i="2"/>
  <c r="AE4" i="2"/>
  <c r="AE11" i="2"/>
  <c r="AE18" i="2"/>
  <c r="AE22" i="2"/>
  <c r="AE26" i="2"/>
  <c r="AE30" i="2"/>
  <c r="AE34" i="2"/>
  <c r="AE38" i="2"/>
  <c r="AE42" i="2"/>
  <c r="AE46" i="2"/>
  <c r="AE113" i="2"/>
  <c r="AB3" i="2"/>
  <c r="AD6" i="2"/>
  <c r="AE6" i="2" s="1"/>
  <c r="AD8" i="2"/>
  <c r="AE8" i="2" s="1"/>
  <c r="AB10" i="2"/>
  <c r="AD13" i="2"/>
  <c r="AE13" i="2" s="1"/>
  <c r="AB50" i="2"/>
  <c r="AD53" i="2"/>
  <c r="AE53" i="2" s="1"/>
  <c r="AB66" i="2"/>
  <c r="AD69" i="2"/>
  <c r="AE69" i="2" s="1"/>
  <c r="AB82" i="2"/>
  <c r="AD85" i="2"/>
  <c r="AE85" i="2" s="1"/>
  <c r="AB98" i="2"/>
  <c r="AD106" i="2"/>
  <c r="AE106" i="2" s="1"/>
  <c r="AD118" i="2"/>
  <c r="AE118" i="2" s="1"/>
  <c r="AB127" i="2"/>
  <c r="AB139" i="2"/>
  <c r="AD147" i="2"/>
  <c r="AE147" i="2" s="1"/>
  <c r="AD159" i="2"/>
  <c r="AE159" i="2" s="1"/>
  <c r="AD168" i="2"/>
  <c r="AE168" i="2" s="1"/>
  <c r="AD187" i="2"/>
  <c r="AE187" i="2" s="1"/>
  <c r="AD201" i="2"/>
  <c r="AE201" i="2" s="1"/>
  <c r="AD249" i="2"/>
  <c r="AE249" i="2" s="1"/>
  <c r="AD275" i="2"/>
  <c r="AE275" i="2" s="1"/>
  <c r="AB279" i="2"/>
  <c r="AB333" i="2"/>
  <c r="AB365" i="2"/>
  <c r="AB5" i="2"/>
  <c r="AB12" i="2"/>
  <c r="AD15" i="2"/>
  <c r="AE15" i="2" s="1"/>
  <c r="AB17" i="2"/>
  <c r="AB19" i="2"/>
  <c r="AB21" i="2"/>
  <c r="AB23" i="2"/>
  <c r="AB25" i="2"/>
  <c r="AB27" i="2"/>
  <c r="AB29" i="2"/>
  <c r="AB31" i="2"/>
  <c r="AB33" i="2"/>
  <c r="AB35" i="2"/>
  <c r="AB37" i="2"/>
  <c r="AB39" i="2"/>
  <c r="AB41" i="2"/>
  <c r="AB43" i="2"/>
  <c r="AB45" i="2"/>
  <c r="AD47" i="2"/>
  <c r="AE47" i="2" s="1"/>
  <c r="AB60" i="2"/>
  <c r="AD63" i="2"/>
  <c r="AE63" i="2" s="1"/>
  <c r="AB76" i="2"/>
  <c r="AD79" i="2"/>
  <c r="AE79" i="2" s="1"/>
  <c r="AB92" i="2"/>
  <c r="AD95" i="2"/>
  <c r="AE95" i="2" s="1"/>
  <c r="AD102" i="2"/>
  <c r="AE102" i="2" s="1"/>
  <c r="AB111" i="2"/>
  <c r="AB123" i="2"/>
  <c r="AD131" i="2"/>
  <c r="AE131" i="2" s="1"/>
  <c r="AD143" i="2"/>
  <c r="AE143" i="2" s="1"/>
  <c r="AD152" i="2"/>
  <c r="AE152" i="2" s="1"/>
  <c r="AD173" i="2"/>
  <c r="AE173" i="2" s="1"/>
  <c r="AD192" i="2"/>
  <c r="AE192" i="2" s="1"/>
  <c r="AB232" i="2"/>
  <c r="AB259" i="2"/>
  <c r="AB360" i="2"/>
  <c r="AB453" i="2"/>
  <c r="AB467" i="2"/>
  <c r="AB54" i="2"/>
  <c r="AD57" i="2"/>
  <c r="AE57" i="2" s="1"/>
  <c r="AB70" i="2"/>
  <c r="AD73" i="2"/>
  <c r="AE73" i="2" s="1"/>
  <c r="AB86" i="2"/>
  <c r="AD89" i="2"/>
  <c r="AE89" i="2" s="1"/>
  <c r="AB107" i="2"/>
  <c r="AD115" i="2"/>
  <c r="AE115" i="2" s="1"/>
  <c r="AD127" i="2"/>
  <c r="AE127" i="2" s="1"/>
  <c r="AD136" i="2"/>
  <c r="AE136" i="2" s="1"/>
  <c r="AD178" i="2"/>
  <c r="AE178" i="2" s="1"/>
  <c r="AB220" i="2"/>
  <c r="AD245" i="2"/>
  <c r="AE245" i="2" s="1"/>
  <c r="AB273" i="2"/>
  <c r="AB334" i="2"/>
  <c r="AB461" i="2"/>
  <c r="AD540" i="2"/>
  <c r="AE540" i="2" s="1"/>
  <c r="AD538" i="2"/>
  <c r="AE538" i="2" s="1"/>
  <c r="AD536" i="2"/>
  <c r="AE536" i="2" s="1"/>
  <c r="AD534" i="2"/>
  <c r="AE534" i="2" s="1"/>
  <c r="AD532" i="2"/>
  <c r="AE532" i="2" s="1"/>
  <c r="AD530" i="2"/>
  <c r="AE530" i="2" s="1"/>
  <c r="AD528" i="2"/>
  <c r="AE528" i="2" s="1"/>
  <c r="AD526" i="2"/>
  <c r="AE526" i="2" s="1"/>
  <c r="AD524" i="2"/>
  <c r="AE524" i="2" s="1"/>
  <c r="AD522" i="2"/>
  <c r="AE522" i="2" s="1"/>
  <c r="AD520" i="2"/>
  <c r="AE520" i="2" s="1"/>
  <c r="AD518" i="2"/>
  <c r="AE518" i="2" s="1"/>
  <c r="AD516" i="2"/>
  <c r="AE516" i="2" s="1"/>
  <c r="AD514" i="2"/>
  <c r="AE514" i="2" s="1"/>
  <c r="AD512" i="2"/>
  <c r="AD510" i="2"/>
  <c r="AE510" i="2" s="1"/>
  <c r="AD508" i="2"/>
  <c r="AE508" i="2" s="1"/>
  <c r="AD506" i="2"/>
  <c r="AD504" i="2"/>
  <c r="AD502" i="2"/>
  <c r="AE502" i="2" s="1"/>
  <c r="AD500" i="2"/>
  <c r="AE500" i="2" s="1"/>
  <c r="AD498" i="2"/>
  <c r="AE498" i="2" s="1"/>
  <c r="AD496" i="2"/>
  <c r="AD494" i="2"/>
  <c r="AE494" i="2" s="1"/>
  <c r="AD492" i="2"/>
  <c r="AE492" i="2" s="1"/>
  <c r="AD490" i="2"/>
  <c r="AD488" i="2"/>
  <c r="AE488" i="2" s="1"/>
  <c r="AD486" i="2"/>
  <c r="AE486" i="2" s="1"/>
  <c r="AD484" i="2"/>
  <c r="AE484" i="2" s="1"/>
  <c r="AD482" i="2"/>
  <c r="AE482" i="2" s="1"/>
  <c r="AD480" i="2"/>
  <c r="AE480" i="2" s="1"/>
  <c r="AD478" i="2"/>
  <c r="AD476" i="2"/>
  <c r="AE476" i="2" s="1"/>
  <c r="AD474" i="2"/>
  <c r="AE474" i="2" s="1"/>
  <c r="AD472" i="2"/>
  <c r="AE472" i="2" s="1"/>
  <c r="AD470" i="2"/>
  <c r="AE470" i="2" s="1"/>
  <c r="AD468" i="2"/>
  <c r="AE468" i="2" s="1"/>
  <c r="AD466" i="2"/>
  <c r="AE466" i="2" s="1"/>
  <c r="AD464" i="2"/>
  <c r="AE464" i="2" s="1"/>
  <c r="AD462" i="2"/>
  <c r="AE462" i="2" s="1"/>
  <c r="AD460" i="2"/>
  <c r="AE460" i="2" s="1"/>
  <c r="AD458" i="2"/>
  <c r="AE458" i="2" s="1"/>
  <c r="AD456" i="2"/>
  <c r="AE456" i="2" s="1"/>
  <c r="AD454" i="2"/>
  <c r="AE454" i="2" s="1"/>
  <c r="AD452" i="2"/>
  <c r="AE452" i="2" s="1"/>
  <c r="AD450" i="2"/>
  <c r="AE450" i="2" s="1"/>
  <c r="AD448" i="2"/>
  <c r="AE448" i="2" s="1"/>
  <c r="AD446" i="2"/>
  <c r="AE446" i="2" s="1"/>
  <c r="AD444" i="2"/>
  <c r="AE444" i="2" s="1"/>
  <c r="AD442" i="2"/>
  <c r="AE442" i="2" s="1"/>
  <c r="AD440" i="2"/>
  <c r="AE440" i="2" s="1"/>
  <c r="AD438" i="2"/>
  <c r="AE438" i="2" s="1"/>
  <c r="AD436" i="2"/>
  <c r="AE436" i="2" s="1"/>
  <c r="AD434" i="2"/>
  <c r="AE434" i="2" s="1"/>
  <c r="AD432" i="2"/>
  <c r="AD430" i="2"/>
  <c r="AE430" i="2" s="1"/>
  <c r="AD428" i="2"/>
  <c r="AE428" i="2" s="1"/>
  <c r="AD426" i="2"/>
  <c r="AE426" i="2" s="1"/>
  <c r="AD424" i="2"/>
  <c r="AD422" i="2"/>
  <c r="AE422" i="2" s="1"/>
  <c r="AD420" i="2"/>
  <c r="AE420" i="2" s="1"/>
  <c r="AD418" i="2"/>
  <c r="AE418" i="2" s="1"/>
  <c r="AD416" i="2"/>
  <c r="AE416" i="2" s="1"/>
  <c r="AD414" i="2"/>
  <c r="AD412" i="2"/>
  <c r="AE412" i="2" s="1"/>
  <c r="AD410" i="2"/>
  <c r="AE410" i="2" s="1"/>
  <c r="AD408" i="2"/>
  <c r="AE408" i="2" s="1"/>
  <c r="AD406" i="2"/>
  <c r="AE406" i="2" s="1"/>
  <c r="AD404" i="2"/>
  <c r="AE404" i="2" s="1"/>
  <c r="AD402" i="2"/>
  <c r="AE402" i="2" s="1"/>
  <c r="AD400" i="2"/>
  <c r="AE400" i="2" s="1"/>
  <c r="AD398" i="2"/>
  <c r="AE398" i="2" s="1"/>
  <c r="AD396" i="2"/>
  <c r="AE396" i="2" s="1"/>
  <c r="AD394" i="2"/>
  <c r="AE394" i="2" s="1"/>
  <c r="AD392" i="2"/>
  <c r="AE392" i="2" s="1"/>
  <c r="AD390" i="2"/>
  <c r="AE390" i="2" s="1"/>
  <c r="AD388" i="2"/>
  <c r="AD386" i="2"/>
  <c r="AE386" i="2" s="1"/>
  <c r="AD384" i="2"/>
  <c r="AD382" i="2"/>
  <c r="AE382" i="2" s="1"/>
  <c r="AD380" i="2"/>
  <c r="AE380" i="2" s="1"/>
  <c r="AD378" i="2"/>
  <c r="AE378" i="2" s="1"/>
  <c r="AD376" i="2"/>
  <c r="AD374" i="2"/>
  <c r="AE374" i="2" s="1"/>
  <c r="AD372" i="2"/>
  <c r="AE372" i="2" s="1"/>
  <c r="AB540" i="2"/>
  <c r="AB538" i="2"/>
  <c r="AB536" i="2"/>
  <c r="AB534" i="2"/>
  <c r="AB532" i="2"/>
  <c r="AB530" i="2"/>
  <c r="AB528" i="2"/>
  <c r="AB526" i="2"/>
  <c r="AB524" i="2"/>
  <c r="AB522" i="2"/>
  <c r="AB520" i="2"/>
  <c r="AB518" i="2"/>
  <c r="AB516" i="2"/>
  <c r="AB514" i="2"/>
  <c r="AB512" i="2"/>
  <c r="AB510" i="2"/>
  <c r="AB508" i="2"/>
  <c r="AB506" i="2"/>
  <c r="AB504" i="2"/>
  <c r="AB502" i="2"/>
  <c r="AB500" i="2"/>
  <c r="AB498" i="2"/>
  <c r="AB496" i="2"/>
  <c r="AB494" i="2"/>
  <c r="AB492" i="2"/>
  <c r="AB490" i="2"/>
  <c r="AB488" i="2"/>
  <c r="AB486" i="2"/>
  <c r="AB484" i="2"/>
  <c r="AB482" i="2"/>
  <c r="AB480" i="2"/>
  <c r="AB478" i="2"/>
  <c r="AB476" i="2"/>
  <c r="AB474" i="2"/>
  <c r="AB472" i="2"/>
  <c r="AB470" i="2"/>
  <c r="AB468" i="2"/>
  <c r="AB466" i="2"/>
  <c r="AB464" i="2"/>
  <c r="AB462" i="2"/>
  <c r="AB460" i="2"/>
  <c r="AB458" i="2"/>
  <c r="AB456" i="2"/>
  <c r="AB454" i="2"/>
  <c r="AB452" i="2"/>
  <c r="AB450" i="2"/>
  <c r="AB448" i="2"/>
  <c r="AB446" i="2"/>
  <c r="AB444" i="2"/>
  <c r="AB442" i="2"/>
  <c r="AB440" i="2"/>
  <c r="AB438" i="2"/>
  <c r="AB436" i="2"/>
  <c r="AB434" i="2"/>
  <c r="AB432" i="2"/>
  <c r="AB430" i="2"/>
  <c r="AB428" i="2"/>
  <c r="AB426" i="2"/>
  <c r="AB424" i="2"/>
  <c r="AB422" i="2"/>
  <c r="AB420" i="2"/>
  <c r="AB418" i="2"/>
  <c r="AB416" i="2"/>
  <c r="AB414" i="2"/>
  <c r="AB412" i="2"/>
  <c r="AB410" i="2"/>
  <c r="AB408" i="2"/>
  <c r="AB406" i="2"/>
  <c r="AB404" i="2"/>
  <c r="AB402" i="2"/>
  <c r="AB400" i="2"/>
  <c r="AB398" i="2"/>
  <c r="AB396" i="2"/>
  <c r="AB394" i="2"/>
  <c r="AB392" i="2"/>
  <c r="AB390" i="2"/>
  <c r="AB388" i="2"/>
  <c r="AB386" i="2"/>
  <c r="AB384" i="2"/>
  <c r="AB382" i="2"/>
  <c r="AB380" i="2"/>
  <c r="AB378" i="2"/>
  <c r="AB376" i="2"/>
  <c r="AB374" i="2"/>
  <c r="AD539" i="2"/>
  <c r="AE539" i="2" s="1"/>
  <c r="AD537" i="2"/>
  <c r="AE537" i="2" s="1"/>
  <c r="AD535" i="2"/>
  <c r="AE535" i="2" s="1"/>
  <c r="AD533" i="2"/>
  <c r="AE533" i="2" s="1"/>
  <c r="AD531" i="2"/>
  <c r="AE531" i="2" s="1"/>
  <c r="AD529" i="2"/>
  <c r="AE529" i="2" s="1"/>
  <c r="AD527" i="2"/>
  <c r="AE527" i="2" s="1"/>
  <c r="AD525" i="2"/>
  <c r="AE525" i="2" s="1"/>
  <c r="AD523" i="2"/>
  <c r="AE523" i="2" s="1"/>
  <c r="AD521" i="2"/>
  <c r="AE521" i="2" s="1"/>
  <c r="AD519" i="2"/>
  <c r="AE519" i="2" s="1"/>
  <c r="AD517" i="2"/>
  <c r="AE517" i="2" s="1"/>
  <c r="AD515" i="2"/>
  <c r="AE515" i="2" s="1"/>
  <c r="AD513" i="2"/>
  <c r="AE513" i="2" s="1"/>
  <c r="AD511" i="2"/>
  <c r="AE511" i="2" s="1"/>
  <c r="AD509" i="2"/>
  <c r="AE509" i="2" s="1"/>
  <c r="AD507" i="2"/>
  <c r="AE507" i="2" s="1"/>
  <c r="AD505" i="2"/>
  <c r="AE505" i="2" s="1"/>
  <c r="AD503" i="2"/>
  <c r="AE503" i="2" s="1"/>
  <c r="AD501" i="2"/>
  <c r="AE501" i="2" s="1"/>
  <c r="AD499" i="2"/>
  <c r="AE499" i="2" s="1"/>
  <c r="AD497" i="2"/>
  <c r="AD495" i="2"/>
  <c r="AE495" i="2" s="1"/>
  <c r="AD493" i="2"/>
  <c r="AE493" i="2" s="1"/>
  <c r="AD491" i="2"/>
  <c r="AD489" i="2"/>
  <c r="AE489" i="2" s="1"/>
  <c r="AD487" i="2"/>
  <c r="AE487" i="2" s="1"/>
  <c r="AD485" i="2"/>
  <c r="AE485" i="2" s="1"/>
  <c r="AD483" i="2"/>
  <c r="AE483" i="2" s="1"/>
  <c r="AD481" i="2"/>
  <c r="AD479" i="2"/>
  <c r="AE479" i="2" s="1"/>
  <c r="AD477" i="2"/>
  <c r="AE477" i="2" s="1"/>
  <c r="AD475" i="2"/>
  <c r="AE475" i="2" s="1"/>
  <c r="AD473" i="2"/>
  <c r="AD471" i="2"/>
  <c r="AE471" i="2" s="1"/>
  <c r="AD469" i="2"/>
  <c r="AE469" i="2" s="1"/>
  <c r="AD467" i="2"/>
  <c r="AE467" i="2" s="1"/>
  <c r="AD465" i="2"/>
  <c r="AE465" i="2" s="1"/>
  <c r="AD463" i="2"/>
  <c r="AE463" i="2" s="1"/>
  <c r="AD461" i="2"/>
  <c r="AE461" i="2" s="1"/>
  <c r="AD459" i="2"/>
  <c r="AE459" i="2" s="1"/>
  <c r="AD457" i="2"/>
  <c r="AD455" i="2"/>
  <c r="AE455" i="2" s="1"/>
  <c r="AD453" i="2"/>
  <c r="AE453" i="2" s="1"/>
  <c r="AD451" i="2"/>
  <c r="AE451" i="2" s="1"/>
  <c r="AD449" i="2"/>
  <c r="AE449" i="2" s="1"/>
  <c r="AD447" i="2"/>
  <c r="AE447" i="2" s="1"/>
  <c r="AD445" i="2"/>
  <c r="AE445" i="2" s="1"/>
  <c r="AD443" i="2"/>
  <c r="AE443" i="2" s="1"/>
  <c r="AD441" i="2"/>
  <c r="AD439" i="2"/>
  <c r="AE439" i="2" s="1"/>
  <c r="AD437" i="2"/>
  <c r="AE437" i="2" s="1"/>
  <c r="AD435" i="2"/>
  <c r="AE435" i="2" s="1"/>
  <c r="AD433" i="2"/>
  <c r="AE433" i="2" s="1"/>
  <c r="AD431" i="2"/>
  <c r="AE431" i="2" s="1"/>
  <c r="AD429" i="2"/>
  <c r="AE429" i="2" s="1"/>
  <c r="AD427" i="2"/>
  <c r="AD425" i="2"/>
  <c r="AE425" i="2" s="1"/>
  <c r="AD423" i="2"/>
  <c r="AE423" i="2" s="1"/>
  <c r="AD421" i="2"/>
  <c r="AE421" i="2" s="1"/>
  <c r="AD419" i="2"/>
  <c r="AE419" i="2" s="1"/>
  <c r="AD417" i="2"/>
  <c r="AD415" i="2"/>
  <c r="AE415" i="2" s="1"/>
  <c r="AD413" i="2"/>
  <c r="AD411" i="2"/>
  <c r="AE411" i="2" s="1"/>
  <c r="AD409" i="2"/>
  <c r="AE409" i="2" s="1"/>
  <c r="AD407" i="2"/>
  <c r="AE407" i="2" s="1"/>
  <c r="AD405" i="2"/>
  <c r="AE405" i="2" s="1"/>
  <c r="AD403" i="2"/>
  <c r="AE403" i="2" s="1"/>
  <c r="AD401" i="2"/>
  <c r="AE401" i="2" s="1"/>
  <c r="AD399" i="2"/>
  <c r="AE399" i="2" s="1"/>
  <c r="AD397" i="2"/>
  <c r="AE397" i="2" s="1"/>
  <c r="AD395" i="2"/>
  <c r="AE395" i="2" s="1"/>
  <c r="AD393" i="2"/>
  <c r="AE393" i="2" s="1"/>
  <c r="AD391" i="2"/>
  <c r="AE391" i="2" s="1"/>
  <c r="AD389" i="2"/>
  <c r="AE389" i="2" s="1"/>
  <c r="AD387" i="2"/>
  <c r="AE387" i="2" s="1"/>
  <c r="AD385" i="2"/>
  <c r="AE385" i="2" s="1"/>
  <c r="AD383" i="2"/>
  <c r="AE383" i="2" s="1"/>
  <c r="AD381" i="2"/>
  <c r="AE381" i="2" s="1"/>
  <c r="AD379" i="2"/>
  <c r="AE379" i="2" s="1"/>
  <c r="AD377" i="2"/>
  <c r="AE377" i="2" s="1"/>
  <c r="AD375" i="2"/>
  <c r="AE375" i="2" s="1"/>
  <c r="AD373" i="2"/>
  <c r="AD371" i="2"/>
  <c r="AE371" i="2" s="1"/>
  <c r="AB535" i="2"/>
  <c r="AB519" i="2"/>
  <c r="AB503" i="2"/>
  <c r="AB487" i="2"/>
  <c r="AB471" i="2"/>
  <c r="AB455" i="2"/>
  <c r="AB439" i="2"/>
  <c r="AB423" i="2"/>
  <c r="AB407" i="2"/>
  <c r="AB391" i="2"/>
  <c r="AB375" i="2"/>
  <c r="AB529" i="2"/>
  <c r="AB513" i="2"/>
  <c r="AB497" i="2"/>
  <c r="AB481" i="2"/>
  <c r="AB465" i="2"/>
  <c r="AB449" i="2"/>
  <c r="AB433" i="2"/>
  <c r="AB417" i="2"/>
  <c r="AB401" i="2"/>
  <c r="AB385" i="2"/>
  <c r="AD370" i="2"/>
  <c r="AE370" i="2" s="1"/>
  <c r="AD368" i="2"/>
  <c r="AE368" i="2" s="1"/>
  <c r="AD366" i="2"/>
  <c r="AE366" i="2" s="1"/>
  <c r="AD364" i="2"/>
  <c r="AE364" i="2" s="1"/>
  <c r="AD362" i="2"/>
  <c r="AE362" i="2" s="1"/>
  <c r="AD360" i="2"/>
  <c r="AE360" i="2" s="1"/>
  <c r="AD358" i="2"/>
  <c r="AE358" i="2" s="1"/>
  <c r="AD356" i="2"/>
  <c r="AE356" i="2" s="1"/>
  <c r="AD354" i="2"/>
  <c r="AE354" i="2" s="1"/>
  <c r="AD352" i="2"/>
  <c r="AD350" i="2"/>
  <c r="AE350" i="2" s="1"/>
  <c r="AD348" i="2"/>
  <c r="AE348" i="2" s="1"/>
  <c r="AD346" i="2"/>
  <c r="AE346" i="2" s="1"/>
  <c r="AD344" i="2"/>
  <c r="AE344" i="2" s="1"/>
  <c r="AD342" i="2"/>
  <c r="AE342" i="2" s="1"/>
  <c r="AD340" i="2"/>
  <c r="AE340" i="2" s="1"/>
  <c r="AD338" i="2"/>
  <c r="AE338" i="2" s="1"/>
  <c r="AD336" i="2"/>
  <c r="AE336" i="2" s="1"/>
  <c r="AD334" i="2"/>
  <c r="AE334" i="2" s="1"/>
  <c r="AD332" i="2"/>
  <c r="AE332" i="2" s="1"/>
  <c r="AD330" i="2"/>
  <c r="AE330" i="2" s="1"/>
  <c r="AD328" i="2"/>
  <c r="AE328" i="2" s="1"/>
  <c r="AD326" i="2"/>
  <c r="AE326" i="2" s="1"/>
  <c r="AD324" i="2"/>
  <c r="AE324" i="2" s="1"/>
  <c r="AD322" i="2"/>
  <c r="AE322" i="2" s="1"/>
  <c r="AD320" i="2"/>
  <c r="AE320" i="2" s="1"/>
  <c r="AD318" i="2"/>
  <c r="AE318" i="2" s="1"/>
  <c r="AD316" i="2"/>
  <c r="AE316" i="2" s="1"/>
  <c r="AD314" i="2"/>
  <c r="AE314" i="2" s="1"/>
  <c r="AD312" i="2"/>
  <c r="AE312" i="2" s="1"/>
  <c r="AD310" i="2"/>
  <c r="AE310" i="2" s="1"/>
  <c r="AD308" i="2"/>
  <c r="AE308" i="2" s="1"/>
  <c r="AD306" i="2"/>
  <c r="AE306" i="2" s="1"/>
  <c r="AD304" i="2"/>
  <c r="AE304" i="2" s="1"/>
  <c r="AD302" i="2"/>
  <c r="AE302" i="2" s="1"/>
  <c r="AD300" i="2"/>
  <c r="AE300" i="2" s="1"/>
  <c r="AD298" i="2"/>
  <c r="AE298" i="2" s="1"/>
  <c r="AD296" i="2"/>
  <c r="AE296" i="2" s="1"/>
  <c r="AD294" i="2"/>
  <c r="AE294" i="2" s="1"/>
  <c r="AD292" i="2"/>
  <c r="AE292" i="2" s="1"/>
  <c r="AD290" i="2"/>
  <c r="AE290" i="2" s="1"/>
  <c r="AD288" i="2"/>
  <c r="AE288" i="2" s="1"/>
  <c r="AD286" i="2"/>
  <c r="AE286" i="2" s="1"/>
  <c r="AD284" i="2"/>
  <c r="AE284" i="2" s="1"/>
  <c r="AD282" i="2"/>
  <c r="AE282" i="2" s="1"/>
  <c r="AD280" i="2"/>
  <c r="AE280" i="2" s="1"/>
  <c r="AD278" i="2"/>
  <c r="AE278" i="2" s="1"/>
  <c r="AB275" i="2"/>
  <c r="AD273" i="2"/>
  <c r="AE273" i="2" s="1"/>
  <c r="AB267" i="2"/>
  <c r="AD265" i="2"/>
  <c r="AE265" i="2" s="1"/>
  <c r="AB539" i="2"/>
  <c r="AB523" i="2"/>
  <c r="AB507" i="2"/>
  <c r="AB491" i="2"/>
  <c r="AB475" i="2"/>
  <c r="AB459" i="2"/>
  <c r="AB443" i="2"/>
  <c r="AB427" i="2"/>
  <c r="AB411" i="2"/>
  <c r="AB395" i="2"/>
  <c r="AB379" i="2"/>
  <c r="AD276" i="2"/>
  <c r="AE276" i="2" s="1"/>
  <c r="AB527" i="2"/>
  <c r="AB511" i="2"/>
  <c r="AB495" i="2"/>
  <c r="AB479" i="2"/>
  <c r="AB463" i="2"/>
  <c r="AB447" i="2"/>
  <c r="AB431" i="2"/>
  <c r="AB415" i="2"/>
  <c r="AB399" i="2"/>
  <c r="AB383" i="2"/>
  <c r="AB276" i="2"/>
  <c r="AD274" i="2"/>
  <c r="AE274" i="2" s="1"/>
  <c r="AB268" i="2"/>
  <c r="AD266" i="2"/>
  <c r="AE266" i="2" s="1"/>
  <c r="AB537" i="2"/>
  <c r="AB521" i="2"/>
  <c r="AB505" i="2"/>
  <c r="AB489" i="2"/>
  <c r="AB473" i="2"/>
  <c r="AB457" i="2"/>
  <c r="AB441" i="2"/>
  <c r="AB425" i="2"/>
  <c r="AB409" i="2"/>
  <c r="AB393" i="2"/>
  <c r="AB377" i="2"/>
  <c r="AB372" i="2"/>
  <c r="AD369" i="2"/>
  <c r="AE369" i="2" s="1"/>
  <c r="AD367" i="2"/>
  <c r="AE367" i="2" s="1"/>
  <c r="AD365" i="2"/>
  <c r="AE365" i="2" s="1"/>
  <c r="AD363" i="2"/>
  <c r="AE363" i="2" s="1"/>
  <c r="AD361" i="2"/>
  <c r="AE361" i="2" s="1"/>
  <c r="AD359" i="2"/>
  <c r="AE359" i="2" s="1"/>
  <c r="AD357" i="2"/>
  <c r="AE357" i="2" s="1"/>
  <c r="AD355" i="2"/>
  <c r="AE355" i="2" s="1"/>
  <c r="AD353" i="2"/>
  <c r="AE353" i="2" s="1"/>
  <c r="AD351" i="2"/>
  <c r="AE351" i="2" s="1"/>
  <c r="AD349" i="2"/>
  <c r="AE349" i="2" s="1"/>
  <c r="AD347" i="2"/>
  <c r="AE347" i="2" s="1"/>
  <c r="AD345" i="2"/>
  <c r="AE345" i="2" s="1"/>
  <c r="AD343" i="2"/>
  <c r="AE343" i="2" s="1"/>
  <c r="AD341" i="2"/>
  <c r="AE341" i="2" s="1"/>
  <c r="AD339" i="2"/>
  <c r="AE339" i="2" s="1"/>
  <c r="AD337" i="2"/>
  <c r="AD335" i="2"/>
  <c r="AE335" i="2" s="1"/>
  <c r="AD333" i="2"/>
  <c r="AE333" i="2" s="1"/>
  <c r="AD331" i="2"/>
  <c r="AE331" i="2" s="1"/>
  <c r="AD329" i="2"/>
  <c r="AE329" i="2" s="1"/>
  <c r="AD327" i="2"/>
  <c r="AE327" i="2" s="1"/>
  <c r="AD325" i="2"/>
  <c r="AD323" i="2"/>
  <c r="AE323" i="2" s="1"/>
  <c r="AD321" i="2"/>
  <c r="AE321" i="2" s="1"/>
  <c r="AD319" i="2"/>
  <c r="AE319" i="2" s="1"/>
  <c r="AD317" i="2"/>
  <c r="AE317" i="2" s="1"/>
  <c r="AD315" i="2"/>
  <c r="AE315" i="2" s="1"/>
  <c r="AD313" i="2"/>
  <c r="AE313" i="2" s="1"/>
  <c r="AD311" i="2"/>
  <c r="AE311" i="2" s="1"/>
  <c r="AD309" i="2"/>
  <c r="AE309" i="2" s="1"/>
  <c r="AD307" i="2"/>
  <c r="AE307" i="2" s="1"/>
  <c r="AD305" i="2"/>
  <c r="AD303" i="2"/>
  <c r="AE303" i="2" s="1"/>
  <c r="AD301" i="2"/>
  <c r="AE301" i="2" s="1"/>
  <c r="AD299" i="2"/>
  <c r="AE299" i="2" s="1"/>
  <c r="AD297" i="2"/>
  <c r="AE297" i="2" s="1"/>
  <c r="AD295" i="2"/>
  <c r="AE295" i="2" s="1"/>
  <c r="AD293" i="2"/>
  <c r="AE293" i="2" s="1"/>
  <c r="AD291" i="2"/>
  <c r="AE291" i="2" s="1"/>
  <c r="AD289" i="2"/>
  <c r="AE289" i="2" s="1"/>
  <c r="AD287" i="2"/>
  <c r="AE287" i="2" s="1"/>
  <c r="AD285" i="2"/>
  <c r="AE285" i="2" s="1"/>
  <c r="AD283" i="2"/>
  <c r="AE283" i="2" s="1"/>
  <c r="AD281" i="2"/>
  <c r="AE281" i="2" s="1"/>
  <c r="AD279" i="2"/>
  <c r="AE279" i="2" s="1"/>
  <c r="AD277" i="2"/>
  <c r="AE277" i="2" s="1"/>
  <c r="AB271" i="2"/>
  <c r="AD269" i="2"/>
  <c r="AE269" i="2" s="1"/>
  <c r="AB525" i="2"/>
  <c r="AB451" i="2"/>
  <c r="AB437" i="2"/>
  <c r="AB397" i="2"/>
  <c r="AB335" i="2"/>
  <c r="AB332" i="2"/>
  <c r="AB319" i="2"/>
  <c r="AB316" i="2"/>
  <c r="AB303" i="2"/>
  <c r="AB300" i="2"/>
  <c r="AB287" i="2"/>
  <c r="AB284" i="2"/>
  <c r="AB263" i="2"/>
  <c r="AD261" i="2"/>
  <c r="AE261" i="2" s="1"/>
  <c r="AB255" i="2"/>
  <c r="AB253" i="2"/>
  <c r="AB251" i="2"/>
  <c r="AB249" i="2"/>
  <c r="AB247" i="2"/>
  <c r="AB245" i="2"/>
  <c r="AB243" i="2"/>
  <c r="AB241" i="2"/>
  <c r="AB239" i="2"/>
  <c r="AB237" i="2"/>
  <c r="AB235" i="2"/>
  <c r="AB233" i="2"/>
  <c r="AB231" i="2"/>
  <c r="AB229" i="2"/>
  <c r="AB227" i="2"/>
  <c r="AB225" i="2"/>
  <c r="AB223" i="2"/>
  <c r="AB221" i="2"/>
  <c r="AB219" i="2"/>
  <c r="AB217" i="2"/>
  <c r="AB215" i="2"/>
  <c r="AB213" i="2"/>
  <c r="AB211" i="2"/>
  <c r="AB209" i="2"/>
  <c r="AB207" i="2"/>
  <c r="AB205" i="2"/>
  <c r="AB203" i="2"/>
  <c r="AB201" i="2"/>
  <c r="AB199" i="2"/>
  <c r="AB197" i="2"/>
  <c r="AB195" i="2"/>
  <c r="AB193" i="2"/>
  <c r="AB191" i="2"/>
  <c r="AB189" i="2"/>
  <c r="AB187" i="2"/>
  <c r="AB185" i="2"/>
  <c r="AB183" i="2"/>
  <c r="AB181" i="2"/>
  <c r="AB179" i="2"/>
  <c r="AB177" i="2"/>
  <c r="AB175" i="2"/>
  <c r="AB173" i="2"/>
  <c r="AB171" i="2"/>
  <c r="AB531" i="2"/>
  <c r="AB517" i="2"/>
  <c r="AB477" i="2"/>
  <c r="AB403" i="2"/>
  <c r="AB389" i="2"/>
  <c r="AB370" i="2"/>
  <c r="AB366" i="2"/>
  <c r="AB362" i="2"/>
  <c r="AB358" i="2"/>
  <c r="AB354" i="2"/>
  <c r="AB350" i="2"/>
  <c r="AB346" i="2"/>
  <c r="AB342" i="2"/>
  <c r="AB338" i="2"/>
  <c r="AB325" i="2"/>
  <c r="AB322" i="2"/>
  <c r="AB309" i="2"/>
  <c r="AB306" i="2"/>
  <c r="AB293" i="2"/>
  <c r="AB290" i="2"/>
  <c r="AB277" i="2"/>
  <c r="AD272" i="2"/>
  <c r="AE272" i="2" s="1"/>
  <c r="AD268" i="2"/>
  <c r="AE268" i="2" s="1"/>
  <c r="AD264" i="2"/>
  <c r="AE264" i="2" s="1"/>
  <c r="AB258" i="2"/>
  <c r="AD256" i="2"/>
  <c r="AE256" i="2" s="1"/>
  <c r="AB483" i="2"/>
  <c r="AB469" i="2"/>
  <c r="AB429" i="2"/>
  <c r="AB331" i="2"/>
  <c r="AB328" i="2"/>
  <c r="AB315" i="2"/>
  <c r="AB312" i="2"/>
  <c r="AB299" i="2"/>
  <c r="AB296" i="2"/>
  <c r="AB283" i="2"/>
  <c r="AB280" i="2"/>
  <c r="AD270" i="2"/>
  <c r="AE270" i="2" s="1"/>
  <c r="AB266" i="2"/>
  <c r="AB261" i="2"/>
  <c r="AD259" i="2"/>
  <c r="AE259" i="2" s="1"/>
  <c r="AD254" i="2"/>
  <c r="AE254" i="2" s="1"/>
  <c r="AD252" i="2"/>
  <c r="AE252" i="2" s="1"/>
  <c r="AD250" i="2"/>
  <c r="AE250" i="2" s="1"/>
  <c r="AD248" i="2"/>
  <c r="AE248" i="2" s="1"/>
  <c r="AD246" i="2"/>
  <c r="AE246" i="2" s="1"/>
  <c r="AD244" i="2"/>
  <c r="AE244" i="2" s="1"/>
  <c r="AD242" i="2"/>
  <c r="AE242" i="2" s="1"/>
  <c r="AD240" i="2"/>
  <c r="AD238" i="2"/>
  <c r="AE238" i="2" s="1"/>
  <c r="AD236" i="2"/>
  <c r="AE236" i="2" s="1"/>
  <c r="AD234" i="2"/>
  <c r="AD232" i="2"/>
  <c r="AE232" i="2" s="1"/>
  <c r="AD230" i="2"/>
  <c r="AE230" i="2" s="1"/>
  <c r="AD228" i="2"/>
  <c r="AE228" i="2" s="1"/>
  <c r="AD226" i="2"/>
  <c r="AE226" i="2" s="1"/>
  <c r="AD224" i="2"/>
  <c r="AD222" i="2"/>
  <c r="AE222" i="2" s="1"/>
  <c r="AD220" i="2"/>
  <c r="AE220" i="2" s="1"/>
  <c r="AD218" i="2"/>
  <c r="AE218" i="2" s="1"/>
  <c r="AD216" i="2"/>
  <c r="AE216" i="2" s="1"/>
  <c r="AD214" i="2"/>
  <c r="AE214" i="2" s="1"/>
  <c r="AD212" i="2"/>
  <c r="AE212" i="2" s="1"/>
  <c r="AD210" i="2"/>
  <c r="AD208" i="2"/>
  <c r="AE208" i="2" s="1"/>
  <c r="AD206" i="2"/>
  <c r="AE206" i="2" s="1"/>
  <c r="AD204" i="2"/>
  <c r="AE204" i="2" s="1"/>
  <c r="AB509" i="2"/>
  <c r="AB445" i="2"/>
  <c r="AB387" i="2"/>
  <c r="AB373" i="2"/>
  <c r="AB368" i="2"/>
  <c r="AB359" i="2"/>
  <c r="AB345" i="2"/>
  <c r="AB320" i="2"/>
  <c r="AB311" i="2"/>
  <c r="AB307" i="2"/>
  <c r="AB265" i="2"/>
  <c r="AB254" i="2"/>
  <c r="AD241" i="2"/>
  <c r="AE241" i="2" s="1"/>
  <c r="AB238" i="2"/>
  <c r="AD225" i="2"/>
  <c r="AE225" i="2" s="1"/>
  <c r="AB222" i="2"/>
  <c r="AB421" i="2"/>
  <c r="AB367" i="2"/>
  <c r="AB353" i="2"/>
  <c r="AB344" i="2"/>
  <c r="AB302" i="2"/>
  <c r="AB298" i="2"/>
  <c r="AB294" i="2"/>
  <c r="AB272" i="2"/>
  <c r="AB256" i="2"/>
  <c r="AD253" i="2"/>
  <c r="AE253" i="2" s="1"/>
  <c r="AB250" i="2"/>
  <c r="AD237" i="2"/>
  <c r="AE237" i="2" s="1"/>
  <c r="AB234" i="2"/>
  <c r="AD221" i="2"/>
  <c r="AE221" i="2" s="1"/>
  <c r="AB218" i="2"/>
  <c r="AD205" i="2"/>
  <c r="AE205" i="2" s="1"/>
  <c r="AB200" i="2"/>
  <c r="AD195" i="2"/>
  <c r="AE195" i="2" s="1"/>
  <c r="AD188" i="2"/>
  <c r="AE188" i="2" s="1"/>
  <c r="AB184" i="2"/>
  <c r="AD179" i="2"/>
  <c r="AE179" i="2" s="1"/>
  <c r="AD172" i="2"/>
  <c r="AE172" i="2" s="1"/>
  <c r="AB493" i="2"/>
  <c r="AB435" i="2"/>
  <c r="AB371" i="2"/>
  <c r="AB357" i="2"/>
  <c r="AB348" i="2"/>
  <c r="AB339" i="2"/>
  <c r="AB318" i="2"/>
  <c r="AB314" i="2"/>
  <c r="AB310" i="2"/>
  <c r="AB289" i="2"/>
  <c r="AB285" i="2"/>
  <c r="AB281" i="2"/>
  <c r="AB274" i="2"/>
  <c r="AB264" i="2"/>
  <c r="AB262" i="2"/>
  <c r="AB260" i="2"/>
  <c r="AD243" i="2"/>
  <c r="AE243" i="2" s="1"/>
  <c r="AB240" i="2"/>
  <c r="AD227" i="2"/>
  <c r="AE227" i="2" s="1"/>
  <c r="AB224" i="2"/>
  <c r="AD211" i="2"/>
  <c r="AE211" i="2" s="1"/>
  <c r="AB208" i="2"/>
  <c r="AB202" i="2"/>
  <c r="AD197" i="2"/>
  <c r="AD190" i="2"/>
  <c r="AE190" i="2" s="1"/>
  <c r="AB186" i="2"/>
  <c r="AD181" i="2"/>
  <c r="AE181" i="2" s="1"/>
  <c r="AD174" i="2"/>
  <c r="AE174" i="2" s="1"/>
  <c r="AB170" i="2"/>
  <c r="AB168" i="2"/>
  <c r="AB166" i="2"/>
  <c r="AB164" i="2"/>
  <c r="AB162" i="2"/>
  <c r="AB160" i="2"/>
  <c r="AB158" i="2"/>
  <c r="AB156" i="2"/>
  <c r="AB154" i="2"/>
  <c r="AB152" i="2"/>
  <c r="AB150" i="2"/>
  <c r="AB148" i="2"/>
  <c r="AB146" i="2"/>
  <c r="AB144" i="2"/>
  <c r="AB142" i="2"/>
  <c r="AB140" i="2"/>
  <c r="AB138" i="2"/>
  <c r="AB136" i="2"/>
  <c r="AB134" i="2"/>
  <c r="AB132" i="2"/>
  <c r="AB130" i="2"/>
  <c r="AB128" i="2"/>
  <c r="AB126" i="2"/>
  <c r="AB124" i="2"/>
  <c r="AB122" i="2"/>
  <c r="AB120" i="2"/>
  <c r="AB118" i="2"/>
  <c r="AB116" i="2"/>
  <c r="AB114" i="2"/>
  <c r="AB112" i="2"/>
  <c r="AB110" i="2"/>
  <c r="AB108" i="2"/>
  <c r="AB106" i="2"/>
  <c r="AB104" i="2"/>
  <c r="AB102" i="2"/>
  <c r="AB100" i="2"/>
  <c r="AB533" i="2"/>
  <c r="AB369" i="2"/>
  <c r="AB323" i="2"/>
  <c r="AB313" i="2"/>
  <c r="AB292" i="2"/>
  <c r="AB278" i="2"/>
  <c r="AD263" i="2"/>
  <c r="AE263" i="2" s="1"/>
  <c r="AB252" i="2"/>
  <c r="AB248" i="2"/>
  <c r="AD231" i="2"/>
  <c r="AE231" i="2" s="1"/>
  <c r="AB228" i="2"/>
  <c r="AD223" i="2"/>
  <c r="AE223" i="2" s="1"/>
  <c r="AD219" i="2"/>
  <c r="AE219" i="2" s="1"/>
  <c r="AD207" i="2"/>
  <c r="AE207" i="2" s="1"/>
  <c r="AB198" i="2"/>
  <c r="AD189" i="2"/>
  <c r="AE189" i="2" s="1"/>
  <c r="AD165" i="2"/>
  <c r="AE165" i="2" s="1"/>
  <c r="AB161" i="2"/>
  <c r="AD156" i="2"/>
  <c r="AE156" i="2" s="1"/>
  <c r="AD149" i="2"/>
  <c r="AE149" i="2" s="1"/>
  <c r="AB145" i="2"/>
  <c r="AD140" i="2"/>
  <c r="AE140" i="2" s="1"/>
  <c r="AD133" i="2"/>
  <c r="AE133" i="2" s="1"/>
  <c r="AB129" i="2"/>
  <c r="AD124" i="2"/>
  <c r="AE124" i="2" s="1"/>
  <c r="AD117" i="2"/>
  <c r="AE117" i="2" s="1"/>
  <c r="AB113" i="2"/>
  <c r="AD108" i="2"/>
  <c r="AE108" i="2" s="1"/>
  <c r="AD101" i="2"/>
  <c r="AE101" i="2" s="1"/>
  <c r="AB413" i="2"/>
  <c r="AB363" i="2"/>
  <c r="AB352" i="2"/>
  <c r="AB347" i="2"/>
  <c r="AB341" i="2"/>
  <c r="AB327" i="2"/>
  <c r="AB317" i="2"/>
  <c r="AB297" i="2"/>
  <c r="AB282" i="2"/>
  <c r="AB269" i="2"/>
  <c r="AD260" i="2"/>
  <c r="AE260" i="2" s="1"/>
  <c r="AD247" i="2"/>
  <c r="AE247" i="2" s="1"/>
  <c r="AB244" i="2"/>
  <c r="AD239" i="2"/>
  <c r="AE239" i="2" s="1"/>
  <c r="AD235" i="2"/>
  <c r="AE235" i="2" s="1"/>
  <c r="AD203" i="2"/>
  <c r="AE203" i="2" s="1"/>
  <c r="AD200" i="2"/>
  <c r="AE200" i="2" s="1"/>
  <c r="AD194" i="2"/>
  <c r="AE194" i="2" s="1"/>
  <c r="AB192" i="2"/>
  <c r="AD186" i="2"/>
  <c r="AE186" i="2" s="1"/>
  <c r="AD183" i="2"/>
  <c r="AE183" i="2" s="1"/>
  <c r="AD180" i="2"/>
  <c r="AE180" i="2" s="1"/>
  <c r="AB178" i="2"/>
  <c r="AD175" i="2"/>
  <c r="AE175" i="2" s="1"/>
  <c r="AD167" i="2"/>
  <c r="AE167" i="2" s="1"/>
  <c r="AB163" i="2"/>
  <c r="AD158" i="2"/>
  <c r="AE158" i="2" s="1"/>
  <c r="AD151" i="2"/>
  <c r="AE151" i="2" s="1"/>
  <c r="AB147" i="2"/>
  <c r="AD142" i="2"/>
  <c r="AE142" i="2" s="1"/>
  <c r="AD135" i="2"/>
  <c r="AE135" i="2" s="1"/>
  <c r="AB131" i="2"/>
  <c r="AD126" i="2"/>
  <c r="AE126" i="2" s="1"/>
  <c r="AD119" i="2"/>
  <c r="AE119" i="2" s="1"/>
  <c r="AB115" i="2"/>
  <c r="AD110" i="2"/>
  <c r="AE110" i="2" s="1"/>
  <c r="AD103" i="2"/>
  <c r="AE103" i="2" s="1"/>
  <c r="AB99" i="2"/>
  <c r="AB97" i="2"/>
  <c r="AB95" i="2"/>
  <c r="AB93" i="2"/>
  <c r="AB91" i="2"/>
  <c r="AB89" i="2"/>
  <c r="AB87" i="2"/>
  <c r="AB85" i="2"/>
  <c r="AB83" i="2"/>
  <c r="AB81" i="2"/>
  <c r="AB79" i="2"/>
  <c r="AB77" i="2"/>
  <c r="AB75" i="2"/>
  <c r="AB73" i="2"/>
  <c r="AB71" i="2"/>
  <c r="AB69" i="2"/>
  <c r="AB67" i="2"/>
  <c r="AB65" i="2"/>
  <c r="AB63" i="2"/>
  <c r="AB61" i="2"/>
  <c r="AB59" i="2"/>
  <c r="AB57" i="2"/>
  <c r="AB55" i="2"/>
  <c r="AB53" i="2"/>
  <c r="AB51" i="2"/>
  <c r="AB49" i="2"/>
  <c r="AB47" i="2"/>
  <c r="AB501" i="2"/>
  <c r="AB419" i="2"/>
  <c r="AB405" i="2"/>
  <c r="AB336" i="2"/>
  <c r="AB291" i="2"/>
  <c r="AB286" i="2"/>
  <c r="AD271" i="2"/>
  <c r="AE271" i="2" s="1"/>
  <c r="AD255" i="2"/>
  <c r="AE255" i="2" s="1"/>
  <c r="AD251" i="2"/>
  <c r="AE251" i="2" s="1"/>
  <c r="AB214" i="2"/>
  <c r="AB210" i="2"/>
  <c r="AB172" i="2"/>
  <c r="AD169" i="2"/>
  <c r="AE169" i="2" s="1"/>
  <c r="AB165" i="2"/>
  <c r="AD160" i="2"/>
  <c r="AE160" i="2" s="1"/>
  <c r="AD153" i="2"/>
  <c r="AE153" i="2" s="1"/>
  <c r="AB149" i="2"/>
  <c r="AD144" i="2"/>
  <c r="AE144" i="2" s="1"/>
  <c r="AD137" i="2"/>
  <c r="AB133" i="2"/>
  <c r="AD128" i="2"/>
  <c r="AE128" i="2" s="1"/>
  <c r="AD121" i="2"/>
  <c r="AE121" i="2" s="1"/>
  <c r="AB117" i="2"/>
  <c r="AD112" i="2"/>
  <c r="AE112" i="2" s="1"/>
  <c r="AD105" i="2"/>
  <c r="AE105" i="2" s="1"/>
  <c r="AB101" i="2"/>
  <c r="AB515" i="2"/>
  <c r="AB381" i="2"/>
  <c r="AB356" i="2"/>
  <c r="AB351" i="2"/>
  <c r="AB340" i="2"/>
  <c r="AB326" i="2"/>
  <c r="AB321" i="2"/>
  <c r="AB301" i="2"/>
  <c r="AD262" i="2"/>
  <c r="AE262" i="2" s="1"/>
  <c r="AD257" i="2"/>
  <c r="AE257" i="2" s="1"/>
  <c r="AB230" i="2"/>
  <c r="AB226" i="2"/>
  <c r="AD217" i="2"/>
  <c r="AB206" i="2"/>
  <c r="AD202" i="2"/>
  <c r="AE202" i="2" s="1"/>
  <c r="AD199" i="2"/>
  <c r="AE199" i="2" s="1"/>
  <c r="AD196" i="2"/>
  <c r="AE196" i="2" s="1"/>
  <c r="AB194" i="2"/>
  <c r="AD191" i="2"/>
  <c r="AE191" i="2" s="1"/>
  <c r="AB180" i="2"/>
  <c r="AD177" i="2"/>
  <c r="AE177" i="2" s="1"/>
  <c r="AB167" i="2"/>
  <c r="AD162" i="2"/>
  <c r="AE162" i="2" s="1"/>
  <c r="AD155" i="2"/>
  <c r="AE155" i="2" s="1"/>
  <c r="AB151" i="2"/>
  <c r="AD146" i="2"/>
  <c r="AE146" i="2" s="1"/>
  <c r="AD139" i="2"/>
  <c r="AE139" i="2" s="1"/>
  <c r="AB135" i="2"/>
  <c r="AD130" i="2"/>
  <c r="AE130" i="2" s="1"/>
  <c r="AD123" i="2"/>
  <c r="AE123" i="2" s="1"/>
  <c r="AB119" i="2"/>
  <c r="AD114" i="2"/>
  <c r="AE114" i="2" s="1"/>
  <c r="AD107" i="2"/>
  <c r="AE107" i="2" s="1"/>
  <c r="AB103" i="2"/>
  <c r="AD98" i="2"/>
  <c r="AE98" i="2" s="1"/>
  <c r="AD96" i="2"/>
  <c r="AE96" i="2" s="1"/>
  <c r="AD94" i="2"/>
  <c r="AE94" i="2" s="1"/>
  <c r="AD92" i="2"/>
  <c r="AE92" i="2" s="1"/>
  <c r="AD90" i="2"/>
  <c r="AE90" i="2" s="1"/>
  <c r="AD88" i="2"/>
  <c r="AE88" i="2" s="1"/>
  <c r="AD86" i="2"/>
  <c r="AE86" i="2" s="1"/>
  <c r="AD84" i="2"/>
  <c r="AE84" i="2" s="1"/>
  <c r="AD82" i="2"/>
  <c r="AE82" i="2" s="1"/>
  <c r="AD80" i="2"/>
  <c r="AE80" i="2" s="1"/>
  <c r="AD78" i="2"/>
  <c r="AE78" i="2" s="1"/>
  <c r="AD76" i="2"/>
  <c r="AE76" i="2" s="1"/>
  <c r="AD74" i="2"/>
  <c r="AE74" i="2" s="1"/>
  <c r="AD72" i="2"/>
  <c r="AE72" i="2" s="1"/>
  <c r="AD70" i="2"/>
  <c r="AE70" i="2" s="1"/>
  <c r="AD68" i="2"/>
  <c r="AE68" i="2" s="1"/>
  <c r="AD66" i="2"/>
  <c r="AE66" i="2" s="1"/>
  <c r="AD64" i="2"/>
  <c r="AE64" i="2" s="1"/>
  <c r="AD62" i="2"/>
  <c r="AE62" i="2" s="1"/>
  <c r="AD60" i="2"/>
  <c r="AE60" i="2" s="1"/>
  <c r="AD58" i="2"/>
  <c r="AE58" i="2" s="1"/>
  <c r="AD56" i="2"/>
  <c r="AE56" i="2" s="1"/>
  <c r="AD54" i="2"/>
  <c r="AE54" i="2" s="1"/>
  <c r="AD52" i="2"/>
  <c r="AE52" i="2" s="1"/>
  <c r="AD50" i="2"/>
  <c r="AE50" i="2" s="1"/>
  <c r="AD48" i="2"/>
  <c r="AE48" i="2" s="1"/>
  <c r="AB485" i="2"/>
  <c r="AB361" i="2"/>
  <c r="AB330" i="2"/>
  <c r="AB305" i="2"/>
  <c r="AB295" i="2"/>
  <c r="AB246" i="2"/>
  <c r="AB242" i="2"/>
  <c r="AD233" i="2"/>
  <c r="AE233" i="2" s="1"/>
  <c r="AD213" i="2"/>
  <c r="AE213" i="2" s="1"/>
  <c r="AD209" i="2"/>
  <c r="AE209" i="2" s="1"/>
  <c r="AB188" i="2"/>
  <c r="AD185" i="2"/>
  <c r="AE185" i="2" s="1"/>
  <c r="AD182" i="2"/>
  <c r="AE182" i="2" s="1"/>
  <c r="AB174" i="2"/>
  <c r="AD171" i="2"/>
  <c r="AE171" i="2" s="1"/>
  <c r="AB169" i="2"/>
  <c r="AD164" i="2"/>
  <c r="AE164" i="2" s="1"/>
  <c r="AD157" i="2"/>
  <c r="AE157" i="2" s="1"/>
  <c r="AB153" i="2"/>
  <c r="AD148" i="2"/>
  <c r="AE148" i="2" s="1"/>
  <c r="AD141" i="2"/>
  <c r="AE141" i="2" s="1"/>
  <c r="AB137" i="2"/>
  <c r="AD132" i="2"/>
  <c r="AE132" i="2" s="1"/>
  <c r="AD125" i="2"/>
  <c r="AE125" i="2" s="1"/>
  <c r="AB121" i="2"/>
  <c r="AD116" i="2"/>
  <c r="AE116" i="2" s="1"/>
  <c r="AD109" i="2"/>
  <c r="AE109" i="2" s="1"/>
  <c r="AB105" i="2"/>
  <c r="AD100" i="2"/>
  <c r="AE100" i="2" s="1"/>
  <c r="AD10" i="2"/>
  <c r="AE10" i="2" s="1"/>
  <c r="AB2" i="2"/>
  <c r="AD5" i="2"/>
  <c r="AE5" i="2" s="1"/>
  <c r="AB9" i="2"/>
  <c r="AD12" i="2"/>
  <c r="AE12" i="2" s="1"/>
  <c r="AB14" i="2"/>
  <c r="AD17" i="2"/>
  <c r="AE17" i="2" s="1"/>
  <c r="AD19" i="2"/>
  <c r="AE19" i="2" s="1"/>
  <c r="AD21" i="2"/>
  <c r="AE21" i="2" s="1"/>
  <c r="AD23" i="2"/>
  <c r="AE23" i="2" s="1"/>
  <c r="AD25" i="2"/>
  <c r="AE25" i="2" s="1"/>
  <c r="AD27" i="2"/>
  <c r="AE27" i="2" s="1"/>
  <c r="AD29" i="2"/>
  <c r="AE29" i="2" s="1"/>
  <c r="AD31" i="2"/>
  <c r="AE31" i="2" s="1"/>
  <c r="AD33" i="2"/>
  <c r="AE33" i="2" s="1"/>
  <c r="AD35" i="2"/>
  <c r="AE35" i="2" s="1"/>
  <c r="AD37" i="2"/>
  <c r="AE37" i="2" s="1"/>
  <c r="AD39" i="2"/>
  <c r="AE39" i="2" s="1"/>
  <c r="AD41" i="2"/>
  <c r="AE41" i="2" s="1"/>
  <c r="AD43" i="2"/>
  <c r="AE43" i="2" s="1"/>
  <c r="AD45" i="2"/>
  <c r="AE45" i="2" s="1"/>
  <c r="AB48" i="2"/>
  <c r="AD51" i="2"/>
  <c r="AE51" i="2" s="1"/>
  <c r="AB64" i="2"/>
  <c r="AD67" i="2"/>
  <c r="AE67" i="2" s="1"/>
  <c r="AB80" i="2"/>
  <c r="AD83" i="2"/>
  <c r="AE83" i="2" s="1"/>
  <c r="AB96" i="2"/>
  <c r="AD99" i="2"/>
  <c r="AE99" i="2" s="1"/>
  <c r="AD111" i="2"/>
  <c r="AE111" i="2" s="1"/>
  <c r="AD120" i="2"/>
  <c r="AE120" i="2" s="1"/>
  <c r="AB157" i="2"/>
  <c r="AD161" i="2"/>
  <c r="AE161" i="2" s="1"/>
  <c r="AD184" i="2"/>
  <c r="AE184" i="2" s="1"/>
  <c r="AD193" i="2"/>
  <c r="AE193" i="2" s="1"/>
  <c r="AD198" i="2"/>
  <c r="AE198" i="2" s="1"/>
  <c r="AD215" i="2"/>
  <c r="AE215" i="2" s="1"/>
  <c r="AB257" i="2"/>
  <c r="AB270" i="2"/>
  <c r="AB288" i="2"/>
  <c r="AB308" i="2"/>
  <c r="AB329" i="2"/>
  <c r="AB355" i="2"/>
  <c r="AB4" i="2"/>
  <c r="AD7" i="2"/>
  <c r="AE7" i="2" s="1"/>
  <c r="AB16" i="2"/>
  <c r="AB58" i="2"/>
  <c r="AD61" i="2"/>
  <c r="AE61" i="2" s="1"/>
  <c r="AB74" i="2"/>
  <c r="AD77" i="2"/>
  <c r="AE77" i="2" s="1"/>
  <c r="AB90" i="2"/>
  <c r="AD93" i="2"/>
  <c r="AE93" i="2" s="1"/>
  <c r="AD104" i="2"/>
  <c r="AE104" i="2" s="1"/>
  <c r="AE137" i="2"/>
  <c r="AB141" i="2"/>
  <c r="AD145" i="2"/>
  <c r="AE145" i="2" s="1"/>
  <c r="AD170" i="2"/>
  <c r="AE170" i="2" s="1"/>
  <c r="AB204" i="2"/>
  <c r="AB216" i="2"/>
  <c r="AB349" i="2"/>
  <c r="AE217" i="2"/>
  <c r="AE424" i="2"/>
  <c r="AE234" i="2"/>
  <c r="AE197" i="2"/>
  <c r="AE210" i="2"/>
  <c r="AE352" i="2"/>
  <c r="AE413" i="2"/>
  <c r="AE506" i="2"/>
  <c r="AE224" i="2"/>
  <c r="AE240" i="2"/>
  <c r="AE305" i="2"/>
  <c r="AE337" i="2"/>
  <c r="AE490" i="2"/>
  <c r="AE325" i="2"/>
  <c r="AE376" i="2"/>
  <c r="AE504" i="2"/>
  <c r="AE414" i="2"/>
  <c r="AE478" i="2"/>
  <c r="AE388" i="2"/>
  <c r="AE441" i="2"/>
  <c r="AE457" i="2"/>
  <c r="AE473" i="2"/>
  <c r="AE373" i="2"/>
  <c r="AE384" i="2"/>
  <c r="AE432" i="2"/>
  <c r="AE496" i="2"/>
  <c r="AE512" i="2"/>
  <c r="AE427" i="2"/>
  <c r="AE491" i="2"/>
  <c r="AE417" i="2"/>
  <c r="AE481" i="2"/>
  <c r="AE497" i="2"/>
  <c r="AC5" i="3"/>
  <c r="AE7" i="3"/>
  <c r="AF7" i="3" s="1"/>
  <c r="AC221" i="3"/>
  <c r="AE278" i="3"/>
  <c r="AF278" i="3" s="1"/>
  <c r="AE406" i="3"/>
  <c r="AF406" i="3" s="1"/>
  <c r="AE534" i="3"/>
  <c r="AF534" i="3" s="1"/>
  <c r="AC3" i="3"/>
  <c r="AE11" i="3"/>
  <c r="AF11" i="3" s="1"/>
  <c r="AE14" i="3"/>
  <c r="AF14" i="3" s="1"/>
  <c r="AE215" i="3"/>
  <c r="AF215" i="3" s="1"/>
  <c r="AE354" i="3"/>
  <c r="AF354" i="3" s="1"/>
  <c r="AE482" i="3"/>
  <c r="AF482" i="3" s="1"/>
  <c r="AE56" i="3"/>
  <c r="AF56" i="3" s="1"/>
  <c r="AC62" i="3"/>
  <c r="AE72" i="3"/>
  <c r="AF72" i="3" s="1"/>
  <c r="AC78" i="3"/>
  <c r="AE88" i="3"/>
  <c r="AF88" i="3" s="1"/>
  <c r="AC94" i="3"/>
  <c r="AE104" i="3"/>
  <c r="AF104" i="3" s="1"/>
  <c r="AC110" i="3"/>
  <c r="AE120" i="3"/>
  <c r="AF120" i="3" s="1"/>
  <c r="AC126" i="3"/>
  <c r="AE136" i="3"/>
  <c r="AF136" i="3" s="1"/>
  <c r="AC142" i="3"/>
  <c r="AE152" i="3"/>
  <c r="AF152" i="3" s="1"/>
  <c r="AC158" i="3"/>
  <c r="AE168" i="3"/>
  <c r="AF168" i="3" s="1"/>
  <c r="AC174" i="3"/>
  <c r="AE184" i="3"/>
  <c r="AF184" i="3" s="1"/>
  <c r="AC190" i="3"/>
  <c r="AC210" i="3"/>
  <c r="AE249" i="3"/>
  <c r="AF249" i="3" s="1"/>
  <c r="AE271" i="3"/>
  <c r="AF271" i="3" s="1"/>
  <c r="AE310" i="3"/>
  <c r="AF310" i="3" s="1"/>
  <c r="AE438" i="3"/>
  <c r="AF438" i="3" s="1"/>
  <c r="AE12" i="3"/>
  <c r="AF12" i="3" s="1"/>
  <c r="AE19" i="3"/>
  <c r="AF19" i="3" s="1"/>
  <c r="AC25" i="3"/>
  <c r="AE35" i="3"/>
  <c r="AF35" i="3" s="1"/>
  <c r="AC41" i="3"/>
  <c r="AE51" i="3"/>
  <c r="AF51" i="3" s="1"/>
  <c r="AC57" i="3"/>
  <c r="AE67" i="3"/>
  <c r="AF67" i="3" s="1"/>
  <c r="AC73" i="3"/>
  <c r="AE83" i="3"/>
  <c r="AF83" i="3" s="1"/>
  <c r="AC89" i="3"/>
  <c r="AE99" i="3"/>
  <c r="AF99" i="3" s="1"/>
  <c r="AC105" i="3"/>
  <c r="AE115" i="3"/>
  <c r="AF115" i="3" s="1"/>
  <c r="AC121" i="3"/>
  <c r="AE131" i="3"/>
  <c r="AF131" i="3" s="1"/>
  <c r="AC137" i="3"/>
  <c r="AE147" i="3"/>
  <c r="AF147" i="3" s="1"/>
  <c r="AC153" i="3"/>
  <c r="AE163" i="3"/>
  <c r="AF163" i="3" s="1"/>
  <c r="AC169" i="3"/>
  <c r="AE179" i="3"/>
  <c r="AF179" i="3" s="1"/>
  <c r="AC185" i="3"/>
  <c r="AE204" i="3"/>
  <c r="AF204" i="3" s="1"/>
  <c r="AC244" i="3"/>
  <c r="AE386" i="3"/>
  <c r="AF386" i="3" s="1"/>
  <c r="AE514" i="3"/>
  <c r="AF514" i="3" s="1"/>
  <c r="AC205" i="3"/>
  <c r="AC238" i="3"/>
  <c r="AE342" i="3"/>
  <c r="AF342" i="3" s="1"/>
  <c r="AE470" i="3"/>
  <c r="AF470" i="3" s="1"/>
  <c r="AE6" i="3"/>
  <c r="AF6" i="3" s="1"/>
  <c r="AE9" i="3"/>
  <c r="AF9" i="3" s="1"/>
  <c r="AE199" i="3"/>
  <c r="AF199" i="3" s="1"/>
  <c r="AC232" i="3"/>
  <c r="AE257" i="3"/>
  <c r="AF257" i="3" s="1"/>
  <c r="AE290" i="3"/>
  <c r="AF290" i="3" s="1"/>
  <c r="AE418" i="3"/>
  <c r="AF418" i="3" s="1"/>
  <c r="AE64" i="3"/>
  <c r="AF64" i="3" s="1"/>
  <c r="AC70" i="3"/>
  <c r="AE80" i="3"/>
  <c r="AF80" i="3" s="1"/>
  <c r="AC86" i="3"/>
  <c r="AE96" i="3"/>
  <c r="AF96" i="3" s="1"/>
  <c r="AC102" i="3"/>
  <c r="AE112" i="3"/>
  <c r="AF112" i="3" s="1"/>
  <c r="AC118" i="3"/>
  <c r="AE128" i="3"/>
  <c r="AF128" i="3" s="1"/>
  <c r="AC134" i="3"/>
  <c r="AE144" i="3"/>
  <c r="AF144" i="3" s="1"/>
  <c r="AC150" i="3"/>
  <c r="AE160" i="3"/>
  <c r="AF160" i="3" s="1"/>
  <c r="AC166" i="3"/>
  <c r="AE176" i="3"/>
  <c r="AF176" i="3" s="1"/>
  <c r="AC182" i="3"/>
  <c r="AE374" i="3"/>
  <c r="AF374" i="3" s="1"/>
  <c r="AE540" i="3"/>
  <c r="AF540" i="3" s="1"/>
  <c r="AC538" i="3"/>
  <c r="AE532" i="3"/>
  <c r="AF532" i="3" s="1"/>
  <c r="AC530" i="3"/>
  <c r="AE524" i="3"/>
  <c r="AF524" i="3" s="1"/>
  <c r="AC522" i="3"/>
  <c r="AE516" i="3"/>
  <c r="AF516" i="3" s="1"/>
  <c r="AC514" i="3"/>
  <c r="AE508" i="3"/>
  <c r="AF508" i="3" s="1"/>
  <c r="AC506" i="3"/>
  <c r="AE500" i="3"/>
  <c r="AF500" i="3" s="1"/>
  <c r="AC498" i="3"/>
  <c r="AE492" i="3"/>
  <c r="AF492" i="3" s="1"/>
  <c r="AC490" i="3"/>
  <c r="AE484" i="3"/>
  <c r="AF484" i="3" s="1"/>
  <c r="AC482" i="3"/>
  <c r="AE476" i="3"/>
  <c r="AF476" i="3" s="1"/>
  <c r="AC474" i="3"/>
  <c r="AE468" i="3"/>
  <c r="AF468" i="3" s="1"/>
  <c r="AC466" i="3"/>
  <c r="AE460" i="3"/>
  <c r="AF460" i="3" s="1"/>
  <c r="AC458" i="3"/>
  <c r="AE452" i="3"/>
  <c r="AF452" i="3" s="1"/>
  <c r="AC450" i="3"/>
  <c r="AE444" i="3"/>
  <c r="AF444" i="3" s="1"/>
  <c r="AC442" i="3"/>
  <c r="AE436" i="3"/>
  <c r="AF436" i="3" s="1"/>
  <c r="AC434" i="3"/>
  <c r="AE428" i="3"/>
  <c r="AF428" i="3" s="1"/>
  <c r="AC426" i="3"/>
  <c r="AE420" i="3"/>
  <c r="AF420" i="3" s="1"/>
  <c r="AC418" i="3"/>
  <c r="AE412" i="3"/>
  <c r="AF412" i="3" s="1"/>
  <c r="AC410" i="3"/>
  <c r="AE404" i="3"/>
  <c r="AF404" i="3" s="1"/>
  <c r="AC402" i="3"/>
  <c r="AE396" i="3"/>
  <c r="AF396" i="3" s="1"/>
  <c r="AC394" i="3"/>
  <c r="AE388" i="3"/>
  <c r="AF388" i="3" s="1"/>
  <c r="AC386" i="3"/>
  <c r="AE380" i="3"/>
  <c r="AF380" i="3" s="1"/>
  <c r="AC378" i="3"/>
  <c r="AE372" i="3"/>
  <c r="AF372" i="3" s="1"/>
  <c r="AC370" i="3"/>
  <c r="AE364" i="3"/>
  <c r="AF364" i="3" s="1"/>
  <c r="AC362" i="3"/>
  <c r="AE356" i="3"/>
  <c r="AF356" i="3" s="1"/>
  <c r="AC354" i="3"/>
  <c r="AE348" i="3"/>
  <c r="AF348" i="3" s="1"/>
  <c r="AC346" i="3"/>
  <c r="AE340" i="3"/>
  <c r="AF340" i="3" s="1"/>
  <c r="AC338" i="3"/>
  <c r="AE332" i="3"/>
  <c r="AF332" i="3" s="1"/>
  <c r="AC330" i="3"/>
  <c r="AE324" i="3"/>
  <c r="AF324" i="3" s="1"/>
  <c r="AC322" i="3"/>
  <c r="AE316" i="3"/>
  <c r="AF316" i="3" s="1"/>
  <c r="AC314" i="3"/>
  <c r="AE308" i="3"/>
  <c r="AF308" i="3" s="1"/>
  <c r="AC306" i="3"/>
  <c r="AE300" i="3"/>
  <c r="AF300" i="3" s="1"/>
  <c r="AC298" i="3"/>
  <c r="AE292" i="3"/>
  <c r="AF292" i="3" s="1"/>
  <c r="AC290" i="3"/>
  <c r="AE284" i="3"/>
  <c r="AF284" i="3" s="1"/>
  <c r="AC282" i="3"/>
  <c r="AE537" i="3"/>
  <c r="AF537" i="3" s="1"/>
  <c r="AC535" i="3"/>
  <c r="AE529" i="3"/>
  <c r="AF529" i="3" s="1"/>
  <c r="AC527" i="3"/>
  <c r="AE521" i="3"/>
  <c r="AF521" i="3" s="1"/>
  <c r="AC519" i="3"/>
  <c r="AE513" i="3"/>
  <c r="AF513" i="3" s="1"/>
  <c r="AC511" i="3"/>
  <c r="AE505" i="3"/>
  <c r="AF505" i="3" s="1"/>
  <c r="AC503" i="3"/>
  <c r="AE497" i="3"/>
  <c r="AF497" i="3" s="1"/>
  <c r="AC495" i="3"/>
  <c r="AE489" i="3"/>
  <c r="AF489" i="3" s="1"/>
  <c r="AC487" i="3"/>
  <c r="AE481" i="3"/>
  <c r="AF481" i="3" s="1"/>
  <c r="AC479" i="3"/>
  <c r="AE473" i="3"/>
  <c r="AF473" i="3" s="1"/>
  <c r="AC471" i="3"/>
  <c r="AE465" i="3"/>
  <c r="AF465" i="3" s="1"/>
  <c r="AC463" i="3"/>
  <c r="AE457" i="3"/>
  <c r="AF457" i="3" s="1"/>
  <c r="AC455" i="3"/>
  <c r="AE449" i="3"/>
  <c r="AF449" i="3" s="1"/>
  <c r="AC447" i="3"/>
  <c r="AE441" i="3"/>
  <c r="AF441" i="3" s="1"/>
  <c r="AC439" i="3"/>
  <c r="AE433" i="3"/>
  <c r="AF433" i="3" s="1"/>
  <c r="AC431" i="3"/>
  <c r="AE425" i="3"/>
  <c r="AF425" i="3" s="1"/>
  <c r="AC423" i="3"/>
  <c r="AE417" i="3"/>
  <c r="AF417" i="3" s="1"/>
  <c r="AC415" i="3"/>
  <c r="AE409" i="3"/>
  <c r="AF409" i="3" s="1"/>
  <c r="AC407" i="3"/>
  <c r="AE401" i="3"/>
  <c r="AF401" i="3" s="1"/>
  <c r="AC399" i="3"/>
  <c r="AE393" i="3"/>
  <c r="AF393" i="3" s="1"/>
  <c r="AC391" i="3"/>
  <c r="AE385" i="3"/>
  <c r="AF385" i="3" s="1"/>
  <c r="AC383" i="3"/>
  <c r="AE377" i="3"/>
  <c r="AF377" i="3" s="1"/>
  <c r="AC375" i="3"/>
  <c r="AE369" i="3"/>
  <c r="AF369" i="3" s="1"/>
  <c r="AC367" i="3"/>
  <c r="AE361" i="3"/>
  <c r="AF361" i="3" s="1"/>
  <c r="AC359" i="3"/>
  <c r="AE353" i="3"/>
  <c r="AF353" i="3" s="1"/>
  <c r="AC351" i="3"/>
  <c r="AE345" i="3"/>
  <c r="AF345" i="3" s="1"/>
  <c r="AC343" i="3"/>
  <c r="AE337" i="3"/>
  <c r="AF337" i="3" s="1"/>
  <c r="AC335" i="3"/>
  <c r="AE329" i="3"/>
  <c r="AF329" i="3" s="1"/>
  <c r="AC327" i="3"/>
  <c r="AE321" i="3"/>
  <c r="AF321" i="3" s="1"/>
  <c r="AC319" i="3"/>
  <c r="AE313" i="3"/>
  <c r="AF313" i="3" s="1"/>
  <c r="AC311" i="3"/>
  <c r="AE305" i="3"/>
  <c r="AF305" i="3" s="1"/>
  <c r="AC303" i="3"/>
  <c r="AE297" i="3"/>
  <c r="AF297" i="3" s="1"/>
  <c r="AC295" i="3"/>
  <c r="AE289" i="3"/>
  <c r="AF289" i="3" s="1"/>
  <c r="AC287" i="3"/>
  <c r="AE281" i="3"/>
  <c r="AF281" i="3" s="1"/>
  <c r="AC279" i="3"/>
  <c r="AE276" i="3"/>
  <c r="AF276" i="3" s="1"/>
  <c r="AE274" i="3"/>
  <c r="AF274" i="3" s="1"/>
  <c r="AE272" i="3"/>
  <c r="AF272" i="3" s="1"/>
  <c r="AE270" i="3"/>
  <c r="AF270" i="3" s="1"/>
  <c r="AE268" i="3"/>
  <c r="AF268" i="3" s="1"/>
  <c r="AE266" i="3"/>
  <c r="AF266" i="3" s="1"/>
  <c r="AE264" i="3"/>
  <c r="AF264" i="3" s="1"/>
  <c r="AE262" i="3"/>
  <c r="AF262" i="3" s="1"/>
  <c r="AE260" i="3"/>
  <c r="AF260" i="3" s="1"/>
  <c r="AE258" i="3"/>
  <c r="AF258" i="3" s="1"/>
  <c r="AE256" i="3"/>
  <c r="AF256" i="3" s="1"/>
  <c r="AE251" i="3"/>
  <c r="AF251" i="3" s="1"/>
  <c r="AC249" i="3"/>
  <c r="AE243" i="3"/>
  <c r="AF243" i="3" s="1"/>
  <c r="AC241" i="3"/>
  <c r="AE235" i="3"/>
  <c r="AF235" i="3" s="1"/>
  <c r="AC233" i="3"/>
  <c r="AE227" i="3"/>
  <c r="AF227" i="3" s="1"/>
  <c r="AC225" i="3"/>
  <c r="AC540" i="3"/>
  <c r="AE539" i="3"/>
  <c r="AF539" i="3" s="1"/>
  <c r="AC537" i="3"/>
  <c r="AE536" i="3"/>
  <c r="AF536" i="3" s="1"/>
  <c r="AC534" i="3"/>
  <c r="AE528" i="3"/>
  <c r="AF528" i="3" s="1"/>
  <c r="AC526" i="3"/>
  <c r="AE520" i="3"/>
  <c r="AF520" i="3" s="1"/>
  <c r="AC518" i="3"/>
  <c r="AE512" i="3"/>
  <c r="AF512" i="3" s="1"/>
  <c r="AC510" i="3"/>
  <c r="AE504" i="3"/>
  <c r="AF504" i="3" s="1"/>
  <c r="AC502" i="3"/>
  <c r="AE496" i="3"/>
  <c r="AF496" i="3" s="1"/>
  <c r="AC494" i="3"/>
  <c r="AE488" i="3"/>
  <c r="AF488" i="3" s="1"/>
  <c r="AC486" i="3"/>
  <c r="AE480" i="3"/>
  <c r="AF480" i="3" s="1"/>
  <c r="AC478" i="3"/>
  <c r="AE472" i="3"/>
  <c r="AF472" i="3" s="1"/>
  <c r="AC470" i="3"/>
  <c r="AE464" i="3"/>
  <c r="AF464" i="3" s="1"/>
  <c r="AC462" i="3"/>
  <c r="AE456" i="3"/>
  <c r="AF456" i="3" s="1"/>
  <c r="AC454" i="3"/>
  <c r="AE448" i="3"/>
  <c r="AF448" i="3" s="1"/>
  <c r="AC446" i="3"/>
  <c r="AE440" i="3"/>
  <c r="AF440" i="3" s="1"/>
  <c r="AC438" i="3"/>
  <c r="AE432" i="3"/>
  <c r="AF432" i="3" s="1"/>
  <c r="AC430" i="3"/>
  <c r="AE424" i="3"/>
  <c r="AF424" i="3" s="1"/>
  <c r="AC422" i="3"/>
  <c r="AE416" i="3"/>
  <c r="AF416" i="3" s="1"/>
  <c r="AC414" i="3"/>
  <c r="AE408" i="3"/>
  <c r="AF408" i="3" s="1"/>
  <c r="AC406" i="3"/>
  <c r="AE400" i="3"/>
  <c r="AF400" i="3" s="1"/>
  <c r="AC398" i="3"/>
  <c r="AE392" i="3"/>
  <c r="AF392" i="3" s="1"/>
  <c r="AC390" i="3"/>
  <c r="AE384" i="3"/>
  <c r="AF384" i="3" s="1"/>
  <c r="AC382" i="3"/>
  <c r="AE376" i="3"/>
  <c r="AF376" i="3" s="1"/>
  <c r="AC374" i="3"/>
  <c r="AE368" i="3"/>
  <c r="AF368" i="3" s="1"/>
  <c r="AC366" i="3"/>
  <c r="AE360" i="3"/>
  <c r="AF360" i="3" s="1"/>
  <c r="AC358" i="3"/>
  <c r="AE352" i="3"/>
  <c r="AF352" i="3" s="1"/>
  <c r="AC350" i="3"/>
  <c r="AE344" i="3"/>
  <c r="AF344" i="3" s="1"/>
  <c r="AC342" i="3"/>
  <c r="AE336" i="3"/>
  <c r="AF336" i="3" s="1"/>
  <c r="AC334" i="3"/>
  <c r="AE328" i="3"/>
  <c r="AF328" i="3" s="1"/>
  <c r="AC326" i="3"/>
  <c r="AE320" i="3"/>
  <c r="AF320" i="3" s="1"/>
  <c r="AC318" i="3"/>
  <c r="AE312" i="3"/>
  <c r="AF312" i="3" s="1"/>
  <c r="AC310" i="3"/>
  <c r="AE304" i="3"/>
  <c r="AF304" i="3" s="1"/>
  <c r="AC302" i="3"/>
  <c r="AE296" i="3"/>
  <c r="AF296" i="3" s="1"/>
  <c r="AC294" i="3"/>
  <c r="AE288" i="3"/>
  <c r="AF288" i="3" s="1"/>
  <c r="AC286" i="3"/>
  <c r="AE280" i="3"/>
  <c r="AF280" i="3" s="1"/>
  <c r="AC278" i="3"/>
  <c r="AC539" i="3"/>
  <c r="AE533" i="3"/>
  <c r="AF533" i="3" s="1"/>
  <c r="AC531" i="3"/>
  <c r="AE525" i="3"/>
  <c r="AF525" i="3" s="1"/>
  <c r="AC523" i="3"/>
  <c r="AE517" i="3"/>
  <c r="AF517" i="3" s="1"/>
  <c r="AC515" i="3"/>
  <c r="AE509" i="3"/>
  <c r="AF509" i="3" s="1"/>
  <c r="AC507" i="3"/>
  <c r="AE501" i="3"/>
  <c r="AF501" i="3" s="1"/>
  <c r="AC499" i="3"/>
  <c r="AE493" i="3"/>
  <c r="AF493" i="3" s="1"/>
  <c r="AC491" i="3"/>
  <c r="AE485" i="3"/>
  <c r="AF485" i="3" s="1"/>
  <c r="AC483" i="3"/>
  <c r="AE477" i="3"/>
  <c r="AF477" i="3" s="1"/>
  <c r="AC475" i="3"/>
  <c r="AE469" i="3"/>
  <c r="AF469" i="3" s="1"/>
  <c r="AC467" i="3"/>
  <c r="AE461" i="3"/>
  <c r="AF461" i="3" s="1"/>
  <c r="AC459" i="3"/>
  <c r="AE453" i="3"/>
  <c r="AF453" i="3" s="1"/>
  <c r="AC451" i="3"/>
  <c r="AE445" i="3"/>
  <c r="AF445" i="3" s="1"/>
  <c r="AC443" i="3"/>
  <c r="AE437" i="3"/>
  <c r="AF437" i="3" s="1"/>
  <c r="AC435" i="3"/>
  <c r="AE429" i="3"/>
  <c r="AF429" i="3" s="1"/>
  <c r="AC427" i="3"/>
  <c r="AE421" i="3"/>
  <c r="AF421" i="3" s="1"/>
  <c r="AC419" i="3"/>
  <c r="AE413" i="3"/>
  <c r="AF413" i="3" s="1"/>
  <c r="AC411" i="3"/>
  <c r="AE405" i="3"/>
  <c r="AF405" i="3" s="1"/>
  <c r="AC403" i="3"/>
  <c r="AE397" i="3"/>
  <c r="AF397" i="3" s="1"/>
  <c r="AC395" i="3"/>
  <c r="AE389" i="3"/>
  <c r="AF389" i="3" s="1"/>
  <c r="AC387" i="3"/>
  <c r="AE381" i="3"/>
  <c r="AF381" i="3" s="1"/>
  <c r="AC379" i="3"/>
  <c r="AE373" i="3"/>
  <c r="AF373" i="3" s="1"/>
  <c r="AC371" i="3"/>
  <c r="AE365" i="3"/>
  <c r="AF365" i="3" s="1"/>
  <c r="AC363" i="3"/>
  <c r="AE357" i="3"/>
  <c r="AF357" i="3" s="1"/>
  <c r="AC355" i="3"/>
  <c r="AE349" i="3"/>
  <c r="AF349" i="3" s="1"/>
  <c r="AC347" i="3"/>
  <c r="AE341" i="3"/>
  <c r="AF341" i="3" s="1"/>
  <c r="AC339" i="3"/>
  <c r="AE333" i="3"/>
  <c r="AF333" i="3" s="1"/>
  <c r="AC331" i="3"/>
  <c r="AE325" i="3"/>
  <c r="AF325" i="3" s="1"/>
  <c r="AC323" i="3"/>
  <c r="AE317" i="3"/>
  <c r="AF317" i="3" s="1"/>
  <c r="AC315" i="3"/>
  <c r="AE309" i="3"/>
  <c r="AF309" i="3" s="1"/>
  <c r="AC307" i="3"/>
  <c r="AE301" i="3"/>
  <c r="AF301" i="3" s="1"/>
  <c r="AC299" i="3"/>
  <c r="AE293" i="3"/>
  <c r="AF293" i="3" s="1"/>
  <c r="AC291" i="3"/>
  <c r="AE285" i="3"/>
  <c r="AF285" i="3" s="1"/>
  <c r="AC283" i="3"/>
  <c r="AE538" i="3"/>
  <c r="AF538" i="3" s="1"/>
  <c r="AC536" i="3"/>
  <c r="AE275" i="3"/>
  <c r="AF275" i="3" s="1"/>
  <c r="AC271" i="3"/>
  <c r="AC264" i="3"/>
  <c r="AE259" i="3"/>
  <c r="AF259" i="3" s="1"/>
  <c r="AC255" i="3"/>
  <c r="AE237" i="3"/>
  <c r="AF237" i="3" s="1"/>
  <c r="AE234" i="3"/>
  <c r="AF234" i="3" s="1"/>
  <c r="AE231" i="3"/>
  <c r="AF231" i="3" s="1"/>
  <c r="AC229" i="3"/>
  <c r="AC226" i="3"/>
  <c r="AC223" i="3"/>
  <c r="AE217" i="3"/>
  <c r="AF217" i="3" s="1"/>
  <c r="AC215" i="3"/>
  <c r="AE209" i="3"/>
  <c r="AF209" i="3" s="1"/>
  <c r="AC207" i="3"/>
  <c r="AE201" i="3"/>
  <c r="AF201" i="3" s="1"/>
  <c r="AC199" i="3"/>
  <c r="AE193" i="3"/>
  <c r="AF193" i="3" s="1"/>
  <c r="AC191" i="3"/>
  <c r="AE277" i="3"/>
  <c r="AF277" i="3" s="1"/>
  <c r="AC273" i="3"/>
  <c r="AC266" i="3"/>
  <c r="AE261" i="3"/>
  <c r="AF261" i="3" s="1"/>
  <c r="AC257" i="3"/>
  <c r="AE254" i="3"/>
  <c r="AF254" i="3" s="1"/>
  <c r="AC252" i="3"/>
  <c r="AE248" i="3"/>
  <c r="AF248" i="3" s="1"/>
  <c r="AC246" i="3"/>
  <c r="AC243" i="3"/>
  <c r="AC240" i="3"/>
  <c r="AE228" i="3"/>
  <c r="AF228" i="3" s="1"/>
  <c r="AE225" i="3"/>
  <c r="AF225" i="3" s="1"/>
  <c r="AE222" i="3"/>
  <c r="AF222" i="3" s="1"/>
  <c r="AC220" i="3"/>
  <c r="AE214" i="3"/>
  <c r="AF214" i="3" s="1"/>
  <c r="AC212" i="3"/>
  <c r="AE206" i="3"/>
  <c r="AF206" i="3" s="1"/>
  <c r="AC204" i="3"/>
  <c r="AE198" i="3"/>
  <c r="AF198" i="3" s="1"/>
  <c r="AC196" i="3"/>
  <c r="AE190" i="3"/>
  <c r="AF190" i="3" s="1"/>
  <c r="AC533" i="3"/>
  <c r="AC529" i="3"/>
  <c r="AC525" i="3"/>
  <c r="AC521" i="3"/>
  <c r="AC517" i="3"/>
  <c r="AC513" i="3"/>
  <c r="AC509" i="3"/>
  <c r="AC505" i="3"/>
  <c r="AC501" i="3"/>
  <c r="AC497" i="3"/>
  <c r="AC493" i="3"/>
  <c r="AC489" i="3"/>
  <c r="AC485" i="3"/>
  <c r="AC481" i="3"/>
  <c r="AC477" i="3"/>
  <c r="AC473" i="3"/>
  <c r="AC469" i="3"/>
  <c r="AC465" i="3"/>
  <c r="AC461" i="3"/>
  <c r="AC457" i="3"/>
  <c r="AC453" i="3"/>
  <c r="AC449" i="3"/>
  <c r="AC445" i="3"/>
  <c r="AC441" i="3"/>
  <c r="AC437" i="3"/>
  <c r="AC433" i="3"/>
  <c r="AC429" i="3"/>
  <c r="AC425" i="3"/>
  <c r="AC421" i="3"/>
  <c r="AC417" i="3"/>
  <c r="AC413" i="3"/>
  <c r="AC409" i="3"/>
  <c r="AC405" i="3"/>
  <c r="AC401" i="3"/>
  <c r="AC397" i="3"/>
  <c r="AC393" i="3"/>
  <c r="AC389" i="3"/>
  <c r="AC385" i="3"/>
  <c r="AC381" i="3"/>
  <c r="AC377" i="3"/>
  <c r="AC373" i="3"/>
  <c r="AC369" i="3"/>
  <c r="AC365" i="3"/>
  <c r="AC361" i="3"/>
  <c r="AC357" i="3"/>
  <c r="AC353" i="3"/>
  <c r="AC349" i="3"/>
  <c r="AC345" i="3"/>
  <c r="AC341" i="3"/>
  <c r="AC337" i="3"/>
  <c r="AC333" i="3"/>
  <c r="AC329" i="3"/>
  <c r="AC325" i="3"/>
  <c r="AC321" i="3"/>
  <c r="AC317" i="3"/>
  <c r="AC313" i="3"/>
  <c r="AC309" i="3"/>
  <c r="AC305" i="3"/>
  <c r="AC301" i="3"/>
  <c r="AC297" i="3"/>
  <c r="AC293" i="3"/>
  <c r="AC289" i="3"/>
  <c r="AC285" i="3"/>
  <c r="AC281" i="3"/>
  <c r="AC275" i="3"/>
  <c r="AC268" i="3"/>
  <c r="AE263" i="3"/>
  <c r="AF263" i="3" s="1"/>
  <c r="AC259" i="3"/>
  <c r="AE245" i="3"/>
  <c r="AF245" i="3" s="1"/>
  <c r="AE242" i="3"/>
  <c r="AF242" i="3" s="1"/>
  <c r="AE239" i="3"/>
  <c r="AF239" i="3" s="1"/>
  <c r="AC237" i="3"/>
  <c r="AC234" i="3"/>
  <c r="AC231" i="3"/>
  <c r="AE219" i="3"/>
  <c r="AF219" i="3" s="1"/>
  <c r="AC217" i="3"/>
  <c r="AE211" i="3"/>
  <c r="AF211" i="3" s="1"/>
  <c r="AC209" i="3"/>
  <c r="AE203" i="3"/>
  <c r="AF203" i="3" s="1"/>
  <c r="AC201" i="3"/>
  <c r="AE195" i="3"/>
  <c r="AF195" i="3" s="1"/>
  <c r="AC193" i="3"/>
  <c r="AC277" i="3"/>
  <c r="AC270" i="3"/>
  <c r="AE265" i="3"/>
  <c r="AF265" i="3" s="1"/>
  <c r="AC261" i="3"/>
  <c r="AC254" i="3"/>
  <c r="AC251" i="3"/>
  <c r="AC248" i="3"/>
  <c r="AE236" i="3"/>
  <c r="AF236" i="3" s="1"/>
  <c r="AE233" i="3"/>
  <c r="AF233" i="3" s="1"/>
  <c r="AE230" i="3"/>
  <c r="AF230" i="3" s="1"/>
  <c r="AC228" i="3"/>
  <c r="AE224" i="3"/>
  <c r="AF224" i="3" s="1"/>
  <c r="AC222" i="3"/>
  <c r="AE216" i="3"/>
  <c r="AF216" i="3" s="1"/>
  <c r="AC214" i="3"/>
  <c r="AE208" i="3"/>
  <c r="AF208" i="3" s="1"/>
  <c r="AC206" i="3"/>
  <c r="AE200" i="3"/>
  <c r="AF200" i="3" s="1"/>
  <c r="AC532" i="3"/>
  <c r="AC528" i="3"/>
  <c r="AC524" i="3"/>
  <c r="AC520" i="3"/>
  <c r="AC516" i="3"/>
  <c r="AC512" i="3"/>
  <c r="AC508" i="3"/>
  <c r="AC504" i="3"/>
  <c r="AC500" i="3"/>
  <c r="AC496" i="3"/>
  <c r="AC492" i="3"/>
  <c r="AC488" i="3"/>
  <c r="AC484" i="3"/>
  <c r="AC480" i="3"/>
  <c r="AC476" i="3"/>
  <c r="AC472" i="3"/>
  <c r="AC468" i="3"/>
  <c r="AC464" i="3"/>
  <c r="AC460" i="3"/>
  <c r="AC456" i="3"/>
  <c r="AC452" i="3"/>
  <c r="AC448" i="3"/>
  <c r="AC444" i="3"/>
  <c r="AC440" i="3"/>
  <c r="AC436" i="3"/>
  <c r="AC432" i="3"/>
  <c r="AC428" i="3"/>
  <c r="AC424" i="3"/>
  <c r="AC420" i="3"/>
  <c r="AC416" i="3"/>
  <c r="AC412" i="3"/>
  <c r="AC408" i="3"/>
  <c r="AC404" i="3"/>
  <c r="AC400" i="3"/>
  <c r="AC396" i="3"/>
  <c r="AC392" i="3"/>
  <c r="AC388" i="3"/>
  <c r="AC384" i="3"/>
  <c r="AC380" i="3"/>
  <c r="AC376" i="3"/>
  <c r="AC372" i="3"/>
  <c r="AC368" i="3"/>
  <c r="AC364" i="3"/>
  <c r="AC360" i="3"/>
  <c r="AC356" i="3"/>
  <c r="AC352" i="3"/>
  <c r="AC348" i="3"/>
  <c r="AC344" i="3"/>
  <c r="AC340" i="3"/>
  <c r="AC336" i="3"/>
  <c r="AC332" i="3"/>
  <c r="AC328" i="3"/>
  <c r="AC324" i="3"/>
  <c r="AC320" i="3"/>
  <c r="AC316" i="3"/>
  <c r="AC312" i="3"/>
  <c r="AC308" i="3"/>
  <c r="AC304" i="3"/>
  <c r="AC300" i="3"/>
  <c r="AC296" i="3"/>
  <c r="AC292" i="3"/>
  <c r="AC288" i="3"/>
  <c r="AC284" i="3"/>
  <c r="AC280" i="3"/>
  <c r="AC272" i="3"/>
  <c r="AE267" i="3"/>
  <c r="AF267" i="3" s="1"/>
  <c r="AC263" i="3"/>
  <c r="AC256" i="3"/>
  <c r="AE253" i="3"/>
  <c r="AF253" i="3" s="1"/>
  <c r="AE250" i="3"/>
  <c r="AF250" i="3" s="1"/>
  <c r="AE247" i="3"/>
  <c r="AF247" i="3" s="1"/>
  <c r="AC245" i="3"/>
  <c r="AC242" i="3"/>
  <c r="AC239" i="3"/>
  <c r="AE221" i="3"/>
  <c r="AF221" i="3" s="1"/>
  <c r="AC219" i="3"/>
  <c r="AE213" i="3"/>
  <c r="AF213" i="3" s="1"/>
  <c r="AC211" i="3"/>
  <c r="AE205" i="3"/>
  <c r="AF205" i="3" s="1"/>
  <c r="AC203" i="3"/>
  <c r="AE197" i="3"/>
  <c r="AF197" i="3" s="1"/>
  <c r="AC195" i="3"/>
  <c r="AE535" i="3"/>
  <c r="AF535" i="3" s="1"/>
  <c r="AE531" i="3"/>
  <c r="AF531" i="3" s="1"/>
  <c r="AE527" i="3"/>
  <c r="AF527" i="3" s="1"/>
  <c r="AE523" i="3"/>
  <c r="AF523" i="3" s="1"/>
  <c r="AE519" i="3"/>
  <c r="AF519" i="3" s="1"/>
  <c r="AE515" i="3"/>
  <c r="AF515" i="3" s="1"/>
  <c r="AE511" i="3"/>
  <c r="AF511" i="3" s="1"/>
  <c r="AE507" i="3"/>
  <c r="AF507" i="3" s="1"/>
  <c r="AE503" i="3"/>
  <c r="AF503" i="3" s="1"/>
  <c r="AE499" i="3"/>
  <c r="AF499" i="3" s="1"/>
  <c r="AE495" i="3"/>
  <c r="AF495" i="3" s="1"/>
  <c r="AE491" i="3"/>
  <c r="AF491" i="3" s="1"/>
  <c r="AE487" i="3"/>
  <c r="AF487" i="3" s="1"/>
  <c r="AE483" i="3"/>
  <c r="AF483" i="3" s="1"/>
  <c r="AE479" i="3"/>
  <c r="AF479" i="3" s="1"/>
  <c r="AE475" i="3"/>
  <c r="AF475" i="3" s="1"/>
  <c r="AE471" i="3"/>
  <c r="AF471" i="3" s="1"/>
  <c r="AE467" i="3"/>
  <c r="AF467" i="3" s="1"/>
  <c r="AE463" i="3"/>
  <c r="AF463" i="3" s="1"/>
  <c r="AE459" i="3"/>
  <c r="AF459" i="3" s="1"/>
  <c r="AE455" i="3"/>
  <c r="AF455" i="3" s="1"/>
  <c r="AE451" i="3"/>
  <c r="AF451" i="3" s="1"/>
  <c r="AE447" i="3"/>
  <c r="AF447" i="3" s="1"/>
  <c r="AE443" i="3"/>
  <c r="AF443" i="3" s="1"/>
  <c r="AE439" i="3"/>
  <c r="AF439" i="3" s="1"/>
  <c r="AE435" i="3"/>
  <c r="AF435" i="3" s="1"/>
  <c r="AE431" i="3"/>
  <c r="AF431" i="3" s="1"/>
  <c r="AE427" i="3"/>
  <c r="AF427" i="3" s="1"/>
  <c r="AE423" i="3"/>
  <c r="AF423" i="3" s="1"/>
  <c r="AE419" i="3"/>
  <c r="AF419" i="3" s="1"/>
  <c r="AE415" i="3"/>
  <c r="AF415" i="3" s="1"/>
  <c r="AE411" i="3"/>
  <c r="AF411" i="3" s="1"/>
  <c r="AE407" i="3"/>
  <c r="AF407" i="3" s="1"/>
  <c r="AE403" i="3"/>
  <c r="AF403" i="3" s="1"/>
  <c r="AE399" i="3"/>
  <c r="AF399" i="3" s="1"/>
  <c r="AE395" i="3"/>
  <c r="AF395" i="3" s="1"/>
  <c r="AE391" i="3"/>
  <c r="AF391" i="3" s="1"/>
  <c r="AE387" i="3"/>
  <c r="AF387" i="3" s="1"/>
  <c r="AE383" i="3"/>
  <c r="AF383" i="3" s="1"/>
  <c r="AE379" i="3"/>
  <c r="AF379" i="3" s="1"/>
  <c r="AE375" i="3"/>
  <c r="AF375" i="3" s="1"/>
  <c r="AE371" i="3"/>
  <c r="AF371" i="3" s="1"/>
  <c r="AE367" i="3"/>
  <c r="AF367" i="3" s="1"/>
  <c r="AE363" i="3"/>
  <c r="AF363" i="3" s="1"/>
  <c r="AE359" i="3"/>
  <c r="AF359" i="3" s="1"/>
  <c r="AE355" i="3"/>
  <c r="AF355" i="3" s="1"/>
  <c r="AE351" i="3"/>
  <c r="AF351" i="3" s="1"/>
  <c r="AE347" i="3"/>
  <c r="AF347" i="3" s="1"/>
  <c r="AE343" i="3"/>
  <c r="AF343" i="3" s="1"/>
  <c r="AE339" i="3"/>
  <c r="AF339" i="3" s="1"/>
  <c r="AE335" i="3"/>
  <c r="AF335" i="3" s="1"/>
  <c r="AE331" i="3"/>
  <c r="AF331" i="3" s="1"/>
  <c r="AE327" i="3"/>
  <c r="AF327" i="3" s="1"/>
  <c r="AE323" i="3"/>
  <c r="AF323" i="3" s="1"/>
  <c r="AE319" i="3"/>
  <c r="AF319" i="3" s="1"/>
  <c r="AE315" i="3"/>
  <c r="AF315" i="3" s="1"/>
  <c r="AE311" i="3"/>
  <c r="AF311" i="3" s="1"/>
  <c r="AE307" i="3"/>
  <c r="AF307" i="3" s="1"/>
  <c r="AE303" i="3"/>
  <c r="AF303" i="3" s="1"/>
  <c r="AE299" i="3"/>
  <c r="AF299" i="3" s="1"/>
  <c r="AE295" i="3"/>
  <c r="AF295" i="3" s="1"/>
  <c r="AE291" i="3"/>
  <c r="AF291" i="3" s="1"/>
  <c r="AE287" i="3"/>
  <c r="AF287" i="3" s="1"/>
  <c r="AE283" i="3"/>
  <c r="AF283" i="3" s="1"/>
  <c r="AE279" i="3"/>
  <c r="AF279" i="3" s="1"/>
  <c r="AC274" i="3"/>
  <c r="AE269" i="3"/>
  <c r="AF269" i="3" s="1"/>
  <c r="AC265" i="3"/>
  <c r="AC258" i="3"/>
  <c r="AE244" i="3"/>
  <c r="AF244" i="3" s="1"/>
  <c r="AE241" i="3"/>
  <c r="AF241" i="3" s="1"/>
  <c r="AE238" i="3"/>
  <c r="AF238" i="3" s="1"/>
  <c r="AC236" i="3"/>
  <c r="AE232" i="3"/>
  <c r="AF232" i="3" s="1"/>
  <c r="AC230" i="3"/>
  <c r="AC227" i="3"/>
  <c r="AC224" i="3"/>
  <c r="AE218" i="3"/>
  <c r="AF218" i="3" s="1"/>
  <c r="AC216" i="3"/>
  <c r="AE210" i="3"/>
  <c r="AF210" i="3" s="1"/>
  <c r="AC208" i="3"/>
  <c r="AE202" i="3"/>
  <c r="AF202" i="3" s="1"/>
  <c r="AC200" i="3"/>
  <c r="AE194" i="3"/>
  <c r="AF194" i="3" s="1"/>
  <c r="AC192" i="3"/>
  <c r="AC13" i="3"/>
  <c r="AC20" i="3"/>
  <c r="AE22" i="3"/>
  <c r="AF22" i="3" s="1"/>
  <c r="AC28" i="3"/>
  <c r="AE30" i="3"/>
  <c r="AF30" i="3" s="1"/>
  <c r="AC36" i="3"/>
  <c r="AE38" i="3"/>
  <c r="AF38" i="3" s="1"/>
  <c r="AC44" i="3"/>
  <c r="AE46" i="3"/>
  <c r="AF46" i="3" s="1"/>
  <c r="AC52" i="3"/>
  <c r="AE54" i="3"/>
  <c r="AF54" i="3" s="1"/>
  <c r="AC60" i="3"/>
  <c r="AE62" i="3"/>
  <c r="AF62" i="3" s="1"/>
  <c r="AC68" i="3"/>
  <c r="AE70" i="3"/>
  <c r="AF70" i="3" s="1"/>
  <c r="AC76" i="3"/>
  <c r="AE78" i="3"/>
  <c r="AF78" i="3" s="1"/>
  <c r="AC84" i="3"/>
  <c r="AE86" i="3"/>
  <c r="AF86" i="3" s="1"/>
  <c r="AC92" i="3"/>
  <c r="AE94" i="3"/>
  <c r="AF94" i="3" s="1"/>
  <c r="AC100" i="3"/>
  <c r="AE102" i="3"/>
  <c r="AF102" i="3" s="1"/>
  <c r="AC108" i="3"/>
  <c r="AE110" i="3"/>
  <c r="AF110" i="3" s="1"/>
  <c r="AC116" i="3"/>
  <c r="AE118" i="3"/>
  <c r="AF118" i="3" s="1"/>
  <c r="AC124" i="3"/>
  <c r="AE126" i="3"/>
  <c r="AF126" i="3" s="1"/>
  <c r="AC132" i="3"/>
  <c r="AE134" i="3"/>
  <c r="AF134" i="3" s="1"/>
  <c r="AC140" i="3"/>
  <c r="AE142" i="3"/>
  <c r="AF142" i="3" s="1"/>
  <c r="AC148" i="3"/>
  <c r="AE150" i="3"/>
  <c r="AF150" i="3" s="1"/>
  <c r="AC156" i="3"/>
  <c r="AE158" i="3"/>
  <c r="AF158" i="3" s="1"/>
  <c r="AC164" i="3"/>
  <c r="AE166" i="3"/>
  <c r="AF166" i="3" s="1"/>
  <c r="AC172" i="3"/>
  <c r="AE174" i="3"/>
  <c r="AF174" i="3" s="1"/>
  <c r="AC180" i="3"/>
  <c r="AE182" i="3"/>
  <c r="AF182" i="3" s="1"/>
  <c r="AC188" i="3"/>
  <c r="AC250" i="3"/>
  <c r="AE298" i="3"/>
  <c r="AF298" i="3" s="1"/>
  <c r="AE330" i="3"/>
  <c r="AF330" i="3" s="1"/>
  <c r="AE362" i="3"/>
  <c r="AF362" i="3" s="1"/>
  <c r="AE394" i="3"/>
  <c r="AF394" i="3" s="1"/>
  <c r="AE426" i="3"/>
  <c r="AF426" i="3" s="1"/>
  <c r="AE458" i="3"/>
  <c r="AF458" i="3" s="1"/>
  <c r="AE490" i="3"/>
  <c r="AF490" i="3" s="1"/>
  <c r="AE522" i="3"/>
  <c r="AF522" i="3" s="1"/>
  <c r="AC9" i="3"/>
  <c r="AC11" i="3"/>
  <c r="AE15" i="3"/>
  <c r="AF15" i="3" s="1"/>
  <c r="AE17" i="3"/>
  <c r="AF17" i="3" s="1"/>
  <c r="AC23" i="3"/>
  <c r="AE25" i="3"/>
  <c r="AF25" i="3" s="1"/>
  <c r="AC31" i="3"/>
  <c r="AE33" i="3"/>
  <c r="AF33" i="3" s="1"/>
  <c r="AC39" i="3"/>
  <c r="AE41" i="3"/>
  <c r="AF41" i="3" s="1"/>
  <c r="AC47" i="3"/>
  <c r="AE49" i="3"/>
  <c r="AF49" i="3" s="1"/>
  <c r="AC55" i="3"/>
  <c r="AE57" i="3"/>
  <c r="AF57" i="3" s="1"/>
  <c r="AC63" i="3"/>
  <c r="AE65" i="3"/>
  <c r="AF65" i="3" s="1"/>
  <c r="AC71" i="3"/>
  <c r="AE73" i="3"/>
  <c r="AF73" i="3" s="1"/>
  <c r="AC79" i="3"/>
  <c r="AE81" i="3"/>
  <c r="AF81" i="3" s="1"/>
  <c r="AC87" i="3"/>
  <c r="AE89" i="3"/>
  <c r="AF89" i="3" s="1"/>
  <c r="AC95" i="3"/>
  <c r="AE97" i="3"/>
  <c r="AF97" i="3" s="1"/>
  <c r="AC103" i="3"/>
  <c r="AE105" i="3"/>
  <c r="AF105" i="3" s="1"/>
  <c r="AC111" i="3"/>
  <c r="AE113" i="3"/>
  <c r="AF113" i="3" s="1"/>
  <c r="AC119" i="3"/>
  <c r="AE121" i="3"/>
  <c r="AF121" i="3" s="1"/>
  <c r="AC127" i="3"/>
  <c r="AE129" i="3"/>
  <c r="AF129" i="3" s="1"/>
  <c r="AC135" i="3"/>
  <c r="AE137" i="3"/>
  <c r="AF137" i="3" s="1"/>
  <c r="AC143" i="3"/>
  <c r="AE145" i="3"/>
  <c r="AF145" i="3" s="1"/>
  <c r="AC151" i="3"/>
  <c r="AE153" i="3"/>
  <c r="AF153" i="3" s="1"/>
  <c r="AC159" i="3"/>
  <c r="AE161" i="3"/>
  <c r="AF161" i="3" s="1"/>
  <c r="AC167" i="3"/>
  <c r="AE169" i="3"/>
  <c r="AF169" i="3" s="1"/>
  <c r="AC175" i="3"/>
  <c r="AE177" i="3"/>
  <c r="AF177" i="3" s="1"/>
  <c r="AC183" i="3"/>
  <c r="AE185" i="3"/>
  <c r="AF185" i="3" s="1"/>
  <c r="AE191" i="3"/>
  <c r="AF191" i="3" s="1"/>
  <c r="AE196" i="3"/>
  <c r="AF196" i="3" s="1"/>
  <c r="AE255" i="3"/>
  <c r="AF255" i="3" s="1"/>
  <c r="AC262" i="3"/>
  <c r="AC269" i="3"/>
  <c r="AE286" i="3"/>
  <c r="AF286" i="3" s="1"/>
  <c r="AE318" i="3"/>
  <c r="AF318" i="3" s="1"/>
  <c r="AE350" i="3"/>
  <c r="AF350" i="3" s="1"/>
  <c r="AE382" i="3"/>
  <c r="AF382" i="3" s="1"/>
  <c r="AE414" i="3"/>
  <c r="AF414" i="3" s="1"/>
  <c r="AE446" i="3"/>
  <c r="AF446" i="3" s="1"/>
  <c r="AE478" i="3"/>
  <c r="AF478" i="3" s="1"/>
  <c r="AE510" i="3"/>
  <c r="AF510" i="3" s="1"/>
  <c r="AC18" i="3"/>
  <c r="AE20" i="3"/>
  <c r="AF20" i="3" s="1"/>
  <c r="AC26" i="3"/>
  <c r="AE28" i="3"/>
  <c r="AF28" i="3" s="1"/>
  <c r="AC34" i="3"/>
  <c r="AE36" i="3"/>
  <c r="AF36" i="3" s="1"/>
  <c r="AC42" i="3"/>
  <c r="AE44" i="3"/>
  <c r="AF44" i="3" s="1"/>
  <c r="AC50" i="3"/>
  <c r="AE52" i="3"/>
  <c r="AF52" i="3" s="1"/>
  <c r="AC58" i="3"/>
  <c r="AE60" i="3"/>
  <c r="AF60" i="3" s="1"/>
  <c r="AC66" i="3"/>
  <c r="AE68" i="3"/>
  <c r="AF68" i="3" s="1"/>
  <c r="AC74" i="3"/>
  <c r="AE76" i="3"/>
  <c r="AF76" i="3" s="1"/>
  <c r="AC82" i="3"/>
  <c r="AE84" i="3"/>
  <c r="AF84" i="3" s="1"/>
  <c r="AC90" i="3"/>
  <c r="AE92" i="3"/>
  <c r="AF92" i="3" s="1"/>
  <c r="AC98" i="3"/>
  <c r="AE100" i="3"/>
  <c r="AF100" i="3" s="1"/>
  <c r="AC106" i="3"/>
  <c r="AE108" i="3"/>
  <c r="AF108" i="3" s="1"/>
  <c r="AC114" i="3"/>
  <c r="AE116" i="3"/>
  <c r="AF116" i="3" s="1"/>
  <c r="AC122" i="3"/>
  <c r="AE124" i="3"/>
  <c r="AF124" i="3" s="1"/>
  <c r="AC130" i="3"/>
  <c r="AE132" i="3"/>
  <c r="AF132" i="3" s="1"/>
  <c r="AC138" i="3"/>
  <c r="AE140" i="3"/>
  <c r="AF140" i="3" s="1"/>
  <c r="AC146" i="3"/>
  <c r="AE148" i="3"/>
  <c r="AF148" i="3" s="1"/>
  <c r="AC154" i="3"/>
  <c r="AE156" i="3"/>
  <c r="AF156" i="3" s="1"/>
  <c r="AC162" i="3"/>
  <c r="AE164" i="3"/>
  <c r="AF164" i="3" s="1"/>
  <c r="AC170" i="3"/>
  <c r="AE172" i="3"/>
  <c r="AF172" i="3" s="1"/>
  <c r="AC178" i="3"/>
  <c r="AE180" i="3"/>
  <c r="AF180" i="3" s="1"/>
  <c r="AC186" i="3"/>
  <c r="AE188" i="3"/>
  <c r="AF188" i="3" s="1"/>
  <c r="AC197" i="3"/>
  <c r="AC202" i="3"/>
  <c r="AE212" i="3"/>
  <c r="AF212" i="3" s="1"/>
  <c r="AC218" i="3"/>
  <c r="AC235" i="3"/>
  <c r="AE240" i="3"/>
  <c r="AF240" i="3" s="1"/>
  <c r="AE246" i="3"/>
  <c r="AF246" i="3" s="1"/>
  <c r="AC276" i="3"/>
  <c r="AE306" i="3"/>
  <c r="AF306" i="3" s="1"/>
  <c r="AE338" i="3"/>
  <c r="AF338" i="3" s="1"/>
  <c r="AE370" i="3"/>
  <c r="AF370" i="3" s="1"/>
  <c r="AE402" i="3"/>
  <c r="AF402" i="3" s="1"/>
  <c r="AE434" i="3"/>
  <c r="AF434" i="3" s="1"/>
  <c r="AE466" i="3"/>
  <c r="AF466" i="3" s="1"/>
  <c r="AE498" i="3"/>
  <c r="AF498" i="3" s="1"/>
  <c r="AE530" i="3"/>
  <c r="AF530" i="3" s="1"/>
  <c r="AC16" i="3"/>
  <c r="AC21" i="3"/>
  <c r="AE23" i="3"/>
  <c r="AF23" i="3" s="1"/>
  <c r="AC29" i="3"/>
  <c r="AE31" i="3"/>
  <c r="AF31" i="3" s="1"/>
  <c r="AC37" i="3"/>
  <c r="AE39" i="3"/>
  <c r="AF39" i="3" s="1"/>
  <c r="AC45" i="3"/>
  <c r="AE47" i="3"/>
  <c r="AF47" i="3" s="1"/>
  <c r="AC53" i="3"/>
  <c r="AE55" i="3"/>
  <c r="AF55" i="3" s="1"/>
  <c r="AC61" i="3"/>
  <c r="AE63" i="3"/>
  <c r="AF63" i="3" s="1"/>
  <c r="AC69" i="3"/>
  <c r="AE71" i="3"/>
  <c r="AF71" i="3" s="1"/>
  <c r="AC77" i="3"/>
  <c r="AE79" i="3"/>
  <c r="AF79" i="3" s="1"/>
  <c r="AC85" i="3"/>
  <c r="AE87" i="3"/>
  <c r="AF87" i="3" s="1"/>
  <c r="AC93" i="3"/>
  <c r="AE95" i="3"/>
  <c r="AF95" i="3" s="1"/>
  <c r="AC101" i="3"/>
  <c r="AE103" i="3"/>
  <c r="AF103" i="3" s="1"/>
  <c r="AC109" i="3"/>
  <c r="AE111" i="3"/>
  <c r="AF111" i="3" s="1"/>
  <c r="AC117" i="3"/>
  <c r="AE119" i="3"/>
  <c r="AF119" i="3" s="1"/>
  <c r="AC125" i="3"/>
  <c r="AE127" i="3"/>
  <c r="AF127" i="3" s="1"/>
  <c r="AC133" i="3"/>
  <c r="AE135" i="3"/>
  <c r="AF135" i="3" s="1"/>
  <c r="AC141" i="3"/>
  <c r="AE143" i="3"/>
  <c r="AF143" i="3" s="1"/>
  <c r="AC149" i="3"/>
  <c r="AE151" i="3"/>
  <c r="AF151" i="3" s="1"/>
  <c r="AC157" i="3"/>
  <c r="AE159" i="3"/>
  <c r="AF159" i="3" s="1"/>
  <c r="AC165" i="3"/>
  <c r="AE167" i="3"/>
  <c r="AF167" i="3" s="1"/>
  <c r="AC173" i="3"/>
  <c r="AE175" i="3"/>
  <c r="AF175" i="3" s="1"/>
  <c r="AC181" i="3"/>
  <c r="AE183" i="3"/>
  <c r="AF183" i="3" s="1"/>
  <c r="AC189" i="3"/>
  <c r="AE192" i="3"/>
  <c r="AF192" i="3" s="1"/>
  <c r="AE207" i="3"/>
  <c r="AF207" i="3" s="1"/>
  <c r="AC213" i="3"/>
  <c r="AE223" i="3"/>
  <c r="AF223" i="3" s="1"/>
  <c r="AE229" i="3"/>
  <c r="AF229" i="3" s="1"/>
  <c r="AC247" i="3"/>
  <c r="AE294" i="3"/>
  <c r="AF294" i="3" s="1"/>
  <c r="AE326" i="3"/>
  <c r="AF326" i="3" s="1"/>
  <c r="AE358" i="3"/>
  <c r="AF358" i="3" s="1"/>
  <c r="AE390" i="3"/>
  <c r="AF390" i="3" s="1"/>
  <c r="AE422" i="3"/>
  <c r="AF422" i="3" s="1"/>
  <c r="AE454" i="3"/>
  <c r="AF454" i="3" s="1"/>
  <c r="AE486" i="3"/>
  <c r="AF486" i="3" s="1"/>
  <c r="AE518" i="3"/>
  <c r="AF518" i="3" s="1"/>
  <c r="AC12" i="3"/>
  <c r="AC14" i="3"/>
  <c r="AE18" i="3"/>
  <c r="AF18" i="3" s="1"/>
  <c r="AC24" i="3"/>
  <c r="AE26" i="3"/>
  <c r="AF26" i="3" s="1"/>
  <c r="AC32" i="3"/>
  <c r="AE34" i="3"/>
  <c r="AF34" i="3" s="1"/>
  <c r="AC40" i="3"/>
  <c r="AE42" i="3"/>
  <c r="AF42" i="3" s="1"/>
  <c r="AC48" i="3"/>
  <c r="AE50" i="3"/>
  <c r="AF50" i="3" s="1"/>
  <c r="AC56" i="3"/>
  <c r="AE58" i="3"/>
  <c r="AF58" i="3" s="1"/>
  <c r="AC64" i="3"/>
  <c r="AE66" i="3"/>
  <c r="AF66" i="3" s="1"/>
  <c r="AC72" i="3"/>
  <c r="AE74" i="3"/>
  <c r="AF74" i="3" s="1"/>
  <c r="AC80" i="3"/>
  <c r="AE82" i="3"/>
  <c r="AF82" i="3" s="1"/>
  <c r="AC88" i="3"/>
  <c r="AE90" i="3"/>
  <c r="AF90" i="3" s="1"/>
  <c r="AC96" i="3"/>
  <c r="AE98" i="3"/>
  <c r="AF98" i="3" s="1"/>
  <c r="AC104" i="3"/>
  <c r="AE106" i="3"/>
  <c r="AF106" i="3" s="1"/>
  <c r="AC112" i="3"/>
  <c r="AE114" i="3"/>
  <c r="AF114" i="3" s="1"/>
  <c r="AC120" i="3"/>
  <c r="AE122" i="3"/>
  <c r="AF122" i="3" s="1"/>
  <c r="AC128" i="3"/>
  <c r="AE130" i="3"/>
  <c r="AF130" i="3" s="1"/>
  <c r="AC136" i="3"/>
  <c r="AE138" i="3"/>
  <c r="AF138" i="3" s="1"/>
  <c r="AC144" i="3"/>
  <c r="AE146" i="3"/>
  <c r="AF146" i="3" s="1"/>
  <c r="AC152" i="3"/>
  <c r="AE154" i="3"/>
  <c r="AF154" i="3" s="1"/>
  <c r="AC160" i="3"/>
  <c r="AE162" i="3"/>
  <c r="AF162" i="3" s="1"/>
  <c r="AC168" i="3"/>
  <c r="AE170" i="3"/>
  <c r="AF170" i="3" s="1"/>
  <c r="AC176" i="3"/>
  <c r="AE178" i="3"/>
  <c r="AF178" i="3" s="1"/>
  <c r="AC184" i="3"/>
  <c r="AE186" i="3"/>
  <c r="AF186" i="3" s="1"/>
  <c r="AC198" i="3"/>
  <c r="AE252" i="3"/>
  <c r="AF252" i="3" s="1"/>
  <c r="AC260" i="3"/>
  <c r="AC267" i="3"/>
  <c r="AE273" i="3"/>
  <c r="AF273" i="3" s="1"/>
  <c r="AE282" i="3"/>
  <c r="AF282" i="3" s="1"/>
  <c r="AE314" i="3"/>
  <c r="AF314" i="3" s="1"/>
  <c r="AE346" i="3"/>
  <c r="AF346" i="3" s="1"/>
  <c r="AE378" i="3"/>
  <c r="AF378" i="3" s="1"/>
  <c r="AE410" i="3"/>
  <c r="AF410" i="3" s="1"/>
  <c r="AE442" i="3"/>
  <c r="AF442" i="3" s="1"/>
  <c r="AE474" i="3"/>
  <c r="AF474" i="3" s="1"/>
  <c r="AE506" i="3"/>
  <c r="AF506" i="3" s="1"/>
  <c r="AE5" i="3"/>
  <c r="AF5" i="3" s="1"/>
  <c r="AC8" i="3"/>
  <c r="AC10" i="3"/>
  <c r="AE16" i="3"/>
  <c r="AF16" i="3" s="1"/>
  <c r="AC19" i="3"/>
  <c r="AE21" i="3"/>
  <c r="AF21" i="3" s="1"/>
  <c r="AC27" i="3"/>
  <c r="AE29" i="3"/>
  <c r="AF29" i="3" s="1"/>
  <c r="AC35" i="3"/>
  <c r="AE37" i="3"/>
  <c r="AF37" i="3" s="1"/>
  <c r="AC43" i="3"/>
  <c r="AE45" i="3"/>
  <c r="AF45" i="3" s="1"/>
  <c r="AC51" i="3"/>
  <c r="AE53" i="3"/>
  <c r="AF53" i="3" s="1"/>
  <c r="AC59" i="3"/>
  <c r="AE61" i="3"/>
  <c r="AF61" i="3" s="1"/>
  <c r="AC67" i="3"/>
  <c r="AE69" i="3"/>
  <c r="AF69" i="3" s="1"/>
  <c r="AC75" i="3"/>
  <c r="AE77" i="3"/>
  <c r="AF77" i="3" s="1"/>
  <c r="AC83" i="3"/>
  <c r="AE85" i="3"/>
  <c r="AF85" i="3" s="1"/>
  <c r="AC91" i="3"/>
  <c r="AE93" i="3"/>
  <c r="AF93" i="3" s="1"/>
  <c r="AC99" i="3"/>
  <c r="AE101" i="3"/>
  <c r="AF101" i="3" s="1"/>
  <c r="AC107" i="3"/>
  <c r="AE109" i="3"/>
  <c r="AF109" i="3" s="1"/>
  <c r="AC115" i="3"/>
  <c r="AE117" i="3"/>
  <c r="AF117" i="3" s="1"/>
  <c r="AC123" i="3"/>
  <c r="AE125" i="3"/>
  <c r="AF125" i="3" s="1"/>
  <c r="AC131" i="3"/>
  <c r="AE133" i="3"/>
  <c r="AF133" i="3" s="1"/>
  <c r="AC139" i="3"/>
  <c r="AE141" i="3"/>
  <c r="AF141" i="3" s="1"/>
  <c r="AC147" i="3"/>
  <c r="AE149" i="3"/>
  <c r="AF149" i="3" s="1"/>
  <c r="AC155" i="3"/>
  <c r="AE157" i="3"/>
  <c r="AF157" i="3" s="1"/>
  <c r="AC163" i="3"/>
  <c r="AE165" i="3"/>
  <c r="AF165" i="3" s="1"/>
  <c r="AC171" i="3"/>
  <c r="AE173" i="3"/>
  <c r="AF173" i="3" s="1"/>
  <c r="AC179" i="3"/>
  <c r="AE181" i="3"/>
  <c r="AF181" i="3" s="1"/>
  <c r="AC187" i="3"/>
  <c r="AE189" i="3"/>
  <c r="AF189" i="3" s="1"/>
  <c r="AC194" i="3"/>
  <c r="AC253" i="3"/>
  <c r="AE302" i="3"/>
  <c r="AF302" i="3" s="1"/>
  <c r="AE334" i="3"/>
  <c r="AF334" i="3" s="1"/>
  <c r="AE366" i="3"/>
  <c r="AF366" i="3" s="1"/>
  <c r="AE398" i="3"/>
  <c r="AF398" i="3" s="1"/>
  <c r="AE430" i="3"/>
  <c r="AF430" i="3" s="1"/>
  <c r="AE462" i="3"/>
  <c r="AF462" i="3" s="1"/>
  <c r="AE494" i="3"/>
  <c r="AF494" i="3" s="1"/>
  <c r="AE526" i="3"/>
  <c r="AF526" i="3" s="1"/>
  <c r="BI5" i="3"/>
  <c r="BI2" i="3"/>
  <c r="BI3" i="3"/>
  <c r="BI4" i="3"/>
  <c r="BH5" i="3"/>
  <c r="BH3" i="3"/>
  <c r="BH4" i="3"/>
  <c r="BH2" i="3"/>
  <c r="AH16" i="4" l="1"/>
  <c r="AH15" i="4"/>
  <c r="AH13" i="4"/>
  <c r="AH12" i="4"/>
  <c r="AH5" i="4"/>
  <c r="AH4" i="4"/>
  <c r="AB44" i="5"/>
  <c r="AB43" i="5"/>
  <c r="AB42" i="5"/>
  <c r="AB41" i="5"/>
  <c r="AB40" i="5"/>
  <c r="AB39" i="5"/>
  <c r="AB38" i="5"/>
  <c r="AB37" i="5"/>
  <c r="AB36" i="5"/>
  <c r="AB35" i="5"/>
  <c r="AB34" i="5"/>
  <c r="AB2" i="4" l="1"/>
  <c r="AD3" i="4"/>
  <c r="AE3" i="4" s="1"/>
  <c r="AD11" i="4"/>
  <c r="AE11" i="4" s="1"/>
  <c r="AD19" i="4"/>
  <c r="AE19" i="4" s="1"/>
  <c r="AD27" i="4"/>
  <c r="AE27" i="4" s="1"/>
  <c r="AD35" i="4"/>
  <c r="AE35" i="4" s="1"/>
  <c r="AD43" i="4"/>
  <c r="AE43" i="4" s="1"/>
  <c r="AD51" i="4"/>
  <c r="AE51" i="4" s="1"/>
  <c r="AD59" i="4"/>
  <c r="AE59" i="4" s="1"/>
  <c r="AD67" i="4"/>
  <c r="AE67" i="4" s="1"/>
  <c r="AD75" i="4"/>
  <c r="AE75" i="4" s="1"/>
  <c r="AD83" i="4"/>
  <c r="AE83" i="4" s="1"/>
  <c r="AD91" i="4"/>
  <c r="AE91" i="4" s="1"/>
  <c r="AD99" i="4"/>
  <c r="AE99" i="4" s="1"/>
  <c r="AD107" i="4"/>
  <c r="AE107" i="4" s="1"/>
  <c r="AD115" i="4"/>
  <c r="AE115" i="4" s="1"/>
  <c r="AD123" i="4"/>
  <c r="AE123" i="4" s="1"/>
  <c r="AD131" i="4"/>
  <c r="AE131" i="4" s="1"/>
  <c r="AD139" i="4"/>
  <c r="AE139" i="4" s="1"/>
  <c r="AD147" i="4"/>
  <c r="AE147" i="4" s="1"/>
  <c r="AD155" i="4"/>
  <c r="AE155" i="4" s="1"/>
  <c r="AD163" i="4"/>
  <c r="AE163" i="4" s="1"/>
  <c r="AD171" i="4"/>
  <c r="AE171" i="4" s="1"/>
  <c r="AD179" i="4"/>
  <c r="AE179" i="4" s="1"/>
  <c r="AD187" i="4"/>
  <c r="AE187" i="4" s="1"/>
  <c r="AD195" i="4"/>
  <c r="AE195" i="4" s="1"/>
  <c r="AD203" i="4"/>
  <c r="AE203" i="4" s="1"/>
  <c r="AD211" i="4"/>
  <c r="AE211" i="4" s="1"/>
  <c r="AD219" i="4"/>
  <c r="AE219" i="4" s="1"/>
  <c r="AD227" i="4"/>
  <c r="AE227" i="4" s="1"/>
  <c r="AD235" i="4"/>
  <c r="AE235" i="4" s="1"/>
  <c r="AD243" i="4"/>
  <c r="AE243" i="4" s="1"/>
  <c r="AD251" i="4"/>
  <c r="AE251" i="4" s="1"/>
  <c r="AD259" i="4"/>
  <c r="AE259" i="4" s="1"/>
  <c r="AD267" i="4"/>
  <c r="AE267" i="4" s="1"/>
  <c r="AD275" i="4"/>
  <c r="AE275" i="4" s="1"/>
  <c r="AD283" i="4"/>
  <c r="AE283" i="4" s="1"/>
  <c r="AD291" i="4"/>
  <c r="AE291" i="4" s="1"/>
  <c r="AD299" i="4"/>
  <c r="AE299" i="4" s="1"/>
  <c r="AD307" i="4"/>
  <c r="AE307" i="4" s="1"/>
  <c r="AD315" i="4"/>
  <c r="AE315" i="4" s="1"/>
  <c r="AD323" i="4"/>
  <c r="AE323" i="4" s="1"/>
  <c r="AD331" i="4"/>
  <c r="AE331" i="4" s="1"/>
  <c r="AD339" i="4"/>
  <c r="AE339" i="4" s="1"/>
  <c r="AD347" i="4"/>
  <c r="AE347" i="4" s="1"/>
  <c r="AD355" i="4"/>
  <c r="AE355" i="4" s="1"/>
  <c r="AD363" i="4"/>
  <c r="AE363" i="4" s="1"/>
  <c r="AD371" i="4"/>
  <c r="AE371" i="4" s="1"/>
  <c r="AD379" i="4"/>
  <c r="AE379" i="4" s="1"/>
  <c r="AD387" i="4"/>
  <c r="AE387" i="4" s="1"/>
  <c r="AD395" i="4"/>
  <c r="AE395" i="4" s="1"/>
  <c r="AD403" i="4"/>
  <c r="AE403" i="4" s="1"/>
  <c r="AD411" i="4"/>
  <c r="AE411" i="4" s="1"/>
  <c r="AD419" i="4"/>
  <c r="AE419" i="4" s="1"/>
  <c r="AD427" i="4"/>
  <c r="AE427" i="4" s="1"/>
  <c r="AD435" i="4"/>
  <c r="AE435" i="4" s="1"/>
  <c r="AD443" i="4"/>
  <c r="AE443" i="4" s="1"/>
  <c r="AD451" i="4"/>
  <c r="AE451" i="4" s="1"/>
  <c r="AD459" i="4"/>
  <c r="AE459" i="4" s="1"/>
  <c r="AD467" i="4"/>
  <c r="AE467" i="4" s="1"/>
  <c r="AD475" i="4"/>
  <c r="AE475" i="4" s="1"/>
  <c r="AD483" i="4"/>
  <c r="AE483" i="4" s="1"/>
  <c r="AD491" i="4"/>
  <c r="AE491" i="4" s="1"/>
  <c r="AD499" i="4"/>
  <c r="AE499" i="4" s="1"/>
  <c r="AD507" i="4"/>
  <c r="AE507" i="4" s="1"/>
  <c r="AD515" i="4"/>
  <c r="AE515" i="4" s="1"/>
  <c r="AD523" i="4"/>
  <c r="AE523" i="4" s="1"/>
  <c r="AD531" i="4"/>
  <c r="AE531" i="4" s="1"/>
  <c r="AD539" i="4"/>
  <c r="AE539" i="4" s="1"/>
  <c r="AD40" i="4"/>
  <c r="AE40" i="4" s="1"/>
  <c r="AD168" i="4"/>
  <c r="AE168" i="4" s="1"/>
  <c r="AD232" i="4"/>
  <c r="AE232" i="4" s="1"/>
  <c r="AD296" i="4"/>
  <c r="AE296" i="4" s="1"/>
  <c r="AD336" i="4"/>
  <c r="AE336" i="4" s="1"/>
  <c r="AD4" i="4"/>
  <c r="AE4" i="4" s="1"/>
  <c r="AD12" i="4"/>
  <c r="AE12" i="4" s="1"/>
  <c r="AD20" i="4"/>
  <c r="AE20" i="4" s="1"/>
  <c r="AD28" i="4"/>
  <c r="AE28" i="4" s="1"/>
  <c r="AD36" i="4"/>
  <c r="AE36" i="4" s="1"/>
  <c r="AD44" i="4"/>
  <c r="AE44" i="4" s="1"/>
  <c r="AD52" i="4"/>
  <c r="AE52" i="4" s="1"/>
  <c r="AD60" i="4"/>
  <c r="AE60" i="4" s="1"/>
  <c r="AD68" i="4"/>
  <c r="AE68" i="4" s="1"/>
  <c r="AD76" i="4"/>
  <c r="AE76" i="4" s="1"/>
  <c r="AD84" i="4"/>
  <c r="AE84" i="4" s="1"/>
  <c r="AD92" i="4"/>
  <c r="AE92" i="4" s="1"/>
  <c r="AD100" i="4"/>
  <c r="AE100" i="4" s="1"/>
  <c r="AD108" i="4"/>
  <c r="AE108" i="4" s="1"/>
  <c r="AD116" i="4"/>
  <c r="AE116" i="4" s="1"/>
  <c r="AD124" i="4"/>
  <c r="AE124" i="4" s="1"/>
  <c r="AD132" i="4"/>
  <c r="AE132" i="4" s="1"/>
  <c r="AD140" i="4"/>
  <c r="AE140" i="4" s="1"/>
  <c r="AD148" i="4"/>
  <c r="AE148" i="4" s="1"/>
  <c r="AD156" i="4"/>
  <c r="AE156" i="4" s="1"/>
  <c r="AD164" i="4"/>
  <c r="AE164" i="4" s="1"/>
  <c r="AD172" i="4"/>
  <c r="AE172" i="4" s="1"/>
  <c r="AD180" i="4"/>
  <c r="AE180" i="4" s="1"/>
  <c r="AD188" i="4"/>
  <c r="AE188" i="4" s="1"/>
  <c r="AD196" i="4"/>
  <c r="AE196" i="4" s="1"/>
  <c r="AD204" i="4"/>
  <c r="AE204" i="4" s="1"/>
  <c r="AD212" i="4"/>
  <c r="AE212" i="4" s="1"/>
  <c r="AD220" i="4"/>
  <c r="AE220" i="4" s="1"/>
  <c r="AD228" i="4"/>
  <c r="AE228" i="4" s="1"/>
  <c r="AD236" i="4"/>
  <c r="AE236" i="4" s="1"/>
  <c r="AD244" i="4"/>
  <c r="AE244" i="4" s="1"/>
  <c r="AD252" i="4"/>
  <c r="AE252" i="4" s="1"/>
  <c r="AD260" i="4"/>
  <c r="AE260" i="4" s="1"/>
  <c r="AD268" i="4"/>
  <c r="AE268" i="4" s="1"/>
  <c r="AD276" i="4"/>
  <c r="AE276" i="4" s="1"/>
  <c r="AD284" i="4"/>
  <c r="AE284" i="4" s="1"/>
  <c r="AD292" i="4"/>
  <c r="AE292" i="4" s="1"/>
  <c r="AD300" i="4"/>
  <c r="AE300" i="4" s="1"/>
  <c r="AD308" i="4"/>
  <c r="AE308" i="4" s="1"/>
  <c r="AD316" i="4"/>
  <c r="AE316" i="4" s="1"/>
  <c r="AD324" i="4"/>
  <c r="AE324" i="4" s="1"/>
  <c r="AD332" i="4"/>
  <c r="AE332" i="4" s="1"/>
  <c r="AD340" i="4"/>
  <c r="AE340" i="4" s="1"/>
  <c r="AD348" i="4"/>
  <c r="AE348" i="4" s="1"/>
  <c r="AD356" i="4"/>
  <c r="AE356" i="4" s="1"/>
  <c r="AD364" i="4"/>
  <c r="AE364" i="4" s="1"/>
  <c r="AD372" i="4"/>
  <c r="AE372" i="4" s="1"/>
  <c r="AD380" i="4"/>
  <c r="AE380" i="4" s="1"/>
  <c r="AD388" i="4"/>
  <c r="AE388" i="4" s="1"/>
  <c r="AD396" i="4"/>
  <c r="AE396" i="4" s="1"/>
  <c r="AD404" i="4"/>
  <c r="AE404" i="4" s="1"/>
  <c r="AD412" i="4"/>
  <c r="AE412" i="4" s="1"/>
  <c r="AD420" i="4"/>
  <c r="AE420" i="4" s="1"/>
  <c r="AD428" i="4"/>
  <c r="AE428" i="4" s="1"/>
  <c r="AD436" i="4"/>
  <c r="AE436" i="4" s="1"/>
  <c r="AD444" i="4"/>
  <c r="AE444" i="4" s="1"/>
  <c r="AD452" i="4"/>
  <c r="AE452" i="4" s="1"/>
  <c r="AD460" i="4"/>
  <c r="AE460" i="4" s="1"/>
  <c r="AD468" i="4"/>
  <c r="AE468" i="4" s="1"/>
  <c r="AD476" i="4"/>
  <c r="AE476" i="4" s="1"/>
  <c r="AD484" i="4"/>
  <c r="AE484" i="4" s="1"/>
  <c r="AD492" i="4"/>
  <c r="AE492" i="4" s="1"/>
  <c r="AD500" i="4"/>
  <c r="AE500" i="4" s="1"/>
  <c r="AD508" i="4"/>
  <c r="AE508" i="4" s="1"/>
  <c r="AD516" i="4"/>
  <c r="AE516" i="4" s="1"/>
  <c r="AD524" i="4"/>
  <c r="AE524" i="4" s="1"/>
  <c r="AD532" i="4"/>
  <c r="AE532" i="4" s="1"/>
  <c r="AD540" i="4"/>
  <c r="AE540" i="4" s="1"/>
  <c r="AD56" i="4"/>
  <c r="AE56" i="4" s="1"/>
  <c r="AD192" i="4"/>
  <c r="AE192" i="4" s="1"/>
  <c r="AD240" i="4"/>
  <c r="AE240" i="4" s="1"/>
  <c r="AD272" i="4"/>
  <c r="AE272" i="4" s="1"/>
  <c r="AD312" i="4"/>
  <c r="AE312" i="4" s="1"/>
  <c r="AD5" i="4"/>
  <c r="AE5" i="4" s="1"/>
  <c r="AD13" i="4"/>
  <c r="AE13" i="4" s="1"/>
  <c r="AD21" i="4"/>
  <c r="AE21" i="4" s="1"/>
  <c r="AD29" i="4"/>
  <c r="AE29" i="4" s="1"/>
  <c r="AD37" i="4"/>
  <c r="AE37" i="4" s="1"/>
  <c r="AD45" i="4"/>
  <c r="AE45" i="4" s="1"/>
  <c r="AD53" i="4"/>
  <c r="AE53" i="4" s="1"/>
  <c r="AD61" i="4"/>
  <c r="AE61" i="4" s="1"/>
  <c r="AD69" i="4"/>
  <c r="AE69" i="4" s="1"/>
  <c r="AD77" i="4"/>
  <c r="AE77" i="4" s="1"/>
  <c r="AD85" i="4"/>
  <c r="AE85" i="4" s="1"/>
  <c r="AD93" i="4"/>
  <c r="AE93" i="4" s="1"/>
  <c r="AD101" i="4"/>
  <c r="AE101" i="4" s="1"/>
  <c r="AD109" i="4"/>
  <c r="AE109" i="4" s="1"/>
  <c r="AD117" i="4"/>
  <c r="AE117" i="4" s="1"/>
  <c r="AD125" i="4"/>
  <c r="AE125" i="4" s="1"/>
  <c r="AD133" i="4"/>
  <c r="AE133" i="4" s="1"/>
  <c r="AD141" i="4"/>
  <c r="AE141" i="4" s="1"/>
  <c r="AD149" i="4"/>
  <c r="AE149" i="4" s="1"/>
  <c r="AD157" i="4"/>
  <c r="AE157" i="4" s="1"/>
  <c r="AD165" i="4"/>
  <c r="AE165" i="4" s="1"/>
  <c r="AD173" i="4"/>
  <c r="AE173" i="4" s="1"/>
  <c r="AD181" i="4"/>
  <c r="AE181" i="4" s="1"/>
  <c r="AD189" i="4"/>
  <c r="AE189" i="4" s="1"/>
  <c r="AD197" i="4"/>
  <c r="AE197" i="4" s="1"/>
  <c r="AD205" i="4"/>
  <c r="AE205" i="4" s="1"/>
  <c r="AD213" i="4"/>
  <c r="AE213" i="4" s="1"/>
  <c r="AD221" i="4"/>
  <c r="AE221" i="4" s="1"/>
  <c r="AD229" i="4"/>
  <c r="AE229" i="4" s="1"/>
  <c r="AD237" i="4"/>
  <c r="AE237" i="4" s="1"/>
  <c r="AD245" i="4"/>
  <c r="AE245" i="4" s="1"/>
  <c r="AD253" i="4"/>
  <c r="AE253" i="4" s="1"/>
  <c r="AD261" i="4"/>
  <c r="AE261" i="4" s="1"/>
  <c r="AD269" i="4"/>
  <c r="AE269" i="4" s="1"/>
  <c r="AD277" i="4"/>
  <c r="AE277" i="4" s="1"/>
  <c r="AD285" i="4"/>
  <c r="AE285" i="4" s="1"/>
  <c r="AD293" i="4"/>
  <c r="AE293" i="4" s="1"/>
  <c r="AD301" i="4"/>
  <c r="AE301" i="4" s="1"/>
  <c r="AD309" i="4"/>
  <c r="AE309" i="4" s="1"/>
  <c r="AD317" i="4"/>
  <c r="AE317" i="4" s="1"/>
  <c r="AD325" i="4"/>
  <c r="AE325" i="4" s="1"/>
  <c r="AD333" i="4"/>
  <c r="AE333" i="4" s="1"/>
  <c r="AD341" i="4"/>
  <c r="AE341" i="4" s="1"/>
  <c r="AD349" i="4"/>
  <c r="AE349" i="4" s="1"/>
  <c r="AD357" i="4"/>
  <c r="AE357" i="4" s="1"/>
  <c r="AD365" i="4"/>
  <c r="AE365" i="4" s="1"/>
  <c r="AD373" i="4"/>
  <c r="AE373" i="4" s="1"/>
  <c r="AD381" i="4"/>
  <c r="AE381" i="4" s="1"/>
  <c r="AD389" i="4"/>
  <c r="AE389" i="4" s="1"/>
  <c r="AD397" i="4"/>
  <c r="AE397" i="4" s="1"/>
  <c r="AD405" i="4"/>
  <c r="AE405" i="4" s="1"/>
  <c r="AD413" i="4"/>
  <c r="AE413" i="4" s="1"/>
  <c r="AD421" i="4"/>
  <c r="AE421" i="4" s="1"/>
  <c r="AD429" i="4"/>
  <c r="AE429" i="4" s="1"/>
  <c r="AD437" i="4"/>
  <c r="AE437" i="4" s="1"/>
  <c r="AD445" i="4"/>
  <c r="AE445" i="4" s="1"/>
  <c r="AD453" i="4"/>
  <c r="AE453" i="4" s="1"/>
  <c r="AD461" i="4"/>
  <c r="AE461" i="4" s="1"/>
  <c r="AD469" i="4"/>
  <c r="AE469" i="4" s="1"/>
  <c r="AD477" i="4"/>
  <c r="AE477" i="4" s="1"/>
  <c r="AD485" i="4"/>
  <c r="AE485" i="4" s="1"/>
  <c r="AD493" i="4"/>
  <c r="AE493" i="4" s="1"/>
  <c r="AD501" i="4"/>
  <c r="AE501" i="4" s="1"/>
  <c r="AD509" i="4"/>
  <c r="AE509" i="4" s="1"/>
  <c r="AD517" i="4"/>
  <c r="AE517" i="4" s="1"/>
  <c r="AD525" i="4"/>
  <c r="AE525" i="4" s="1"/>
  <c r="AD533" i="4"/>
  <c r="AE533" i="4" s="1"/>
  <c r="AD2" i="4"/>
  <c r="AE2" i="4" s="1"/>
  <c r="AD32" i="4"/>
  <c r="AE32" i="4" s="1"/>
  <c r="AD136" i="4"/>
  <c r="AE136" i="4" s="1"/>
  <c r="AD176" i="4"/>
  <c r="AE176" i="4" s="1"/>
  <c r="AD208" i="4"/>
  <c r="AE208" i="4" s="1"/>
  <c r="AD248" i="4"/>
  <c r="AE248" i="4" s="1"/>
  <c r="AD288" i="4"/>
  <c r="AE288" i="4" s="1"/>
  <c r="AD328" i="4"/>
  <c r="AE328" i="4" s="1"/>
  <c r="AD6" i="4"/>
  <c r="AE6" i="4" s="1"/>
  <c r="AD14" i="4"/>
  <c r="AE14" i="4" s="1"/>
  <c r="AD22" i="4"/>
  <c r="AE22" i="4" s="1"/>
  <c r="AD30" i="4"/>
  <c r="AE30" i="4" s="1"/>
  <c r="AD38" i="4"/>
  <c r="AE38" i="4" s="1"/>
  <c r="AD46" i="4"/>
  <c r="AE46" i="4" s="1"/>
  <c r="AD54" i="4"/>
  <c r="AE54" i="4" s="1"/>
  <c r="AD62" i="4"/>
  <c r="AE62" i="4" s="1"/>
  <c r="AD70" i="4"/>
  <c r="AE70" i="4" s="1"/>
  <c r="AD78" i="4"/>
  <c r="AE78" i="4" s="1"/>
  <c r="AD86" i="4"/>
  <c r="AE86" i="4" s="1"/>
  <c r="AD94" i="4"/>
  <c r="AE94" i="4" s="1"/>
  <c r="AD102" i="4"/>
  <c r="AE102" i="4" s="1"/>
  <c r="AD110" i="4"/>
  <c r="AE110" i="4" s="1"/>
  <c r="AD118" i="4"/>
  <c r="AE118" i="4" s="1"/>
  <c r="AD126" i="4"/>
  <c r="AE126" i="4" s="1"/>
  <c r="AD134" i="4"/>
  <c r="AE134" i="4" s="1"/>
  <c r="AD142" i="4"/>
  <c r="AE142" i="4" s="1"/>
  <c r="AD150" i="4"/>
  <c r="AE150" i="4" s="1"/>
  <c r="AD158" i="4"/>
  <c r="AE158" i="4" s="1"/>
  <c r="AD166" i="4"/>
  <c r="AE166" i="4" s="1"/>
  <c r="AD174" i="4"/>
  <c r="AE174" i="4" s="1"/>
  <c r="AD182" i="4"/>
  <c r="AE182" i="4" s="1"/>
  <c r="AD190" i="4"/>
  <c r="AE190" i="4" s="1"/>
  <c r="AD198" i="4"/>
  <c r="AE198" i="4" s="1"/>
  <c r="AD206" i="4"/>
  <c r="AE206" i="4" s="1"/>
  <c r="AD214" i="4"/>
  <c r="AE214" i="4" s="1"/>
  <c r="AD222" i="4"/>
  <c r="AE222" i="4" s="1"/>
  <c r="AD230" i="4"/>
  <c r="AE230" i="4" s="1"/>
  <c r="AD238" i="4"/>
  <c r="AE238" i="4" s="1"/>
  <c r="AD246" i="4"/>
  <c r="AE246" i="4" s="1"/>
  <c r="AD254" i="4"/>
  <c r="AE254" i="4" s="1"/>
  <c r="AD262" i="4"/>
  <c r="AE262" i="4" s="1"/>
  <c r="AD270" i="4"/>
  <c r="AE270" i="4" s="1"/>
  <c r="AD278" i="4"/>
  <c r="AE278" i="4" s="1"/>
  <c r="AD286" i="4"/>
  <c r="AE286" i="4" s="1"/>
  <c r="AD294" i="4"/>
  <c r="AE294" i="4" s="1"/>
  <c r="AD302" i="4"/>
  <c r="AE302" i="4" s="1"/>
  <c r="AD310" i="4"/>
  <c r="AE310" i="4" s="1"/>
  <c r="AD318" i="4"/>
  <c r="AE318" i="4" s="1"/>
  <c r="AD326" i="4"/>
  <c r="AE326" i="4" s="1"/>
  <c r="AD334" i="4"/>
  <c r="AE334" i="4" s="1"/>
  <c r="AD342" i="4"/>
  <c r="AE342" i="4" s="1"/>
  <c r="AD350" i="4"/>
  <c r="AE350" i="4" s="1"/>
  <c r="AD358" i="4"/>
  <c r="AE358" i="4" s="1"/>
  <c r="AD366" i="4"/>
  <c r="AE366" i="4" s="1"/>
  <c r="AD374" i="4"/>
  <c r="AE374" i="4" s="1"/>
  <c r="AD382" i="4"/>
  <c r="AE382" i="4" s="1"/>
  <c r="AD390" i="4"/>
  <c r="AE390" i="4" s="1"/>
  <c r="AD398" i="4"/>
  <c r="AE398" i="4" s="1"/>
  <c r="AD406" i="4"/>
  <c r="AE406" i="4" s="1"/>
  <c r="AD414" i="4"/>
  <c r="AE414" i="4" s="1"/>
  <c r="AD422" i="4"/>
  <c r="AE422" i="4" s="1"/>
  <c r="AD430" i="4"/>
  <c r="AE430" i="4" s="1"/>
  <c r="AD438" i="4"/>
  <c r="AE438" i="4" s="1"/>
  <c r="AD446" i="4"/>
  <c r="AE446" i="4" s="1"/>
  <c r="AD454" i="4"/>
  <c r="AE454" i="4" s="1"/>
  <c r="AD462" i="4"/>
  <c r="AE462" i="4" s="1"/>
  <c r="AD470" i="4"/>
  <c r="AE470" i="4" s="1"/>
  <c r="AD478" i="4"/>
  <c r="AE478" i="4" s="1"/>
  <c r="AD486" i="4"/>
  <c r="AE486" i="4" s="1"/>
  <c r="AD494" i="4"/>
  <c r="AE494" i="4" s="1"/>
  <c r="AD502" i="4"/>
  <c r="AE502" i="4" s="1"/>
  <c r="AD510" i="4"/>
  <c r="AE510" i="4" s="1"/>
  <c r="AD518" i="4"/>
  <c r="AE518" i="4" s="1"/>
  <c r="AD526" i="4"/>
  <c r="AE526" i="4" s="1"/>
  <c r="AD534" i="4"/>
  <c r="AE534" i="4" s="1"/>
  <c r="AD16" i="4"/>
  <c r="AE16" i="4" s="1"/>
  <c r="AD144" i="4"/>
  <c r="AE144" i="4" s="1"/>
  <c r="AD184" i="4"/>
  <c r="AE184" i="4" s="1"/>
  <c r="AD216" i="4"/>
  <c r="AE216" i="4" s="1"/>
  <c r="AD256" i="4"/>
  <c r="AE256" i="4" s="1"/>
  <c r="AD280" i="4"/>
  <c r="AE280" i="4" s="1"/>
  <c r="AD320" i="4"/>
  <c r="AE320" i="4" s="1"/>
  <c r="AD7" i="4"/>
  <c r="AE7" i="4" s="1"/>
  <c r="AD15" i="4"/>
  <c r="AE15" i="4" s="1"/>
  <c r="AD23" i="4"/>
  <c r="AE23" i="4" s="1"/>
  <c r="AD31" i="4"/>
  <c r="AE31" i="4" s="1"/>
  <c r="AD39" i="4"/>
  <c r="AE39" i="4" s="1"/>
  <c r="AD47" i="4"/>
  <c r="AE47" i="4" s="1"/>
  <c r="AD55" i="4"/>
  <c r="AE55" i="4" s="1"/>
  <c r="AD63" i="4"/>
  <c r="AE63" i="4" s="1"/>
  <c r="AD71" i="4"/>
  <c r="AE71" i="4" s="1"/>
  <c r="AD79" i="4"/>
  <c r="AE79" i="4" s="1"/>
  <c r="AD87" i="4"/>
  <c r="AE87" i="4" s="1"/>
  <c r="AD95" i="4"/>
  <c r="AE95" i="4" s="1"/>
  <c r="AD103" i="4"/>
  <c r="AE103" i="4" s="1"/>
  <c r="AD111" i="4"/>
  <c r="AE111" i="4" s="1"/>
  <c r="AD119" i="4"/>
  <c r="AE119" i="4" s="1"/>
  <c r="AD127" i="4"/>
  <c r="AE127" i="4" s="1"/>
  <c r="AD135" i="4"/>
  <c r="AE135" i="4" s="1"/>
  <c r="AD143" i="4"/>
  <c r="AE143" i="4" s="1"/>
  <c r="AD151" i="4"/>
  <c r="AE151" i="4" s="1"/>
  <c r="AD159" i="4"/>
  <c r="AE159" i="4" s="1"/>
  <c r="AD167" i="4"/>
  <c r="AE167" i="4" s="1"/>
  <c r="AD175" i="4"/>
  <c r="AE175" i="4" s="1"/>
  <c r="AD183" i="4"/>
  <c r="AE183" i="4" s="1"/>
  <c r="AD191" i="4"/>
  <c r="AE191" i="4" s="1"/>
  <c r="AD199" i="4"/>
  <c r="AE199" i="4" s="1"/>
  <c r="AD207" i="4"/>
  <c r="AE207" i="4" s="1"/>
  <c r="AD215" i="4"/>
  <c r="AE215" i="4" s="1"/>
  <c r="AD223" i="4"/>
  <c r="AE223" i="4" s="1"/>
  <c r="AD231" i="4"/>
  <c r="AE231" i="4" s="1"/>
  <c r="AD239" i="4"/>
  <c r="AE239" i="4" s="1"/>
  <c r="AD247" i="4"/>
  <c r="AE247" i="4" s="1"/>
  <c r="AD255" i="4"/>
  <c r="AE255" i="4" s="1"/>
  <c r="AD263" i="4"/>
  <c r="AE263" i="4" s="1"/>
  <c r="AD271" i="4"/>
  <c r="AE271" i="4" s="1"/>
  <c r="AD279" i="4"/>
  <c r="AE279" i="4" s="1"/>
  <c r="AD287" i="4"/>
  <c r="AE287" i="4" s="1"/>
  <c r="AD295" i="4"/>
  <c r="AE295" i="4" s="1"/>
  <c r="AD303" i="4"/>
  <c r="AE303" i="4" s="1"/>
  <c r="AD311" i="4"/>
  <c r="AE311" i="4" s="1"/>
  <c r="AD319" i="4"/>
  <c r="AE319" i="4" s="1"/>
  <c r="AD327" i="4"/>
  <c r="AE327" i="4" s="1"/>
  <c r="AD335" i="4"/>
  <c r="AE335" i="4" s="1"/>
  <c r="AD343" i="4"/>
  <c r="AE343" i="4" s="1"/>
  <c r="AD351" i="4"/>
  <c r="AE351" i="4" s="1"/>
  <c r="AD359" i="4"/>
  <c r="AE359" i="4" s="1"/>
  <c r="AD367" i="4"/>
  <c r="AE367" i="4" s="1"/>
  <c r="AD375" i="4"/>
  <c r="AE375" i="4" s="1"/>
  <c r="AD383" i="4"/>
  <c r="AE383" i="4" s="1"/>
  <c r="AD391" i="4"/>
  <c r="AE391" i="4" s="1"/>
  <c r="AD399" i="4"/>
  <c r="AE399" i="4" s="1"/>
  <c r="AD407" i="4"/>
  <c r="AE407" i="4" s="1"/>
  <c r="AD415" i="4"/>
  <c r="AE415" i="4" s="1"/>
  <c r="AD423" i="4"/>
  <c r="AE423" i="4" s="1"/>
  <c r="AD431" i="4"/>
  <c r="AE431" i="4" s="1"/>
  <c r="AD439" i="4"/>
  <c r="AE439" i="4" s="1"/>
  <c r="AD447" i="4"/>
  <c r="AE447" i="4" s="1"/>
  <c r="AD455" i="4"/>
  <c r="AE455" i="4" s="1"/>
  <c r="AD463" i="4"/>
  <c r="AE463" i="4" s="1"/>
  <c r="AD471" i="4"/>
  <c r="AE471" i="4" s="1"/>
  <c r="AD479" i="4"/>
  <c r="AE479" i="4" s="1"/>
  <c r="AD487" i="4"/>
  <c r="AE487" i="4" s="1"/>
  <c r="AD495" i="4"/>
  <c r="AE495" i="4" s="1"/>
  <c r="AD503" i="4"/>
  <c r="AE503" i="4" s="1"/>
  <c r="AD511" i="4"/>
  <c r="AE511" i="4" s="1"/>
  <c r="AD519" i="4"/>
  <c r="AE519" i="4" s="1"/>
  <c r="AD527" i="4"/>
  <c r="AE527" i="4" s="1"/>
  <c r="AD535" i="4"/>
  <c r="AE535" i="4" s="1"/>
  <c r="AD8" i="4"/>
  <c r="AE8" i="4" s="1"/>
  <c r="AD24" i="4"/>
  <c r="AE24" i="4" s="1"/>
  <c r="AD48" i="4"/>
  <c r="AE48" i="4" s="1"/>
  <c r="AD64" i="4"/>
  <c r="AE64" i="4" s="1"/>
  <c r="AD72" i="4"/>
  <c r="AE72" i="4" s="1"/>
  <c r="AD80" i="4"/>
  <c r="AE80" i="4" s="1"/>
  <c r="AD88" i="4"/>
  <c r="AE88" i="4" s="1"/>
  <c r="AD96" i="4"/>
  <c r="AE96" i="4" s="1"/>
  <c r="AD104" i="4"/>
  <c r="AE104" i="4" s="1"/>
  <c r="AD112" i="4"/>
  <c r="AE112" i="4" s="1"/>
  <c r="AD120" i="4"/>
  <c r="AE120" i="4" s="1"/>
  <c r="AD128" i="4"/>
  <c r="AE128" i="4" s="1"/>
  <c r="AD152" i="4"/>
  <c r="AE152" i="4" s="1"/>
  <c r="AD160" i="4"/>
  <c r="AE160" i="4" s="1"/>
  <c r="AD200" i="4"/>
  <c r="AE200" i="4" s="1"/>
  <c r="AD224" i="4"/>
  <c r="AE224" i="4" s="1"/>
  <c r="AD264" i="4"/>
  <c r="AE264" i="4" s="1"/>
  <c r="AD304" i="4"/>
  <c r="AE304" i="4" s="1"/>
  <c r="AD9" i="4"/>
  <c r="AE9" i="4" s="1"/>
  <c r="AD41" i="4"/>
  <c r="AE41" i="4" s="1"/>
  <c r="AD73" i="4"/>
  <c r="AE73" i="4" s="1"/>
  <c r="AD105" i="4"/>
  <c r="AE105" i="4" s="1"/>
  <c r="AD137" i="4"/>
  <c r="AE137" i="4" s="1"/>
  <c r="AD169" i="4"/>
  <c r="AE169" i="4" s="1"/>
  <c r="AD201" i="4"/>
  <c r="AE201" i="4" s="1"/>
  <c r="AD233" i="4"/>
  <c r="AE233" i="4" s="1"/>
  <c r="AD265" i="4"/>
  <c r="AE265" i="4" s="1"/>
  <c r="AD297" i="4"/>
  <c r="AE297" i="4" s="1"/>
  <c r="AD329" i="4"/>
  <c r="AE329" i="4" s="1"/>
  <c r="AD353" i="4"/>
  <c r="AE353" i="4" s="1"/>
  <c r="AD376" i="4"/>
  <c r="AE376" i="4" s="1"/>
  <c r="AD394" i="4"/>
  <c r="AE394" i="4" s="1"/>
  <c r="AD417" i="4"/>
  <c r="AE417" i="4" s="1"/>
  <c r="AD440" i="4"/>
  <c r="AE440" i="4" s="1"/>
  <c r="AD458" i="4"/>
  <c r="AE458" i="4" s="1"/>
  <c r="AD481" i="4"/>
  <c r="AE481" i="4" s="1"/>
  <c r="AD504" i="4"/>
  <c r="AE504" i="4" s="1"/>
  <c r="AD522" i="4"/>
  <c r="AE522" i="4" s="1"/>
  <c r="AD10" i="4"/>
  <c r="AE10" i="4" s="1"/>
  <c r="AD106" i="4"/>
  <c r="AE106" i="4" s="1"/>
  <c r="AD138" i="4"/>
  <c r="AE138" i="4" s="1"/>
  <c r="AD170" i="4"/>
  <c r="AE170" i="4" s="1"/>
  <c r="AD266" i="4"/>
  <c r="AE266" i="4" s="1"/>
  <c r="AD354" i="4"/>
  <c r="AE354" i="4" s="1"/>
  <c r="AD418" i="4"/>
  <c r="AE418" i="4" s="1"/>
  <c r="AD482" i="4"/>
  <c r="AE482" i="4" s="1"/>
  <c r="AD25" i="4"/>
  <c r="AE25" i="4" s="1"/>
  <c r="AD449" i="4"/>
  <c r="AE449" i="4" s="1"/>
  <c r="AD154" i="4"/>
  <c r="AE154" i="4" s="1"/>
  <c r="AD250" i="4"/>
  <c r="AE250" i="4" s="1"/>
  <c r="AD386" i="4"/>
  <c r="AE386" i="4" s="1"/>
  <c r="AD496" i="4"/>
  <c r="AE496" i="4" s="1"/>
  <c r="AD17" i="4"/>
  <c r="AE17" i="4" s="1"/>
  <c r="AD49" i="4"/>
  <c r="AE49" i="4" s="1"/>
  <c r="AD81" i="4"/>
  <c r="AE81" i="4" s="1"/>
  <c r="AD113" i="4"/>
  <c r="AE113" i="4" s="1"/>
  <c r="AD145" i="4"/>
  <c r="AE145" i="4" s="1"/>
  <c r="AD177" i="4"/>
  <c r="AE177" i="4" s="1"/>
  <c r="AD209" i="4"/>
  <c r="AE209" i="4" s="1"/>
  <c r="AD241" i="4"/>
  <c r="AE241" i="4" s="1"/>
  <c r="AD273" i="4"/>
  <c r="AE273" i="4" s="1"/>
  <c r="AD305" i="4"/>
  <c r="AE305" i="4" s="1"/>
  <c r="AD337" i="4"/>
  <c r="AE337" i="4" s="1"/>
  <c r="AD360" i="4"/>
  <c r="AE360" i="4" s="1"/>
  <c r="AD378" i="4"/>
  <c r="AE378" i="4" s="1"/>
  <c r="AD401" i="4"/>
  <c r="AE401" i="4" s="1"/>
  <c r="AD424" i="4"/>
  <c r="AE424" i="4" s="1"/>
  <c r="AD442" i="4"/>
  <c r="AE442" i="4" s="1"/>
  <c r="AD465" i="4"/>
  <c r="AE465" i="4" s="1"/>
  <c r="AD488" i="4"/>
  <c r="AE488" i="4" s="1"/>
  <c r="AD506" i="4"/>
  <c r="AE506" i="4" s="1"/>
  <c r="AD529" i="4"/>
  <c r="AE529" i="4" s="1"/>
  <c r="AD57" i="4"/>
  <c r="AE57" i="4" s="1"/>
  <c r="AD490" i="4"/>
  <c r="AE490" i="4" s="1"/>
  <c r="AD122" i="4"/>
  <c r="AE122" i="4" s="1"/>
  <c r="AD218" i="4"/>
  <c r="AE218" i="4" s="1"/>
  <c r="AD345" i="4"/>
  <c r="AE345" i="4" s="1"/>
  <c r="AD473" i="4"/>
  <c r="AE473" i="4" s="1"/>
  <c r="AD537" i="4"/>
  <c r="AE537" i="4" s="1"/>
  <c r="AD18" i="4"/>
  <c r="AE18" i="4" s="1"/>
  <c r="AD50" i="4"/>
  <c r="AE50" i="4" s="1"/>
  <c r="AD82" i="4"/>
  <c r="AE82" i="4" s="1"/>
  <c r="AD114" i="4"/>
  <c r="AE114" i="4" s="1"/>
  <c r="AD146" i="4"/>
  <c r="AE146" i="4" s="1"/>
  <c r="AD178" i="4"/>
  <c r="AE178" i="4" s="1"/>
  <c r="AD210" i="4"/>
  <c r="AE210" i="4" s="1"/>
  <c r="AD242" i="4"/>
  <c r="AE242" i="4" s="1"/>
  <c r="AD274" i="4"/>
  <c r="AE274" i="4" s="1"/>
  <c r="AD306" i="4"/>
  <c r="AE306" i="4" s="1"/>
  <c r="AD338" i="4"/>
  <c r="AE338" i="4" s="1"/>
  <c r="AD361" i="4"/>
  <c r="AE361" i="4" s="1"/>
  <c r="AD384" i="4"/>
  <c r="AE384" i="4" s="1"/>
  <c r="AD402" i="4"/>
  <c r="AE402" i="4" s="1"/>
  <c r="AD425" i="4"/>
  <c r="AE425" i="4" s="1"/>
  <c r="AD448" i="4"/>
  <c r="AE448" i="4" s="1"/>
  <c r="AD466" i="4"/>
  <c r="AE466" i="4" s="1"/>
  <c r="AD489" i="4"/>
  <c r="AE489" i="4" s="1"/>
  <c r="AD512" i="4"/>
  <c r="AE512" i="4" s="1"/>
  <c r="AD530" i="4"/>
  <c r="AE530" i="4" s="1"/>
  <c r="AD89" i="4"/>
  <c r="AE89" i="4" s="1"/>
  <c r="AD472" i="4"/>
  <c r="AE472" i="4" s="1"/>
  <c r="AD90" i="4"/>
  <c r="AE90" i="4" s="1"/>
  <c r="AD186" i="4"/>
  <c r="AE186" i="4" s="1"/>
  <c r="AD368" i="4"/>
  <c r="AE368" i="4" s="1"/>
  <c r="AD450" i="4"/>
  <c r="AE450" i="4" s="1"/>
  <c r="AD33" i="4"/>
  <c r="AE33" i="4" s="1"/>
  <c r="AD65" i="4"/>
  <c r="AE65" i="4" s="1"/>
  <c r="AD97" i="4"/>
  <c r="AE97" i="4" s="1"/>
  <c r="AD129" i="4"/>
  <c r="AE129" i="4" s="1"/>
  <c r="AD161" i="4"/>
  <c r="AE161" i="4" s="1"/>
  <c r="AD193" i="4"/>
  <c r="AE193" i="4" s="1"/>
  <c r="AD225" i="4"/>
  <c r="AE225" i="4" s="1"/>
  <c r="AD257" i="4"/>
  <c r="AE257" i="4" s="1"/>
  <c r="AD289" i="4"/>
  <c r="AE289" i="4" s="1"/>
  <c r="AD321" i="4"/>
  <c r="AE321" i="4" s="1"/>
  <c r="AD346" i="4"/>
  <c r="AE346" i="4" s="1"/>
  <c r="AD369" i="4"/>
  <c r="AE369" i="4" s="1"/>
  <c r="AD392" i="4"/>
  <c r="AE392" i="4" s="1"/>
  <c r="AD410" i="4"/>
  <c r="AE410" i="4" s="1"/>
  <c r="AD433" i="4"/>
  <c r="AE433" i="4" s="1"/>
  <c r="AD456" i="4"/>
  <c r="AE456" i="4" s="1"/>
  <c r="AD474" i="4"/>
  <c r="AE474" i="4" s="1"/>
  <c r="AD497" i="4"/>
  <c r="AE497" i="4" s="1"/>
  <c r="AD520" i="4"/>
  <c r="AE520" i="4" s="1"/>
  <c r="AD538" i="4"/>
  <c r="AE538" i="4" s="1"/>
  <c r="AD74" i="4"/>
  <c r="AE74" i="4" s="1"/>
  <c r="AD202" i="4"/>
  <c r="AE202" i="4" s="1"/>
  <c r="AD298" i="4"/>
  <c r="AE298" i="4" s="1"/>
  <c r="AD400" i="4"/>
  <c r="AE400" i="4" s="1"/>
  <c r="AD464" i="4"/>
  <c r="AE464" i="4" s="1"/>
  <c r="AD528" i="4"/>
  <c r="AE528" i="4" s="1"/>
  <c r="AD121" i="4"/>
  <c r="AE121" i="4" s="1"/>
  <c r="AD185" i="4"/>
  <c r="AE185" i="4" s="1"/>
  <c r="AD281" i="4"/>
  <c r="AE281" i="4" s="1"/>
  <c r="AD344" i="4"/>
  <c r="AE344" i="4" s="1"/>
  <c r="AD385" i="4"/>
  <c r="AE385" i="4" s="1"/>
  <c r="AD408" i="4"/>
  <c r="AE408" i="4" s="1"/>
  <c r="AD513" i="4"/>
  <c r="AE513" i="4" s="1"/>
  <c r="AD26" i="4"/>
  <c r="AE26" i="4" s="1"/>
  <c r="AD314" i="4"/>
  <c r="AE314" i="4" s="1"/>
  <c r="AD432" i="4"/>
  <c r="AE432" i="4" s="1"/>
  <c r="AD34" i="4"/>
  <c r="AE34" i="4" s="1"/>
  <c r="AD66" i="4"/>
  <c r="AE66" i="4" s="1"/>
  <c r="AD98" i="4"/>
  <c r="AE98" i="4" s="1"/>
  <c r="AD130" i="4"/>
  <c r="AE130" i="4" s="1"/>
  <c r="AD162" i="4"/>
  <c r="AE162" i="4" s="1"/>
  <c r="AD194" i="4"/>
  <c r="AE194" i="4" s="1"/>
  <c r="AD226" i="4"/>
  <c r="AE226" i="4" s="1"/>
  <c r="AD258" i="4"/>
  <c r="AE258" i="4" s="1"/>
  <c r="AD290" i="4"/>
  <c r="AE290" i="4" s="1"/>
  <c r="AD322" i="4"/>
  <c r="AE322" i="4" s="1"/>
  <c r="AD352" i="4"/>
  <c r="AE352" i="4" s="1"/>
  <c r="AD370" i="4"/>
  <c r="AE370" i="4" s="1"/>
  <c r="AD393" i="4"/>
  <c r="AE393" i="4" s="1"/>
  <c r="AD416" i="4"/>
  <c r="AE416" i="4" s="1"/>
  <c r="AD434" i="4"/>
  <c r="AE434" i="4" s="1"/>
  <c r="AD457" i="4"/>
  <c r="AE457" i="4" s="1"/>
  <c r="AD480" i="4"/>
  <c r="AE480" i="4" s="1"/>
  <c r="AD498" i="4"/>
  <c r="AE498" i="4" s="1"/>
  <c r="AD521" i="4"/>
  <c r="AE521" i="4" s="1"/>
  <c r="AD42" i="4"/>
  <c r="AE42" i="4" s="1"/>
  <c r="AD234" i="4"/>
  <c r="AE234" i="4" s="1"/>
  <c r="AD330" i="4"/>
  <c r="AE330" i="4" s="1"/>
  <c r="AD377" i="4"/>
  <c r="AE377" i="4" s="1"/>
  <c r="AD441" i="4"/>
  <c r="AE441" i="4" s="1"/>
  <c r="AD505" i="4"/>
  <c r="AE505" i="4" s="1"/>
  <c r="AD153" i="4"/>
  <c r="AE153" i="4" s="1"/>
  <c r="AD217" i="4"/>
  <c r="AE217" i="4" s="1"/>
  <c r="AD249" i="4"/>
  <c r="AE249" i="4" s="1"/>
  <c r="AD313" i="4"/>
  <c r="AE313" i="4" s="1"/>
  <c r="AD362" i="4"/>
  <c r="AE362" i="4" s="1"/>
  <c r="AD426" i="4"/>
  <c r="AE426" i="4" s="1"/>
  <c r="AD536" i="4"/>
  <c r="AE536" i="4" s="1"/>
  <c r="AD58" i="4"/>
  <c r="AE58" i="4" s="1"/>
  <c r="AD282" i="4"/>
  <c r="AE282" i="4" s="1"/>
  <c r="AD409" i="4"/>
  <c r="AE409" i="4" s="1"/>
  <c r="AD514" i="4"/>
  <c r="AE514" i="4" s="1"/>
  <c r="AH10" i="4"/>
  <c r="AB12" i="4"/>
  <c r="AB20" i="4"/>
  <c r="AB28" i="4"/>
  <c r="AB36" i="4"/>
  <c r="AB44" i="4"/>
  <c r="AB52" i="4"/>
  <c r="AB60" i="4"/>
  <c r="AB68" i="4"/>
  <c r="AB76" i="4"/>
  <c r="AB84" i="4"/>
  <c r="AB92" i="4"/>
  <c r="AB100" i="4"/>
  <c r="AB108" i="4"/>
  <c r="AB116" i="4"/>
  <c r="AB132" i="4"/>
  <c r="AB140" i="4"/>
  <c r="AB148" i="4"/>
  <c r="AB156" i="4"/>
  <c r="AB164" i="4"/>
  <c r="AB172" i="4"/>
  <c r="AB188" i="4"/>
  <c r="AB204" i="4"/>
  <c r="AB220" i="4"/>
  <c r="AB244" i="4"/>
  <c r="AB260" i="4"/>
  <c r="AB276" i="4"/>
  <c r="AB292" i="4"/>
  <c r="AB316" i="4"/>
  <c r="AB324" i="4"/>
  <c r="AB340" i="4"/>
  <c r="AB372" i="4"/>
  <c r="AB396" i="4"/>
  <c r="AB412" i="4"/>
  <c r="AB13" i="4"/>
  <c r="AB14" i="4"/>
  <c r="AB22" i="4"/>
  <c r="AB30" i="4"/>
  <c r="AB38" i="4"/>
  <c r="AB46" i="4"/>
  <c r="AB54" i="4"/>
  <c r="AB62" i="4"/>
  <c r="AB70" i="4"/>
  <c r="AB78" i="4"/>
  <c r="AB86" i="4"/>
  <c r="AB94" i="4"/>
  <c r="AB102" i="4"/>
  <c r="AB110" i="4"/>
  <c r="AB118" i="4"/>
  <c r="AB126" i="4"/>
  <c r="AB134" i="4"/>
  <c r="AB142" i="4"/>
  <c r="AB150" i="4"/>
  <c r="AB158" i="4"/>
  <c r="AB166" i="4"/>
  <c r="AB174" i="4"/>
  <c r="AB182" i="4"/>
  <c r="AB190" i="4"/>
  <c r="AB198" i="4"/>
  <c r="AB206" i="4"/>
  <c r="AB214" i="4"/>
  <c r="AB222" i="4"/>
  <c r="AB230" i="4"/>
  <c r="AB238" i="4"/>
  <c r="AB246" i="4"/>
  <c r="AB254" i="4"/>
  <c r="AB262" i="4"/>
  <c r="AB270" i="4"/>
  <c r="AB278" i="4"/>
  <c r="AB286" i="4"/>
  <c r="AB294" i="4"/>
  <c r="AB302" i="4"/>
  <c r="AB310" i="4"/>
  <c r="AB318" i="4"/>
  <c r="AB326" i="4"/>
  <c r="AB334" i="4"/>
  <c r="AB342" i="4"/>
  <c r="AB350" i="4"/>
  <c r="AB358" i="4"/>
  <c r="AB366" i="4"/>
  <c r="AB374" i="4"/>
  <c r="AB382" i="4"/>
  <c r="AB390" i="4"/>
  <c r="AB398" i="4"/>
  <c r="AB406" i="4"/>
  <c r="AB414" i="4"/>
  <c r="AB422" i="4"/>
  <c r="AB430" i="4"/>
  <c r="AB438" i="4"/>
  <c r="AB446" i="4"/>
  <c r="AB454" i="4"/>
  <c r="AB462" i="4"/>
  <c r="AB470" i="4"/>
  <c r="AB478" i="4"/>
  <c r="AB486" i="4"/>
  <c r="AB494" i="4"/>
  <c r="AB502" i="4"/>
  <c r="AB510" i="4"/>
  <c r="AB518" i="4"/>
  <c r="AB526" i="4"/>
  <c r="AB534" i="4"/>
  <c r="AB15" i="4"/>
  <c r="AB16" i="4"/>
  <c r="AB17" i="4"/>
  <c r="AB18" i="4"/>
  <c r="AB19" i="4"/>
  <c r="AB27" i="4"/>
  <c r="AB35" i="4"/>
  <c r="AB43" i="4"/>
  <c r="AB51" i="4"/>
  <c r="AB59" i="4"/>
  <c r="AB67" i="4"/>
  <c r="AB75" i="4"/>
  <c r="AB83" i="4"/>
  <c r="AB91" i="4"/>
  <c r="AB99" i="4"/>
  <c r="AB107" i="4"/>
  <c r="AB115" i="4"/>
  <c r="AB123" i="4"/>
  <c r="AB131" i="4"/>
  <c r="AB139" i="4"/>
  <c r="AB147" i="4"/>
  <c r="AB155" i="4"/>
  <c r="AB163" i="4"/>
  <c r="AB171" i="4"/>
  <c r="AB179" i="4"/>
  <c r="AB187" i="4"/>
  <c r="AB195" i="4"/>
  <c r="AB203" i="4"/>
  <c r="AB211" i="4"/>
  <c r="AB219" i="4"/>
  <c r="AB227" i="4"/>
  <c r="AB235" i="4"/>
  <c r="AB243" i="4"/>
  <c r="AB251" i="4"/>
  <c r="AB259" i="4"/>
  <c r="AB267" i="4"/>
  <c r="AB275" i="4"/>
  <c r="AB283" i="4"/>
  <c r="AB291" i="4"/>
  <c r="AB299" i="4"/>
  <c r="AB307" i="4"/>
  <c r="AB315" i="4"/>
  <c r="AB323" i="4"/>
  <c r="AB331" i="4"/>
  <c r="AB339" i="4"/>
  <c r="AB347" i="4"/>
  <c r="AB355" i="4"/>
  <c r="AB363" i="4"/>
  <c r="AB371" i="4"/>
  <c r="AB379" i="4"/>
  <c r="AB387" i="4"/>
  <c r="AB395" i="4"/>
  <c r="AB403" i="4"/>
  <c r="AB411" i="4"/>
  <c r="AB419" i="4"/>
  <c r="AB427" i="4"/>
  <c r="AB435" i="4"/>
  <c r="AB443" i="4"/>
  <c r="AB451" i="4"/>
  <c r="AB459" i="4"/>
  <c r="AB467" i="4"/>
  <c r="AB475" i="4"/>
  <c r="AB483" i="4"/>
  <c r="AB491" i="4"/>
  <c r="AB499" i="4"/>
  <c r="AB507" i="4"/>
  <c r="AB515" i="4"/>
  <c r="AB523" i="4"/>
  <c r="AB531" i="4"/>
  <c r="AB539" i="4"/>
  <c r="AB9" i="4"/>
  <c r="AB124" i="4"/>
  <c r="AB180" i="4"/>
  <c r="AB196" i="4"/>
  <c r="AB212" i="4"/>
  <c r="AB228" i="4"/>
  <c r="AB236" i="4"/>
  <c r="AB252" i="4"/>
  <c r="AB268" i="4"/>
  <c r="AB284" i="4"/>
  <c r="AB300" i="4"/>
  <c r="AB308" i="4"/>
  <c r="AB332" i="4"/>
  <c r="AB348" i="4"/>
  <c r="AB356" i="4"/>
  <c r="AB364" i="4"/>
  <c r="AB380" i="4"/>
  <c r="AB388" i="4"/>
  <c r="AB404" i="4"/>
  <c r="AB21" i="4"/>
  <c r="AB33" i="4"/>
  <c r="AB47" i="4"/>
  <c r="AB58" i="4"/>
  <c r="AB72" i="4"/>
  <c r="AB85" i="4"/>
  <c r="AB97" i="4"/>
  <c r="AB111" i="4"/>
  <c r="AB122" i="4"/>
  <c r="AB136" i="4"/>
  <c r="AB149" i="4"/>
  <c r="AB161" i="4"/>
  <c r="AB175" i="4"/>
  <c r="AB186" i="4"/>
  <c r="AB200" i="4"/>
  <c r="AB213" i="4"/>
  <c r="AB225" i="4"/>
  <c r="AB239" i="4"/>
  <c r="AB250" i="4"/>
  <c r="AB264" i="4"/>
  <c r="AB277" i="4"/>
  <c r="AB289" i="4"/>
  <c r="AB303" i="4"/>
  <c r="AB314" i="4"/>
  <c r="AB328" i="4"/>
  <c r="AB24" i="4"/>
  <c r="AB37" i="4"/>
  <c r="AB49" i="4"/>
  <c r="AB63" i="4"/>
  <c r="AB74" i="4"/>
  <c r="AB88" i="4"/>
  <c r="AB101" i="4"/>
  <c r="AB113" i="4"/>
  <c r="AB127" i="4"/>
  <c r="AB138" i="4"/>
  <c r="AB152" i="4"/>
  <c r="AB165" i="4"/>
  <c r="AB177" i="4"/>
  <c r="AB191" i="4"/>
  <c r="AB202" i="4"/>
  <c r="AB216" i="4"/>
  <c r="AB229" i="4"/>
  <c r="AB241" i="4"/>
  <c r="AB255" i="4"/>
  <c r="AB266" i="4"/>
  <c r="AB280" i="4"/>
  <c r="AB293" i="4"/>
  <c r="AB305" i="4"/>
  <c r="AB319" i="4"/>
  <c r="AB330" i="4"/>
  <c r="AB344" i="4"/>
  <c r="AB357" i="4"/>
  <c r="AB369" i="4"/>
  <c r="AB383" i="4"/>
  <c r="AB394" i="4"/>
  <c r="AB408" i="4"/>
  <c r="AB420" i="4"/>
  <c r="AB431" i="4"/>
  <c r="AB441" i="4"/>
  <c r="AB452" i="4"/>
  <c r="AB463" i="4"/>
  <c r="AB473" i="4"/>
  <c r="AB484" i="4"/>
  <c r="AB495" i="4"/>
  <c r="AB505" i="4"/>
  <c r="AB516" i="4"/>
  <c r="AB527" i="4"/>
  <c r="AB537" i="4"/>
  <c r="AB8" i="4"/>
  <c r="AB25" i="4"/>
  <c r="AB39" i="4"/>
  <c r="AB50" i="4"/>
  <c r="AB64" i="4"/>
  <c r="AB77" i="4"/>
  <c r="AB89" i="4"/>
  <c r="AB103" i="4"/>
  <c r="AB114" i="4"/>
  <c r="AB128" i="4"/>
  <c r="AB141" i="4"/>
  <c r="AB153" i="4"/>
  <c r="AB167" i="4"/>
  <c r="AB178" i="4"/>
  <c r="AB192" i="4"/>
  <c r="AB205" i="4"/>
  <c r="AB217" i="4"/>
  <c r="AB231" i="4"/>
  <c r="AB242" i="4"/>
  <c r="AB256" i="4"/>
  <c r="AB269" i="4"/>
  <c r="AB281" i="4"/>
  <c r="AB295" i="4"/>
  <c r="AB306" i="4"/>
  <c r="AB320" i="4"/>
  <c r="AB333" i="4"/>
  <c r="AB345" i="4"/>
  <c r="AB359" i="4"/>
  <c r="AB370" i="4"/>
  <c r="AB384" i="4"/>
  <c r="AB397" i="4"/>
  <c r="AB409" i="4"/>
  <c r="AB421" i="4"/>
  <c r="AB432" i="4"/>
  <c r="AB442" i="4"/>
  <c r="AB453" i="4"/>
  <c r="AB464" i="4"/>
  <c r="AB474" i="4"/>
  <c r="AB485" i="4"/>
  <c r="AB496" i="4"/>
  <c r="AB506" i="4"/>
  <c r="AB517" i="4"/>
  <c r="AB528" i="4"/>
  <c r="AB538" i="4"/>
  <c r="AB10" i="4"/>
  <c r="AB26" i="4"/>
  <c r="AB40" i="4"/>
  <c r="AB53" i="4"/>
  <c r="AB65" i="4"/>
  <c r="AB79" i="4"/>
  <c r="AB90" i="4"/>
  <c r="AB104" i="4"/>
  <c r="AB117" i="4"/>
  <c r="AB129" i="4"/>
  <c r="AB143" i="4"/>
  <c r="AB154" i="4"/>
  <c r="AB168" i="4"/>
  <c r="AB181" i="4"/>
  <c r="AB193" i="4"/>
  <c r="AB207" i="4"/>
  <c r="AB218" i="4"/>
  <c r="AB232" i="4"/>
  <c r="AB245" i="4"/>
  <c r="AB257" i="4"/>
  <c r="AB271" i="4"/>
  <c r="AB282" i="4"/>
  <c r="AB296" i="4"/>
  <c r="AB309" i="4"/>
  <c r="AB321" i="4"/>
  <c r="AB335" i="4"/>
  <c r="AB346" i="4"/>
  <c r="AB360" i="4"/>
  <c r="AB373" i="4"/>
  <c r="AB385" i="4"/>
  <c r="AB399" i="4"/>
  <c r="AB410" i="4"/>
  <c r="AB423" i="4"/>
  <c r="AB433" i="4"/>
  <c r="AB444" i="4"/>
  <c r="AB455" i="4"/>
  <c r="AB465" i="4"/>
  <c r="AB476" i="4"/>
  <c r="AB487" i="4"/>
  <c r="AB497" i="4"/>
  <c r="AB508" i="4"/>
  <c r="AB519" i="4"/>
  <c r="AB529" i="4"/>
  <c r="AB540" i="4"/>
  <c r="AB11" i="4"/>
  <c r="AB29" i="4"/>
  <c r="AB41" i="4"/>
  <c r="AB55" i="4"/>
  <c r="AB66" i="4"/>
  <c r="AB80" i="4"/>
  <c r="AB31" i="4"/>
  <c r="AB42" i="4"/>
  <c r="AB56" i="4"/>
  <c r="AB69" i="4"/>
  <c r="AB81" i="4"/>
  <c r="AB95" i="4"/>
  <c r="AB106" i="4"/>
  <c r="AB120" i="4"/>
  <c r="AB133" i="4"/>
  <c r="AB145" i="4"/>
  <c r="AB159" i="4"/>
  <c r="AB170" i="4"/>
  <c r="AB184" i="4"/>
  <c r="AB197" i="4"/>
  <c r="AB209" i="4"/>
  <c r="AB223" i="4"/>
  <c r="AB234" i="4"/>
  <c r="AB248" i="4"/>
  <c r="AB261" i="4"/>
  <c r="AB273" i="4"/>
  <c r="AB287" i="4"/>
  <c r="AB298" i="4"/>
  <c r="AB312" i="4"/>
  <c r="AB325" i="4"/>
  <c r="AB337" i="4"/>
  <c r="AB351" i="4"/>
  <c r="AB362" i="4"/>
  <c r="AB376" i="4"/>
  <c r="AB389" i="4"/>
  <c r="AB401" i="4"/>
  <c r="AB415" i="4"/>
  <c r="AB425" i="4"/>
  <c r="AB436" i="4"/>
  <c r="AB447" i="4"/>
  <c r="AB457" i="4"/>
  <c r="AB468" i="4"/>
  <c r="AB479" i="4"/>
  <c r="AB489" i="4"/>
  <c r="AB500" i="4"/>
  <c r="AB511" i="4"/>
  <c r="AB521" i="4"/>
  <c r="AB532" i="4"/>
  <c r="AB4" i="4"/>
  <c r="AB32" i="4"/>
  <c r="AB45" i="4"/>
  <c r="AB57" i="4"/>
  <c r="AB71" i="4"/>
  <c r="AB82" i="4"/>
  <c r="AB96" i="4"/>
  <c r="AB109" i="4"/>
  <c r="AB121" i="4"/>
  <c r="AB135" i="4"/>
  <c r="AB146" i="4"/>
  <c r="AB160" i="4"/>
  <c r="AB173" i="4"/>
  <c r="AB185" i="4"/>
  <c r="AB199" i="4"/>
  <c r="AB210" i="4"/>
  <c r="AB224" i="4"/>
  <c r="AB237" i="4"/>
  <c r="AB249" i="4"/>
  <c r="AB263" i="4"/>
  <c r="AB274" i="4"/>
  <c r="AB288" i="4"/>
  <c r="AB301" i="4"/>
  <c r="AB313" i="4"/>
  <c r="AB327" i="4"/>
  <c r="AB338" i="4"/>
  <c r="AB352" i="4"/>
  <c r="AB365" i="4"/>
  <c r="AB377" i="4"/>
  <c r="AB391" i="4"/>
  <c r="AB402" i="4"/>
  <c r="AB416" i="4"/>
  <c r="AB426" i="4"/>
  <c r="AB448" i="4"/>
  <c r="AB458" i="4"/>
  <c r="AB469" i="4"/>
  <c r="AB480" i="4"/>
  <c r="AB490" i="4"/>
  <c r="AB501" i="4"/>
  <c r="AB512" i="4"/>
  <c r="AB522" i="4"/>
  <c r="AB533" i="4"/>
  <c r="AB353" i="4"/>
  <c r="AB437" i="4"/>
  <c r="AB5" i="4"/>
  <c r="AB23" i="4"/>
  <c r="AB105" i="4"/>
  <c r="AB157" i="4"/>
  <c r="AB208" i="4"/>
  <c r="AB258" i="4"/>
  <c r="AB311" i="4"/>
  <c r="AB354" i="4"/>
  <c r="AB392" i="4"/>
  <c r="AB424" i="4"/>
  <c r="AB450" i="4"/>
  <c r="AB481" i="4"/>
  <c r="AB509" i="4"/>
  <c r="AB536" i="4"/>
  <c r="AB317" i="4"/>
  <c r="AB428" i="4"/>
  <c r="AB482" i="4"/>
  <c r="AB3" i="4"/>
  <c r="AB520" i="4"/>
  <c r="AB183" i="4"/>
  <c r="AB336" i="4"/>
  <c r="AB439" i="4"/>
  <c r="AB290" i="4"/>
  <c r="AB440" i="4"/>
  <c r="AB349" i="4"/>
  <c r="AB504" i="4"/>
  <c r="AB34" i="4"/>
  <c r="AB112" i="4"/>
  <c r="AB162" i="4"/>
  <c r="AB215" i="4"/>
  <c r="AB265" i="4"/>
  <c r="AB361" i="4"/>
  <c r="AB393" i="4"/>
  <c r="AB456" i="4"/>
  <c r="AB513" i="4"/>
  <c r="AB6" i="4"/>
  <c r="AB73" i="4"/>
  <c r="AB375" i="4"/>
  <c r="AB493" i="4"/>
  <c r="AB87" i="4"/>
  <c r="AB240" i="4"/>
  <c r="AB413" i="4"/>
  <c r="AB525" i="4"/>
  <c r="AB449" i="4"/>
  <c r="AB48" i="4"/>
  <c r="AB119" i="4"/>
  <c r="AB169" i="4"/>
  <c r="AB221" i="4"/>
  <c r="AB272" i="4"/>
  <c r="AB322" i="4"/>
  <c r="AB367" i="4"/>
  <c r="AB400" i="4"/>
  <c r="AB429" i="4"/>
  <c r="AB460" i="4"/>
  <c r="AB488" i="4"/>
  <c r="AB514" i="4"/>
  <c r="AB130" i="4"/>
  <c r="AB285" i="4"/>
  <c r="AB407" i="4"/>
  <c r="AB524" i="4"/>
  <c r="AB137" i="4"/>
  <c r="AB378" i="4"/>
  <c r="AB498" i="4"/>
  <c r="AB386" i="4"/>
  <c r="AB477" i="4"/>
  <c r="AB61" i="4"/>
  <c r="AB125" i="4"/>
  <c r="AB176" i="4"/>
  <c r="AB226" i="4"/>
  <c r="AB279" i="4"/>
  <c r="AB329" i="4"/>
  <c r="AB368" i="4"/>
  <c r="AB405" i="4"/>
  <c r="AB434" i="4"/>
  <c r="AB461" i="4"/>
  <c r="AB492" i="4"/>
  <c r="AB7" i="4"/>
  <c r="AB233" i="4"/>
  <c r="AB466" i="4"/>
  <c r="AB189" i="4"/>
  <c r="AB341" i="4"/>
  <c r="AB471" i="4"/>
  <c r="AB535" i="4"/>
  <c r="AB93" i="4"/>
  <c r="AB144" i="4"/>
  <c r="AB194" i="4"/>
  <c r="AB247" i="4"/>
  <c r="AB297" i="4"/>
  <c r="AB343" i="4"/>
  <c r="AB381" i="4"/>
  <c r="AB417" i="4"/>
  <c r="AB445" i="4"/>
  <c r="AB472" i="4"/>
  <c r="AB503" i="4"/>
  <c r="AB530" i="4"/>
  <c r="AB98" i="4"/>
  <c r="AB151" i="4"/>
  <c r="AB201" i="4"/>
  <c r="AB253" i="4"/>
  <c r="AB304" i="4"/>
  <c r="AB418" i="4"/>
  <c r="AH9" i="4"/>
  <c r="V5" i="8"/>
  <c r="V6" i="8"/>
  <c r="V7" i="8"/>
  <c r="V8" i="8"/>
  <c r="V9" i="8"/>
  <c r="V10" i="8"/>
  <c r="AF256" i="4" l="1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55" i="4"/>
  <c r="AH2" i="4"/>
</calcChain>
</file>

<file path=xl/sharedStrings.xml><?xml version="1.0" encoding="utf-8"?>
<sst xmlns="http://schemas.openxmlformats.org/spreadsheetml/2006/main" count="4393" uniqueCount="3164">
  <si>
    <t>13:24:40,749 2020.02.03</t>
  </si>
  <si>
    <t>G:\project\utcakanyon\02_03\time_series\staggered_koncentracio_2020-02-03_20200203132440.dat</t>
  </si>
  <si>
    <t>13:27:15,393 2020.02.03</t>
  </si>
  <si>
    <t>G:\project\utcakanyon\02_03\time_series\staggered_koncentracio_2020-02-03_20200203132715.dat</t>
  </si>
  <si>
    <t>13:29:50,589 2020.02.03</t>
  </si>
  <si>
    <t>G:\project\utcakanyon\02_03\time_series\staggered_koncentracio_2020-02-03_20200203132950.dat</t>
  </si>
  <si>
    <t>13:32:25,572 2020.02.03</t>
  </si>
  <si>
    <t>G:\project\utcakanyon\02_03\time_series\staggered_koncentracio_2020-02-03_20200203133225.dat</t>
  </si>
  <si>
    <t>13:35:00,139 2020.02.03</t>
  </si>
  <si>
    <t>G:\project\utcakanyon\02_03\time_series\staggered_koncentracio_2020-02-03_20200203133500.dat</t>
  </si>
  <si>
    <t>13:37:34,619 2020.02.03</t>
  </si>
  <si>
    <t>G:\project\utcakanyon\02_03\time_series\staggered_koncentracio_2020-02-03_20200203133734.dat</t>
  </si>
  <si>
    <t>13:40:09,798 2020.02.03</t>
  </si>
  <si>
    <t>G:\project\utcakanyon\02_03\time_series\staggered_koncentracio_2020-02-03_20200203134009.dat</t>
  </si>
  <si>
    <t>13:42:44,703 2020.02.03</t>
  </si>
  <si>
    <t>G:\project\utcakanyon\02_03\time_series\staggered_koncentracio_2020-02-03_20200203134244.dat</t>
  </si>
  <si>
    <t>13:45:18,894 2020.02.03</t>
  </si>
  <si>
    <t>G:\project\utcakanyon\02_03\time_series\staggered_koncentracio_2020-02-03_20200203134518.dat</t>
  </si>
  <si>
    <t>13:47:53,222 2020.02.03</t>
  </si>
  <si>
    <t>G:\project\utcakanyon\02_03\time_series\staggered_koncentracio_2020-02-03_20200203134753.dat</t>
  </si>
  <si>
    <t>13:50:27,820 2020.02.03</t>
  </si>
  <si>
    <t>G:\project\utcakanyon\02_03\time_series\staggered_koncentracio_2020-02-03_20200203135027.dat</t>
  </si>
  <si>
    <t>13:53:02,452 2020.02.03</t>
  </si>
  <si>
    <t>G:\project\utcakanyon\02_03\time_series\staggered_koncentracio_2020-02-03_20200203135302.dat</t>
  </si>
  <si>
    <t>Meas. point name</t>
  </si>
  <si>
    <t>Comment</t>
  </si>
  <si>
    <t>0.sor_y+_mögött</t>
  </si>
  <si>
    <t>14:10:42,321 2020.02.03</t>
  </si>
  <si>
    <t>G:\project\utcakanyon\02_03\time_series\staggered_koncentracio_2020-02-03_20200203141042.dat</t>
  </si>
  <si>
    <t>14:13:17,142 2020.02.03</t>
  </si>
  <si>
    <t>G:\project\utcakanyon\02_03\time_series\staggered_koncentracio_2020-02-03_20200203141317.dat</t>
  </si>
  <si>
    <t>14:15:51,840 2020.02.03</t>
  </si>
  <si>
    <t>G:\project\utcakanyon\02_03\time_series\staggered_koncentracio_2020-02-03_20200203141551.dat</t>
  </si>
  <si>
    <t>14:18:26,583 2020.02.03</t>
  </si>
  <si>
    <t>G:\project\utcakanyon\02_03\time_series\staggered_koncentracio_2020-02-03_20200203141826.dat</t>
  </si>
  <si>
    <t>14:21:01,156 2020.02.03</t>
  </si>
  <si>
    <t>G:\project\utcakanyon\02_03\time_series\staggered_koncentracio_2020-02-03_20200203142101.dat</t>
  </si>
  <si>
    <t>14:23:35,896 2020.02.03</t>
  </si>
  <si>
    <t>G:\project\utcakanyon\02_03\time_series\staggered_koncentracio_2020-02-03_20200203142335.dat</t>
  </si>
  <si>
    <t>14:26:09,985 2020.02.03</t>
  </si>
  <si>
    <t>G:\project\utcakanyon\02_03\time_series\staggered_koncentracio_2020-02-03_20200203142609.dat</t>
  </si>
  <si>
    <t>16:24:31,887 2020.02.03</t>
  </si>
  <si>
    <t>G:\project\utcakanyon\02_03\time_series\staggered_koncentracio_2020-02-03_20200203162431.dat</t>
  </si>
  <si>
    <t>16:27:06,785 2020.02.03</t>
  </si>
  <si>
    <t>G:\project\utcakanyon\02_03\time_series\staggered_koncentracio_2020-02-03_20200203162706.dat</t>
  </si>
  <si>
    <t>16:29:41,260 2020.02.03</t>
  </si>
  <si>
    <t>G:\project\utcakanyon\02_03\time_series\staggered_koncentracio_2020-02-03_20200203162941.dat</t>
  </si>
  <si>
    <t>16:32:15,582 2020.02.03</t>
  </si>
  <si>
    <t>G:\project\utcakanyon\02_03\time_series\staggered_koncentracio_2020-02-03_20200203163215.dat</t>
  </si>
  <si>
    <t>16:34:49,904 2020.02.03</t>
  </si>
  <si>
    <t>G:\project\utcakanyon\02_03\time_series\staggered_koncentracio_2020-02-03_20200203163449.dat</t>
  </si>
  <si>
    <t>16:37:24,277 2020.02.03</t>
  </si>
  <si>
    <t>G:\project\utcakanyon\02_03\time_series\staggered_koncentracio_2020-02-03_20200203163724.dat</t>
  </si>
  <si>
    <t>12:51:45,809 2020.02.04</t>
  </si>
  <si>
    <t>G:\project\utcakanyon\02_03\time_series\staggered_koncentracio_2020-02-04_20200204125145.dat</t>
  </si>
  <si>
    <t>12:54:20,766 2020.02.04</t>
  </si>
  <si>
    <t>G:\project\utcakanyon\02_03\time_series\staggered_koncentracio_2020-02-04_20200204125420.dat</t>
  </si>
  <si>
    <t>12:56:55,698 2020.02.04</t>
  </si>
  <si>
    <t>G:\project\utcakanyon\02_03\time_series\staggered_koncentracio_2020-02-04_20200204125655.dat</t>
  </si>
  <si>
    <t>12:59:30,290 2020.02.04</t>
  </si>
  <si>
    <t>G:\project\utcakanyon\02_03\time_series\staggered_koncentracio_2020-02-04_20200204125930.dat</t>
  </si>
  <si>
    <t>13:02:05,103 2020.02.04</t>
  </si>
  <si>
    <t>G:\project\utcakanyon\02_03\time_series\staggered_koncentracio_2020-02-04_20200204130205.dat</t>
  </si>
  <si>
    <t>13:04:39,569 2020.02.04</t>
  </si>
  <si>
    <t>G:\project\utcakanyon\02_03\time_series\staggered_koncentracio_2020-02-04_20200204130439.dat</t>
  </si>
  <si>
    <t>13:07:14,130 2020.02.04</t>
  </si>
  <si>
    <t>G:\project\utcakanyon\02_03\time_series\staggered_koncentracio_2020-02-04_20200204130714.dat</t>
  </si>
  <si>
    <t>13:09:48,789 2020.02.04</t>
  </si>
  <si>
    <t>G:\project\utcakanyon\02_03\time_series\staggered_koncentracio_2020-02-04_20200204130948.dat</t>
  </si>
  <si>
    <t>13:12:24,008 2020.02.04</t>
  </si>
  <si>
    <t>G:\project\utcakanyon\02_03\time_series\staggered_koncentracio_2020-02-04_20200204131224.dat</t>
  </si>
  <si>
    <t>13:14:58,347 2020.02.04</t>
  </si>
  <si>
    <t>G:\project\utcakanyon\02_03\time_series\staggered_koncentracio_2020-02-04_20200204131458.dat</t>
  </si>
  <si>
    <t>13:17:32,861 2020.02.04</t>
  </si>
  <si>
    <t>G:\project\utcakanyon\02_03\time_series\staggered_koncentracio_2020-02-04_20200204131732.dat</t>
  </si>
  <si>
    <t>13:20:07,498 2020.02.04</t>
  </si>
  <si>
    <t>G:\project\utcakanyon\02_03\time_series\staggered_koncentracio_2020-02-04_20200204132007.dat</t>
  </si>
  <si>
    <t>13:22:41,906 2020.02.04</t>
  </si>
  <si>
    <t>G:\project\utcakanyon\02_03\time_series\staggered_koncentracio_2020-02-04_20200204132241.dat</t>
  </si>
  <si>
    <t>13:25:16,510 2020.02.04</t>
  </si>
  <si>
    <t>G:\project\utcakanyon\02_03\time_series\staggered_koncentracio_2020-02-04_20200204132516.dat</t>
  </si>
  <si>
    <t>13:37:56,017 2020.02.04</t>
  </si>
  <si>
    <t>G:\project\utcakanyon\02_03\time_series\staggered_koncentracio_2020-02-04_20200204133756.dat</t>
  </si>
  <si>
    <t>13:40:30,629 2020.02.04</t>
  </si>
  <si>
    <t>G:\project\utcakanyon\02_03\time_series\staggered_koncentracio_2020-02-04_20200204134030.dat</t>
  </si>
  <si>
    <t>13:43:05,651 2020.02.04</t>
  </si>
  <si>
    <t>G:\project\utcakanyon\02_03\time_series\staggered_koncentracio_2020-02-04_20200204134305.dat</t>
  </si>
  <si>
    <t>13:45:40,262 2020.02.04</t>
  </si>
  <si>
    <t>G:\project\utcakanyon\02_03\time_series\staggered_koncentracio_2020-02-04_20200204134540.dat</t>
  </si>
  <si>
    <t>13:48:14,564 2020.02.04</t>
  </si>
  <si>
    <t>G:\project\utcakanyon\02_03\time_series\staggered_koncentracio_2020-02-04_20200204134814.dat</t>
  </si>
  <si>
    <t>13:50:50,981 2020.02.04</t>
  </si>
  <si>
    <t>G:\project\utcakanyon\02_03\time_series\staggered_koncentracio_2020-02-04_20200204135050.dat</t>
  </si>
  <si>
    <t>13:53:46,347 2020.02.04</t>
  </si>
  <si>
    <t>G:\project\utcakanyon\02_03\time_series\staggered_koncentracio_2020-02-04_20200204135346.dat</t>
  </si>
  <si>
    <t>13:56:20,887 2020.02.04</t>
  </si>
  <si>
    <t>G:\project\utcakanyon\02_03\time_series\staggered_koncentracio_2020-02-04_20200204135620.dat</t>
  </si>
  <si>
    <t>13:58:55,599 2020.02.04</t>
  </si>
  <si>
    <t>G:\project\utcakanyon\02_03\time_series\staggered_koncentracio_2020-02-04_20200204135855.dat</t>
  </si>
  <si>
    <t>14:01:30,331 2020.02.04</t>
  </si>
  <si>
    <t>G:\project\utcakanyon\02_03\time_series\staggered_koncentracio_2020-02-04_20200204140130.dat</t>
  </si>
  <si>
    <t>14:04:04,993 2020.02.04</t>
  </si>
  <si>
    <t>G:\project\utcakanyon\02_03\time_series\staggered_koncentracio_2020-02-04_20200204140404.dat</t>
  </si>
  <si>
    <t>14:06:39,701 2020.02.04</t>
  </si>
  <si>
    <t>G:\project\utcakanyon\02_03\time_series\staggered_koncentracio_2020-02-04_20200204140639.dat</t>
  </si>
  <si>
    <t>14:26:43,275 2020.02.04</t>
  </si>
  <si>
    <t>G:\project\utcakanyon\02_04\time_series\staggered_koncentracio_2020-02-04_20200204142643.dat</t>
  </si>
  <si>
    <t>14:29:19,667 2020.02.04</t>
  </si>
  <si>
    <t>G:\project\utcakanyon\02_04\time_series\staggered_koncentracio_2020-02-04_20200204142919.dat</t>
  </si>
  <si>
    <t>14:31:54,214 2020.02.04</t>
  </si>
  <si>
    <t>G:\project\utcakanyon\02_04\time_series\staggered_koncentracio_2020-02-04_20200204143154.dat</t>
  </si>
  <si>
    <t>14:34:29,028 2020.02.04</t>
  </si>
  <si>
    <t>G:\project\utcakanyon\02_04\time_series\staggered_koncentracio_2020-02-04_20200204143429.dat</t>
  </si>
  <si>
    <t>14:37:03,737 2020.02.04</t>
  </si>
  <si>
    <t>G:\project\utcakanyon\02_04\time_series\staggered_koncentracio_2020-02-04_20200204143703.dat</t>
  </si>
  <si>
    <t>14:39:38,648 2020.02.04</t>
  </si>
  <si>
    <t>G:\project\utcakanyon\02_04\time_series\staggered_koncentracio_2020-02-04_20200204143938.dat</t>
  </si>
  <si>
    <t>14:42:13,487 2020.02.04</t>
  </si>
  <si>
    <t>G:\project\utcakanyon\02_04\time_series\staggered_koncentracio_2020-02-04_20200204144213.dat</t>
  </si>
  <si>
    <t>14:44:48,421 2020.02.04</t>
  </si>
  <si>
    <t>G:\project\utcakanyon\02_04\time_series\staggered_koncentracio_2020-02-04_20200204144448.dat</t>
  </si>
  <si>
    <t>14:47:22,679 2020.02.04</t>
  </si>
  <si>
    <t>G:\project\utcakanyon\02_04\time_series\staggered_koncentracio_2020-02-04_20200204144722.dat</t>
  </si>
  <si>
    <t>14:49:57,174 2020.02.04</t>
  </si>
  <si>
    <t>G:\project\utcakanyon\02_04\time_series\staggered_koncentracio_2020-02-04_20200204144957.dat</t>
  </si>
  <si>
    <t>14:52:31,622 2020.02.04</t>
  </si>
  <si>
    <t>G:\project\utcakanyon\02_04\time_series\staggered_koncentracio_2020-02-04_20200204145231.dat</t>
  </si>
  <si>
    <t>14:55:06,251 2020.02.04</t>
  </si>
  <si>
    <t>G:\project\utcakanyon\02_04\time_series\staggered_koncentracio_2020-02-04_20200204145506.dat</t>
  </si>
  <si>
    <t>15:04:38,784 2020.02.04</t>
  </si>
  <si>
    <t>G:\project\utcakanyon\02_04\time_series\staggered_koncentracio_2020-02-04_20200204150438.dat</t>
  </si>
  <si>
    <t>15:07:13,614 2020.02.04</t>
  </si>
  <si>
    <t>G:\project\utcakanyon\02_04\time_series\staggered_koncentracio_2020-02-04_20200204150713.dat</t>
  </si>
  <si>
    <t>15:09:47,993 2020.02.04</t>
  </si>
  <si>
    <t>G:\project\utcakanyon\02_04\time_series\staggered_koncentracio_2020-02-04_20200204150947.dat</t>
  </si>
  <si>
    <t>15:12:22,680 2020.02.04</t>
  </si>
  <si>
    <t>G:\project\utcakanyon\02_04\time_series\staggered_koncentracio_2020-02-04_20200204151222.dat</t>
  </si>
  <si>
    <t>15:14:57,547 2020.02.04</t>
  </si>
  <si>
    <t>G:\project\utcakanyon\02_04\time_series\staggered_koncentracio_2020-02-04_20200204151457.dat</t>
  </si>
  <si>
    <t>15:17:31,729 2020.02.04</t>
  </si>
  <si>
    <t>G:\project\utcakanyon\02_04\time_series\staggered_koncentracio_2020-02-04_20200204151731.dat</t>
  </si>
  <si>
    <t>15:20:05,995 2020.02.04</t>
  </si>
  <si>
    <t>G:\project\utcakanyon\02_04\time_series\staggered_koncentracio_2020-02-04_20200204152005.dat</t>
  </si>
  <si>
    <t>15:22:40,191 2020.02.04</t>
  </si>
  <si>
    <t>G:\project\utcakanyon\02_04\time_series\staggered_koncentracio_2020-02-04_20200204152240.dat</t>
  </si>
  <si>
    <t>15:25:14,924 2020.02.04</t>
  </si>
  <si>
    <t>G:\project\utcakanyon\02_04\time_series\staggered_koncentracio_2020-02-04_20200204152514.dat</t>
  </si>
  <si>
    <t>15:27:49,158 2020.02.04</t>
  </si>
  <si>
    <t>G:\project\utcakanyon\02_04\time_series\staggered_koncentracio_2020-02-04_20200204152749.dat</t>
  </si>
  <si>
    <t>15:30:23,286 2020.02.04</t>
  </si>
  <si>
    <t>G:\project\utcakanyon\02_04\time_series\staggered_koncentracio_2020-02-04_20200204153023.dat</t>
  </si>
  <si>
    <t>15:32:57,620 2020.02.04</t>
  </si>
  <si>
    <t>G:\project\utcakanyon\02_04\time_series\staggered_koncentracio_2020-02-04_20200204153257.dat</t>
  </si>
  <si>
    <t>15:35:31,901 2020.02.04</t>
  </si>
  <si>
    <t>G:\project\utcakanyon\02_04\time_series\staggered_koncentracio_2020-02-04_20200204153531.dat</t>
  </si>
  <si>
    <t>1.sor magas mogott 100 nl/h gain200</t>
  </si>
  <si>
    <t>15:38:52,366 2020.02.05</t>
  </si>
  <si>
    <t>G:\project\utcakanyon\02_05\time_series\staggered_koncentracio_2020-02-05_20200205153852.dat</t>
  </si>
  <si>
    <t>15:41:26,989 2020.02.05</t>
  </si>
  <si>
    <t>G:\project\utcakanyon\02_05\time_series\staggered_koncentracio_2020-02-05_20200205154126.dat</t>
  </si>
  <si>
    <t>15:44:01,513 2020.02.05</t>
  </si>
  <si>
    <t>G:\project\utcakanyon\02_05\time_series\staggered_koncentracio_2020-02-05_20200205154401.dat</t>
  </si>
  <si>
    <t>15:46:35,913 2020.02.05</t>
  </si>
  <si>
    <t>G:\project\utcakanyon\02_05\time_series\staggered_koncentracio_2020-02-05_20200205154635.dat</t>
  </si>
  <si>
    <t>15:49:10,449 2020.02.05</t>
  </si>
  <si>
    <t>G:\project\utcakanyon\02_05\time_series\staggered_koncentracio_2020-02-05_20200205154910.dat</t>
  </si>
  <si>
    <t>15:51:45,056 2020.02.05</t>
  </si>
  <si>
    <t>G:\project\utcakanyon\02_05\time_series\staggered_koncentracio_2020-02-05_20200205155145.dat</t>
  </si>
  <si>
    <t>15:54:19,231 2020.02.05</t>
  </si>
  <si>
    <t>G:\project\utcakanyon\02_05\time_series\staggered_koncentracio_2020-02-05_20200205155419.dat</t>
  </si>
  <si>
    <t>15:56:53,698 2020.02.05</t>
  </si>
  <si>
    <t>G:\project\utcakanyon\02_05\time_series\staggered_koncentracio_2020-02-05_20200205155653.dat</t>
  </si>
  <si>
    <t>15:59:28,120 2020.02.05</t>
  </si>
  <si>
    <t>G:\project\utcakanyon\02_05\time_series\staggered_koncentracio_2020-02-05_20200205155928.dat</t>
  </si>
  <si>
    <t>16:02:02,569 2020.02.05</t>
  </si>
  <si>
    <t>G:\project\utcakanyon\02_05\time_series\staggered_koncentracio_2020-02-05_20200205160202.dat</t>
  </si>
  <si>
    <t>16:04:36,768 2020.02.05</t>
  </si>
  <si>
    <t>G:\project\utcakanyon\02_05\time_series\staggered_koncentracio_2020-02-05_20200205160436.dat</t>
  </si>
  <si>
    <t>16:07:11,237 2020.02.05</t>
  </si>
  <si>
    <t>G:\project\utcakanyon\02_05\time_series\staggered_koncentracio_2020-02-05_20200205160711.dat</t>
  </si>
  <si>
    <t>16:09:45,704 2020.02.05</t>
  </si>
  <si>
    <t>G:\project\utcakanyon\02_05\time_series\staggered_koncentracio_2020-02-05_20200205160945.dat</t>
  </si>
  <si>
    <t>16:12:20,198 2020.02.05</t>
  </si>
  <si>
    <t>G:\project\utcakanyon\02_05\time_series\staggered_koncentracio_2020-02-05_20200205161220.dat</t>
  </si>
  <si>
    <t>16:14:57,277 2020.02.05</t>
  </si>
  <si>
    <t>G:\project\utcakanyon\02_05\time_series\staggered_koncentracio_2020-02-05_20200205161457.dat</t>
  </si>
  <si>
    <t>16:17:34,403 2020.02.05</t>
  </si>
  <si>
    <t>G:\project\utcakanyon\02_05\time_series\staggered_koncentracio_2020-02-05_20200205161734.dat</t>
  </si>
  <si>
    <t>16:20:08,937 2020.02.05</t>
  </si>
  <si>
    <t>G:\project\utcakanyon\02_05\time_series\staggered_koncentracio_2020-02-05_20200205162008.dat</t>
  </si>
  <si>
    <t>16:22:43,874 2020.02.05</t>
  </si>
  <si>
    <t>G:\project\utcakanyon\02_05\time_series\staggered_koncentracio_2020-02-05_20200205162243.dat</t>
  </si>
  <si>
    <t>1.sor magas mogott 100 nl/h gain201</t>
  </si>
  <si>
    <t>1.sor magas mogott 100 nl/h gain202</t>
  </si>
  <si>
    <t>1.sor magas mogott 100 nl/h gain203</t>
  </si>
  <si>
    <t>1.sor magas mogott 100 nl/h gain204</t>
  </si>
  <si>
    <t>1.sor magas mogott 100 nl/h gain205</t>
  </si>
  <si>
    <t>1.sor magas mogott 100 nl/h gain206</t>
  </si>
  <si>
    <t>1.sor magas mogott 100 nl/h gain207</t>
  </si>
  <si>
    <t>1.sor magas mogott 100 nl/h gain208</t>
  </si>
  <si>
    <t>1.sor magas mogott 100 nl/h gain209</t>
  </si>
  <si>
    <t>1.sor magas mogott 100 nl/h gain210</t>
  </si>
  <si>
    <t>1.sor magas mogott 100 nl/h gain211</t>
  </si>
  <si>
    <t>1.sor magas mogott 100 nl/h gain212</t>
  </si>
  <si>
    <t>1.sor magas mogott 100 nl/h gain213</t>
  </si>
  <si>
    <t>1.sor magas mogott 100 nl/h gain214</t>
  </si>
  <si>
    <t>1.sor magas mogott 100 nl/h gain215</t>
  </si>
  <si>
    <t>1.sor magas mogott 100 nl/h gain216</t>
  </si>
  <si>
    <t>1.sor magas mogott 100 nl/h gain217</t>
  </si>
  <si>
    <t>16:29:30,646 2020.02.05</t>
  </si>
  <si>
    <t>G:\project\utcakanyon\02_05\time_series\staggered_koncentracio_2020-02-05_20200205162930.dat</t>
  </si>
  <si>
    <t>16:32:05,683 2020.02.05</t>
  </si>
  <si>
    <t>G:\project\utcakanyon\02_05\time_series\staggered_koncentracio_2020-02-05_20200205163205.dat</t>
  </si>
  <si>
    <t>16:34:40,295 2020.02.05</t>
  </si>
  <si>
    <t>G:\project\utcakanyon\02_05\time_series\staggered_koncentracio_2020-02-05_20200205163440.dat</t>
  </si>
  <si>
    <t>16:37:14,971 2020.02.05</t>
  </si>
  <si>
    <t>G:\project\utcakanyon\02_05\time_series\staggered_koncentracio_2020-02-05_20200205163714.dat</t>
  </si>
  <si>
    <t>16:39:49,249 2020.02.05</t>
  </si>
  <si>
    <t>G:\project\utcakanyon\02_05\time_series\staggered_koncentracio_2020-02-05_20200205163949.dat</t>
  </si>
  <si>
    <t>16:42:24,043 2020.02.05</t>
  </si>
  <si>
    <t>G:\project\utcakanyon\02_05\time_series\staggered_koncentracio_2020-02-05_20200205164224.dat</t>
  </si>
  <si>
    <t>16:44:58,685 2020.02.05</t>
  </si>
  <si>
    <t>G:\project\utcakanyon\02_05\time_series\staggered_koncentracio_2020-02-05_20200205164458.dat</t>
  </si>
  <si>
    <t>16:47:32,973 2020.02.05</t>
  </si>
  <si>
    <t>G:\project\utcakanyon\02_05\time_series\staggered_koncentracio_2020-02-05_20200205164732.dat</t>
  </si>
  <si>
    <t>16:50:07,272 2020.02.05</t>
  </si>
  <si>
    <t>G:\project\utcakanyon\02_05\time_series\staggered_koncentracio_2020-02-05_20200205165007.dat</t>
  </si>
  <si>
    <t>16:52:41,562 2020.02.05</t>
  </si>
  <si>
    <t>G:\project\utcakanyon\02_05\time_series\staggered_koncentracio_2020-02-05_20200205165241.dat</t>
  </si>
  <si>
    <t>16:55:16,078 2020.02.05</t>
  </si>
  <si>
    <t>G:\project\utcakanyon\02_05\time_series\staggered_koncentracio_2020-02-05_20200205165516.dat</t>
  </si>
  <si>
    <t>16:57:50,559 2020.02.05</t>
  </si>
  <si>
    <t>G:\project\utcakanyon\02_05\time_series\staggered_koncentracio_2020-02-05_20200205165750.dat</t>
  </si>
  <si>
    <t>17:00:25,102 2020.02.05</t>
  </si>
  <si>
    <t>G:\project\utcakanyon\02_05\time_series\staggered_koncentracio_2020-02-05_20200205170025.dat</t>
  </si>
  <si>
    <t>17:02:59,495 2020.02.05</t>
  </si>
  <si>
    <t>G:\project\utcakanyon\02_05\time_series\staggered_koncentracio_2020-02-05_20200205170259.dat</t>
  </si>
  <si>
    <t>17:05:38,374 2020.02.05</t>
  </si>
  <si>
    <t>G:\project\utcakanyon\02_05\time_series\staggered_koncentracio_2020-02-05_20200205170538.dat</t>
  </si>
  <si>
    <t>17:08:13,544 2020.02.05</t>
  </si>
  <si>
    <t>G:\project\utcakanyon\02_05\time_series\staggered_koncentracio_2020-02-05_20200205170813.dat</t>
  </si>
  <si>
    <t>17:10:47,972 2020.02.05</t>
  </si>
  <si>
    <t>G:\project\utcakanyon\02_05\time_series\staggered_koncentracio_2020-02-05_20200205171047.dat</t>
  </si>
  <si>
    <t>1.sor magas mogott 100 nl/h gain218</t>
  </si>
  <si>
    <t>1.sor magas mogott 100 nl/h gain219</t>
  </si>
  <si>
    <t>1.sor magas mogott 100 nl/h gain220</t>
  </si>
  <si>
    <t>1.sor magas mogott 100 nl/h gain221</t>
  </si>
  <si>
    <t>1.sor magas mogott 100 nl/h gain222</t>
  </si>
  <si>
    <t>1.sor magas mogott 100 nl/h gain223</t>
  </si>
  <si>
    <t>1.sor magas mogott 100 nl/h gain224</t>
  </si>
  <si>
    <t>1.sor magas mogott 100 nl/h gain225</t>
  </si>
  <si>
    <t>1.sor magas mogott 100 nl/h gain226</t>
  </si>
  <si>
    <t>1.sor magas mogott 100 nl/h gain227</t>
  </si>
  <si>
    <t>1.sor magas mogott 100 nl/h gain228</t>
  </si>
  <si>
    <t>1.sor magas mogott 100 nl/h gain229</t>
  </si>
  <si>
    <t>1.sor magas mogott 100 nl/h gain230</t>
  </si>
  <si>
    <t>1.sor magas mogott 100 nl/h gain231</t>
  </si>
  <si>
    <t>1.sor magas mogott 100 nl/h gain232</t>
  </si>
  <si>
    <t>1.sor magas mogott 100 nl/h gain233</t>
  </si>
  <si>
    <t>1.sor magas mogott 100 nl/h gain234</t>
  </si>
  <si>
    <t>1.sor alacsony mogott 100 nl/h gain500</t>
  </si>
  <si>
    <t>13:12:01,187 2020.02.05</t>
  </si>
  <si>
    <t>G:\project\utcakanyon\02_05\time_series\staggered_koncentracio_2020-02-05_20200205131201.dat</t>
  </si>
  <si>
    <t>13:14:35,775 2020.02.05</t>
  </si>
  <si>
    <t>G:\project\utcakanyon\02_05\time_series\staggered_koncentracio_2020-02-05_20200205131435.dat</t>
  </si>
  <si>
    <t>13:17:10,622 2020.02.05</t>
  </si>
  <si>
    <t>G:\project\utcakanyon\02_05\time_series\staggered_koncentracio_2020-02-05_20200205131710.dat</t>
  </si>
  <si>
    <t>13:19:45,563 2020.02.05</t>
  </si>
  <si>
    <t>G:\project\utcakanyon\02_05\time_series\staggered_koncentracio_2020-02-05_20200205131945.dat</t>
  </si>
  <si>
    <t>13:22:20,029 2020.02.05</t>
  </si>
  <si>
    <t>G:\project\utcakanyon\02_05\time_series\staggered_koncentracio_2020-02-05_20200205132220.dat</t>
  </si>
  <si>
    <t>13:24:54,906 2020.02.05</t>
  </si>
  <si>
    <t>G:\project\utcakanyon\02_05\time_series\staggered_koncentracio_2020-02-05_20200205132454.dat</t>
  </si>
  <si>
    <t>13:27:29,948 2020.02.05</t>
  </si>
  <si>
    <t>G:\project\utcakanyon\02_05\time_series\staggered_koncentracio_2020-02-05_20200205132729.dat</t>
  </si>
  <si>
    <t>13:30:04,682 2020.02.05</t>
  </si>
  <si>
    <t>G:\project\utcakanyon\02_05\time_series\staggered_koncentracio_2020-02-05_20200205133004.dat</t>
  </si>
  <si>
    <t>13:32:39,471 2020.02.05</t>
  </si>
  <si>
    <t>G:\project\utcakanyon\02_05\time_series\staggered_koncentracio_2020-02-05_20200205133239.dat</t>
  </si>
  <si>
    <t>13:35:14,603 2020.02.05</t>
  </si>
  <si>
    <t>G:\project\utcakanyon\02_05\time_series\staggered_koncentracio_2020-02-05_20200205133514.dat</t>
  </si>
  <si>
    <t>13:37:49,054 2020.02.05</t>
  </si>
  <si>
    <t>G:\project\utcakanyon\02_05\time_series\staggered_koncentracio_2020-02-05_20200205133749.dat</t>
  </si>
  <si>
    <t>13:40:23,578 2020.02.05</t>
  </si>
  <si>
    <t>G:\project\utcakanyon\02_05\time_series\staggered_koncentracio_2020-02-05_20200205134023.dat</t>
  </si>
  <si>
    <t>13:42:57,830 2020.02.05</t>
  </si>
  <si>
    <t>G:\project\utcakanyon\02_05\time_series\staggered_koncentracio_2020-02-05_20200205134257.dat</t>
  </si>
  <si>
    <t>13:45:32,111 2020.02.05</t>
  </si>
  <si>
    <t>G:\project\utcakanyon\02_05\time_series\staggered_koncentracio_2020-02-05_20200205134532.dat</t>
  </si>
  <si>
    <t>13:48:06,751 2020.02.05</t>
  </si>
  <si>
    <t>G:\project\utcakanyon\02_05\time_series\staggered_koncentracio_2020-02-05_20200205134806.dat</t>
  </si>
  <si>
    <t>14:00:08,859 2020.02.05</t>
  </si>
  <si>
    <t>G:\project\utcakanyon\02_05\time_series\staggered_koncentracio_2020-02-05_20200205140008.dat</t>
  </si>
  <si>
    <t>14:02:44,272 2020.02.05</t>
  </si>
  <si>
    <t>G:\project\utcakanyon\02_05\time_series\staggered_koncentracio_2020-02-05_20200205140244.dat</t>
  </si>
  <si>
    <t>14:05:18,182 2020.02.05</t>
  </si>
  <si>
    <t>G:\project\utcakanyon\02_05\time_series\staggered_koncentracio_2020-02-05_20200205140518.dat</t>
  </si>
  <si>
    <t>14:07:55,300 2020.02.05</t>
  </si>
  <si>
    <t>G:\project\utcakanyon\02_05\time_series\staggered_koncentracio_2020-02-05_20200205140755.dat</t>
  </si>
  <si>
    <t>14:10:30,025 2020.02.05</t>
  </si>
  <si>
    <t>G:\project\utcakanyon\02_05\time_series\staggered_koncentracio_2020-02-05_20200205141030.dat</t>
  </si>
  <si>
    <t>14:13:09,290 2020.02.05</t>
  </si>
  <si>
    <t>G:\project\utcakanyon\02_05\time_series\staggered_koncentracio_2020-02-05_20200205141309.dat</t>
  </si>
  <si>
    <t>14:15:52,333 2020.02.05</t>
  </si>
  <si>
    <t>G:\project\utcakanyon\02_05\time_series\staggered_koncentracio_2020-02-05_20200205141552.dat</t>
  </si>
  <si>
    <t>14:18:28,432 2020.02.05</t>
  </si>
  <si>
    <t>G:\project\utcakanyon\02_05\time_series\staggered_koncentracio_2020-02-05_20200205141828.dat</t>
  </si>
  <si>
    <t>14:21:03,435 2020.02.05</t>
  </si>
  <si>
    <t>G:\project\utcakanyon\02_05\time_series\staggered_koncentracio_2020-02-05_20200205142103.dat</t>
  </si>
  <si>
    <t>14:23:38,689 2020.02.05</t>
  </si>
  <si>
    <t>G:\project\utcakanyon\02_05\time_series\staggered_koncentracio_2020-02-05_20200205142338.dat</t>
  </si>
  <si>
    <t>14:26:16,415 2020.02.05</t>
  </si>
  <si>
    <t>G:\project\utcakanyon\02_05\time_series\staggered_koncentracio_2020-02-05_20200205142616.dat</t>
  </si>
  <si>
    <t>14:28:50,705 2020.02.05</t>
  </si>
  <si>
    <t>G:\project\utcakanyon\02_05\time_series\staggered_koncentracio_2020-02-05_20200205142850.dat</t>
  </si>
  <si>
    <t>14:31:24,953 2020.02.05</t>
  </si>
  <si>
    <t>G:\project\utcakanyon\02_05\time_series\staggered_koncentracio_2020-02-05_20200205143124.dat</t>
  </si>
  <si>
    <t>14:33:59,291 2020.02.05</t>
  </si>
  <si>
    <t>G:\project\utcakanyon\02_05\time_series\staggered_koncentracio_2020-02-05_20200205143359.dat</t>
  </si>
  <si>
    <t>14:36:33,909 2020.02.05</t>
  </si>
  <si>
    <t>G:\project\utcakanyon\02_05\time_series\staggered_koncentracio_2020-02-05_20200205143633.dat</t>
  </si>
  <si>
    <t>1.sor alacsony mogott 100 nl/h gain501</t>
  </si>
  <si>
    <t>1.sor alacsony mogott 100 nl/h gain502</t>
  </si>
  <si>
    <t>1.sor alacsony mogott 100 nl/h gain503</t>
  </si>
  <si>
    <t>1.sor alacsony mogott 100 nl/h gain504</t>
  </si>
  <si>
    <t>1.sor alacsony mogott 100 nl/h gain505</t>
  </si>
  <si>
    <t>1.sor alacsony mogott 100 nl/h gain506</t>
  </si>
  <si>
    <t>1.sor alacsony mogott 100 nl/h gain507</t>
  </si>
  <si>
    <t>1.sor alacsony mogott 100 nl/h gain508</t>
  </si>
  <si>
    <t>1.sor alacsony mogott 100 nl/h gain509</t>
  </si>
  <si>
    <t>1.sor alacsony mogott 100 nl/h gain510</t>
  </si>
  <si>
    <t>1.sor alacsony mogott 100 nl/h gain511</t>
  </si>
  <si>
    <t>1.sor alacsony mogott 100 nl/h gain512</t>
  </si>
  <si>
    <t>1.sor alacsony mogott 100 nl/h gain513</t>
  </si>
  <si>
    <t>1.sor alacsony mogott 100 nl/h gain514</t>
  </si>
  <si>
    <t>1.sor alacsony mogott 100 nl/h gain515</t>
  </si>
  <si>
    <t>1.sor alacsony mogott 100 nl/h gain516</t>
  </si>
  <si>
    <t>1.sor alacsony mogott 100 nl/h gain517</t>
  </si>
  <si>
    <t>1.sor alacsony mogott 100 nl/h gain518</t>
  </si>
  <si>
    <t>1.sor alacsony mogott 100 nl/h gain519</t>
  </si>
  <si>
    <t>1.sor alacsony mogott 100 nl/h gain520</t>
  </si>
  <si>
    <t>1.sor alacsony mogott 100 nl/h gain521</t>
  </si>
  <si>
    <t>1.sor alacsony mogott 100 nl/h gain522</t>
  </si>
  <si>
    <t>1.sor alacsony mogott 100 nl/h gain523</t>
  </si>
  <si>
    <t>1.sor alacsony mogott 100 nl/h gain524</t>
  </si>
  <si>
    <t>1.sor alacsony mogott 100 nl/h gain525</t>
  </si>
  <si>
    <t>1.sor alacsony mogott 100 nl/h gain526</t>
  </si>
  <si>
    <t>1.sor alacsony mogott 100 nl/h gain527</t>
  </si>
  <si>
    <t>1.sor alacsony mogott 100 nl/h gain528</t>
  </si>
  <si>
    <t>1.sor alacsony mogott 100 nl/h gain529</t>
  </si>
  <si>
    <t>195 l/h gain 200 150 s 5000 hz 9mps</t>
  </si>
  <si>
    <t>16:12:15,938 2020.02.04</t>
  </si>
  <si>
    <t>G:\project\utcakanyon\02_04\time_series\staggered_koncentracio_2020-02-04_04_20200204161215.dat</t>
  </si>
  <si>
    <t>16:14:50,946 2020.02.04</t>
  </si>
  <si>
    <t>G:\project\utcakanyon\02_04\time_series\staggered_koncentracio_2020-02-04_04_20200204161450.dat</t>
  </si>
  <si>
    <t>16:17:25,703 2020.02.04</t>
  </si>
  <si>
    <t>G:\project\utcakanyon\02_04\time_series\staggered_koncentracio_2020-02-04_04_20200204161725.dat</t>
  </si>
  <si>
    <t>16:20:00,301 2020.02.04</t>
  </si>
  <si>
    <t>G:\project\utcakanyon\02_04\time_series\staggered_koncentracio_2020-02-04_04_20200204162000.dat</t>
  </si>
  <si>
    <t>16:22:34,789 2020.02.04</t>
  </si>
  <si>
    <t>G:\project\utcakanyon\02_04\time_series\staggered_koncentracio_2020-02-04_04_20200204162234.dat</t>
  </si>
  <si>
    <t>16:25:09,271 2020.02.04</t>
  </si>
  <si>
    <t>G:\project\utcakanyon\02_04\time_series\staggered_koncentracio_2020-02-04_04_20200204162509.dat</t>
  </si>
  <si>
    <t>16:27:43,991 2020.02.04</t>
  </si>
  <si>
    <t>G:\project\utcakanyon\02_04\time_series\staggered_koncentracio_2020-02-04_04_20200204162743.dat</t>
  </si>
  <si>
    <t>16:30:18,628 2020.02.04</t>
  </si>
  <si>
    <t>G:\project\utcakanyon\02_04\time_series\staggered_koncentracio_2020-02-04_04_20200204163018.dat</t>
  </si>
  <si>
    <t>16:32:53,195 2020.02.04</t>
  </si>
  <si>
    <t>G:\project\utcakanyon\02_04\time_series\staggered_koncentracio_2020-02-04_04_20200204163253.dat</t>
  </si>
  <si>
    <t>16:35:27,677 2020.02.04</t>
  </si>
  <si>
    <t>G:\project\utcakanyon\02_04\time_series\staggered_koncentracio_2020-02-04_04_20200204163527.dat</t>
  </si>
  <si>
    <t>16:38:02,302 2020.02.04</t>
  </si>
  <si>
    <t>G:\project\utcakanyon\02_04\time_series\staggered_koncentracio_2020-02-04_04_20200204163802.dat</t>
  </si>
  <si>
    <t>16:40:37,031 2020.02.04</t>
  </si>
  <si>
    <t>G:\project\utcakanyon\02_04\time_series\staggered_koncentracio_2020-02-04_04_20200204164037.dat</t>
  </si>
  <si>
    <t>16:43:11,563 2020.02.04</t>
  </si>
  <si>
    <t>G:\project\utcakanyon\02_04\time_series\staggered_koncentracio_2020-02-04_04_20200204164311.dat</t>
  </si>
  <si>
    <t>16:45:46,249 2020.02.04</t>
  </si>
  <si>
    <t>G:\project\utcakanyon\02_04\time_series\staggered_koncentracio_2020-02-04_04_20200204164546.dat</t>
  </si>
  <si>
    <t>16:48:22,036 2020.02.04</t>
  </si>
  <si>
    <t>G:\project\utcakanyon\02_04\time_series\staggered_koncentracio_2020-02-04_04_20200204164822.dat</t>
  </si>
  <si>
    <t>16:50:56,166 2020.02.04</t>
  </si>
  <si>
    <t>G:\project\utcakanyon\02_04\time_series\staggered_koncentracio_2020-02-04_04_20200204165056.dat</t>
  </si>
  <si>
    <t>16:53:30,560 2020.02.04</t>
  </si>
  <si>
    <t>G:\project\utcakanyon\02_04\time_series\staggered_koncentracio_2020-02-04_04_20200204165330.dat</t>
  </si>
  <si>
    <t>16:56:04,744 2020.02.04</t>
  </si>
  <si>
    <t>G:\project\utcakanyon\02_04\time_series\staggered_koncentracio_2020-02-04_04_20200204165604.dat</t>
  </si>
  <si>
    <t>16:58:38,985 2020.02.04</t>
  </si>
  <si>
    <t>G:\project\utcakanyon\02_04\time_series\staggered_koncentracio_2020-02-04_04_20200204165838.dat</t>
  </si>
  <si>
    <t>17:01:13,276 2020.02.04</t>
  </si>
  <si>
    <t>G:\project\utcakanyon\02_04\time_series\staggered_koncentracio_2020-02-04_04_20200204170113.dat</t>
  </si>
  <si>
    <t>17:03:47,941 2020.02.04</t>
  </si>
  <si>
    <t>G:\project\utcakanyon\02_04\time_series\staggered_koncentracio_2020-02-04_04_20200204170347.dat</t>
  </si>
  <si>
    <t>17:06:22,545 2020.02.04</t>
  </si>
  <si>
    <t>G:\project\utcakanyon\02_04\time_series\staggered_koncentracio_2020-02-04_04_20200204170622.dat</t>
  </si>
  <si>
    <t>17:08:57,332 2020.02.04</t>
  </si>
  <si>
    <t>G:\project\utcakanyon\02_04\time_series\staggered_koncentracio_2020-02-04_04_20200204170857.dat</t>
  </si>
  <si>
    <t>17:11:31,465 2020.02.04</t>
  </si>
  <si>
    <t>G:\project\utcakanyon\02_04\time_series\staggered_koncentracio_2020-02-04_04_20200204171131.dat</t>
  </si>
  <si>
    <t>17:14:05,731 2020.02.04</t>
  </si>
  <si>
    <t>G:\project\utcakanyon\02_04\time_series\staggered_koncentracio_2020-02-04_04_20200204171405.dat</t>
  </si>
  <si>
    <t>17:18:41,576 2020.02.04</t>
  </si>
  <si>
    <t>G:\project\utcakanyon\02_04\time_series\staggered_koncentracio_2020-02-04_04_20200204171841.dat</t>
  </si>
  <si>
    <t>17:21:15,991 2020.02.04</t>
  </si>
  <si>
    <t>G:\project\utcakanyon\02_04\time_series\staggered_koncentracio_2020-02-04_04_20200204172115.dat</t>
  </si>
  <si>
    <t>17:23:50,503 2020.02.04</t>
  </si>
  <si>
    <t>G:\project\utcakanyon\02_04\time_series\staggered_koncentracio_2020-02-04_04_20200204172350.dat</t>
  </si>
  <si>
    <t>17:26:24,864 2020.02.04</t>
  </si>
  <si>
    <t>G:\project\utcakanyon\02_04\time_series\staggered_koncentracio_2020-02-04_04_20200204172624.dat</t>
  </si>
  <si>
    <t>17:29:00,131 2020.02.04</t>
  </si>
  <si>
    <t>G:\project\utcakanyon\02_04\time_series\staggered_koncentracio_2020-02-04_04_20200204172900.dat</t>
  </si>
  <si>
    <t>17:31:34,642 2020.02.04</t>
  </si>
  <si>
    <t>G:\project\utcakanyon\02_04\time_series\staggered_koncentracio_2020-02-04_04_20200204173134.dat</t>
  </si>
  <si>
    <t>17:34:09,386 2020.02.04</t>
  </si>
  <si>
    <t>G:\project\utcakanyon\02_04\time_series\staggered_koncentracio_2020-02-04_04_20200204173409.dat</t>
  </si>
  <si>
    <t>17:36:43,798 2020.02.04</t>
  </si>
  <si>
    <t>G:\project\utcakanyon\02_04\time_series\staggered_koncentracio_2020-02-04_04_20200204173643.dat</t>
  </si>
  <si>
    <t>17:39:18,381 2020.02.04</t>
  </si>
  <si>
    <t>G:\project\utcakanyon\02_04\time_series\staggered_koncentracio_2020-02-04_04_20200204173918.dat</t>
  </si>
  <si>
    <t>17:41:52,854 2020.02.04</t>
  </si>
  <si>
    <t>G:\project\utcakanyon\02_04\time_series\staggered_koncentracio_2020-02-04_04_20200204174152.dat</t>
  </si>
  <si>
    <t>196 l/h gain 200 150 s 5000 hz 9mps</t>
  </si>
  <si>
    <t>197 l/h gain 200 150 s 5000 hz 9mps</t>
  </si>
  <si>
    <t>198 l/h gain 200 150 s 5000 hz 9mps</t>
  </si>
  <si>
    <t>199 l/h gain 200 150 s 5000 hz 9mps</t>
  </si>
  <si>
    <t>200 l/h gain 200 150 s 5000 hz 9mps</t>
  </si>
  <si>
    <t>201 l/h gain 200 150 s 5000 hz 9mps</t>
  </si>
  <si>
    <t>202 l/h gain 200 150 s 5000 hz 9mps</t>
  </si>
  <si>
    <t>203 l/h gain 200 150 s 5000 hz 9mps</t>
  </si>
  <si>
    <t>204 l/h gain 200 150 s 5000 hz 9mps</t>
  </si>
  <si>
    <t>205 l/h gain 200 150 s 5000 hz 9mps</t>
  </si>
  <si>
    <t>206 l/h gain 200 150 s 5000 hz 9mps</t>
  </si>
  <si>
    <t>207 l/h gain 200 150 s 5000 hz 9mps</t>
  </si>
  <si>
    <t>208 l/h gain 200 150 s 5000 hz 9mps</t>
  </si>
  <si>
    <t>209 l/h gain 200 150 s 5000 hz 9mps</t>
  </si>
  <si>
    <t>210 l/h gain 200 150 s 5000 hz 9mps</t>
  </si>
  <si>
    <t>211 l/h gain 200 150 s 5000 hz 9mps</t>
  </si>
  <si>
    <t>212 l/h gain 200 150 s 5000 hz 9mps</t>
  </si>
  <si>
    <t>213 l/h gain 200 150 s 5000 hz 9mps</t>
  </si>
  <si>
    <t>214 l/h gain 200 150 s 5000 hz 9mps</t>
  </si>
  <si>
    <t>215 l/h gain 200 150 s 5000 hz 9mps</t>
  </si>
  <si>
    <t>216 l/h gain 200 150 s 5000 hz 9mps</t>
  </si>
  <si>
    <t>217 l/h gain 200 150 s 5000 hz 9mps</t>
  </si>
  <si>
    <t>218 l/h gain 200 150 s 5000 hz 9mps</t>
  </si>
  <si>
    <t>219 l/h gain 200 150 s 5000 hz 9mps</t>
  </si>
  <si>
    <t>220 l/h gain 200 150 s 5000 hz 9mps</t>
  </si>
  <si>
    <t>221 l/h gain 200 150 s 5000 hz 9mps</t>
  </si>
  <si>
    <t>222 l/h gain 200 150 s 5000 hz 9mps</t>
  </si>
  <si>
    <t>223 l/h gain 200 150 s 5000 hz 9mps</t>
  </si>
  <si>
    <t>224 l/h gain 200 150 s 5000 hz 9mps</t>
  </si>
  <si>
    <t>225 l/h gain 200 150 s 5000 hz 9mps</t>
  </si>
  <si>
    <t>226 l/h gain 200 150 s 5000 hz 9mps</t>
  </si>
  <si>
    <t>227 l/h gain 200 150 s 5000 hz 9mps</t>
  </si>
  <si>
    <t>228 l/h gain 200 150 s 5000 hz 9mps</t>
  </si>
  <si>
    <t>229 l/h gain 200 150 s 5000 hz 9mps</t>
  </si>
  <si>
    <t>09:14:53,211 2020.02.05</t>
  </si>
  <si>
    <t>G:\project\utcakanyon\02_05\time_series\staggered_koncentracio_2020-02-05_20200205091453.dat</t>
  </si>
  <si>
    <t>09:17:27,980 2020.02.05</t>
  </si>
  <si>
    <t>G:\project\utcakanyon\02_05\time_series\staggered_koncentracio_2020-02-05_20200205091727.dat</t>
  </si>
  <si>
    <t>09:20:04,918 2020.02.05</t>
  </si>
  <si>
    <t>G:\project\utcakanyon\02_05\time_series\staggered_koncentracio_2020-02-05_20200205092004.dat</t>
  </si>
  <si>
    <t>09:22:39,687 2020.02.05</t>
  </si>
  <si>
    <t>G:\project\utcakanyon\02_05\time_series\staggered_koncentracio_2020-02-05_20200205092239.dat</t>
  </si>
  <si>
    <t>09:25:14,548 2020.02.05</t>
  </si>
  <si>
    <t>G:\project\utcakanyon\02_05\time_series\staggered_koncentracio_2020-02-05_20200205092514.dat</t>
  </si>
  <si>
    <t>09:27:49,442 2020.02.05</t>
  </si>
  <si>
    <t>G:\project\utcakanyon\02_05\time_series\staggered_koncentracio_2020-02-05_20200205092749.dat</t>
  </si>
  <si>
    <t>09:30:24,307 2020.02.05</t>
  </si>
  <si>
    <t>G:\project\utcakanyon\02_05\time_series\staggered_koncentracio_2020-02-05_20200205093024.dat</t>
  </si>
  <si>
    <t>09:32:58,888 2020.02.05</t>
  </si>
  <si>
    <t>G:\project\utcakanyon\02_05\time_series\staggered_koncentracio_2020-02-05_20200205093258.dat</t>
  </si>
  <si>
    <t>09:35:33,379 2020.02.05</t>
  </si>
  <si>
    <t>G:\project\utcakanyon\02_05\time_series\staggered_koncentracio_2020-02-05_20200205093533.dat</t>
  </si>
  <si>
    <t>09:38:07,701 2020.02.05</t>
  </si>
  <si>
    <t>G:\project\utcakanyon\02_05\time_series\staggered_koncentracio_2020-02-05_20200205093807.dat</t>
  </si>
  <si>
    <t>09:40:42,606 2020.02.05</t>
  </si>
  <si>
    <t>G:\project\utcakanyon\02_05\time_series\staggered_koncentracio_2020-02-05_20200205094042.dat</t>
  </si>
  <si>
    <t>09:43:16,946 2020.02.05</t>
  </si>
  <si>
    <t>G:\project\utcakanyon\02_05\time_series\staggered_koncentracio_2020-02-05_20200205094316.dat</t>
  </si>
  <si>
    <t>09:45:51,359 2020.02.05</t>
  </si>
  <si>
    <t>G:\project\utcakanyon\02_05\time_series\staggered_koncentracio_2020-02-05_20200205094551.dat</t>
  </si>
  <si>
    <t>09:48:25,644 2020.02.05</t>
  </si>
  <si>
    <t>G:\project\utcakanyon\02_05\time_series\staggered_koncentracio_2020-02-05_20200205094825.dat</t>
  </si>
  <si>
    <t>09:50:59,885 2020.02.05</t>
  </si>
  <si>
    <t>G:\project\utcakanyon\02_05\time_series\staggered_koncentracio_2020-02-05_20200205095059.dat</t>
  </si>
  <si>
    <t>09:59:52,676 2020.02.05</t>
  </si>
  <si>
    <t>G:\project\utcakanyon\02_05\time_series\staggered_koncentracio_2020-02-05_20200205095952.dat</t>
  </si>
  <si>
    <t>10:02:27,770 2020.02.05</t>
  </si>
  <si>
    <t>G:\project\utcakanyon\02_05\time_series\staggered_koncentracio_2020-02-05_20200205100227.dat</t>
  </si>
  <si>
    <t>10:05:02,526 2020.02.05</t>
  </si>
  <si>
    <t>G:\project\utcakanyon\02_05\time_series\staggered_koncentracio_2020-02-05_20200205100502.dat</t>
  </si>
  <si>
    <t>10:07:37,475 2020.02.05</t>
  </si>
  <si>
    <t>G:\project\utcakanyon\02_05\time_series\staggered_koncentracio_2020-02-05_20200205100737.dat</t>
  </si>
  <si>
    <t>10:10:12,393 2020.02.05</t>
  </si>
  <si>
    <t>G:\project\utcakanyon\02_05\time_series\staggered_koncentracio_2020-02-05_20200205101012.dat</t>
  </si>
  <si>
    <t>10:12:46,941 2020.02.05</t>
  </si>
  <si>
    <t>G:\project\utcakanyon\02_05\time_series\staggered_koncentracio_2020-02-05_20200205101246.dat</t>
  </si>
  <si>
    <t>10:15:21,974 2020.02.05</t>
  </si>
  <si>
    <t>G:\project\utcakanyon\02_05\time_series\staggered_koncentracio_2020-02-05_20200205101521.dat</t>
  </si>
  <si>
    <t>10:17:57,021 2020.02.05</t>
  </si>
  <si>
    <t>G:\project\utcakanyon\02_05\time_series\staggered_koncentracio_2020-02-05_20200205101757.dat</t>
  </si>
  <si>
    <t>10:20:31,777 2020.02.05</t>
  </si>
  <si>
    <t>G:\project\utcakanyon\02_05\time_series\staggered_koncentracio_2020-02-05_20200205102031.dat</t>
  </si>
  <si>
    <t>10:23:05,970 2020.02.05</t>
  </si>
  <si>
    <t>G:\project\utcakanyon\02_05\time_series\staggered_koncentracio_2020-02-05_20200205102305.dat</t>
  </si>
  <si>
    <t>10:25:40,419 2020.02.05</t>
  </si>
  <si>
    <t>G:\project\utcakanyon\02_05\time_series\staggered_koncentracio_2020-02-05_20200205102540.dat</t>
  </si>
  <si>
    <t>10:28:14,550 2020.02.05</t>
  </si>
  <si>
    <t>G:\project\utcakanyon\02_05\time_series\staggered_koncentracio_2020-02-05_20200205102814.dat</t>
  </si>
  <si>
    <t>10:30:48,871 2020.02.05</t>
  </si>
  <si>
    <t>G:\project\utcakanyon\02_05\time_series\staggered_koncentracio_2020-02-05_20200205103048.dat</t>
  </si>
  <si>
    <t>10:33:23,671 2020.02.05</t>
  </si>
  <si>
    <t>G:\project\utcakanyon\02_05\time_series\staggered_koncentracio_2020-02-05_20200205103323.dat</t>
  </si>
  <si>
    <t>10:35:58,374 2020.02.05</t>
  </si>
  <si>
    <t>G:\project\utcakanyon\02_05\time_series\staggered_koncentracio_2020-02-05_20200205103558.dat</t>
  </si>
  <si>
    <t>10:38:32,723 2020.02.05</t>
  </si>
  <si>
    <t>G:\project\utcakanyon\02_05\time_series\staggered_koncentracio_2020-02-05_20200205103832.dat</t>
  </si>
  <si>
    <t>10:41:07,151 2020.02.05</t>
  </si>
  <si>
    <t>G:\project\utcakanyon\02_05\time_series\staggered_koncentracio_2020-02-05_20200205104107.dat</t>
  </si>
  <si>
    <t>10:43:41,650 2020.02.05</t>
  </si>
  <si>
    <t>G:\project\utcakanyon\02_05\time_series\staggered_koncentracio_2020-02-05_20200205104341.dat</t>
  </si>
  <si>
    <t>10:46:15,884 2020.02.05</t>
  </si>
  <si>
    <t>G:\project\utcakanyon\02_05\time_series\staggered_koncentracio_2020-02-05_20200205104615.dat</t>
  </si>
  <si>
    <t>10:48:50,313 2020.02.05</t>
  </si>
  <si>
    <t>G:\project\utcakanyon\02_05\time_series\staggered_koncentracio_2020-02-05_20200205104850.dat</t>
  </si>
  <si>
    <t>09:44:58,430 2020.02.06</t>
  </si>
  <si>
    <t>G:\project\utcakanyon\02_06\time_series\staggered_koncentracio_2020-02-06_20200206094458.dat</t>
  </si>
  <si>
    <t>09:47:33,373 2020.02.06</t>
  </si>
  <si>
    <t>G:\project\utcakanyon\02_06\time_series\staggered_koncentracio_2020-02-06_20200206094733.dat</t>
  </si>
  <si>
    <t>09:50:08,148 2020.02.06</t>
  </si>
  <si>
    <t>G:\project\utcakanyon\02_06\time_series\staggered_koncentracio_2020-02-06_20200206095008.dat</t>
  </si>
  <si>
    <t>09:52:42,945 2020.02.06</t>
  </si>
  <si>
    <t>G:\project\utcakanyon\02_06\time_series\staggered_koncentracio_2020-02-06_20200206095242.dat</t>
  </si>
  <si>
    <t>09:55:17,534 2020.02.06</t>
  </si>
  <si>
    <t>G:\project\utcakanyon\02_06\time_series\staggered_koncentracio_2020-02-06_20200206095517.dat</t>
  </si>
  <si>
    <t>09:57:52,077 2020.02.06</t>
  </si>
  <si>
    <t>G:\project\utcakanyon\02_06\time_series\staggered_koncentracio_2020-02-06_20200206095752.dat</t>
  </si>
  <si>
    <t>10:00:26,351 2020.02.06</t>
  </si>
  <si>
    <t>G:\project\utcakanyon\02_06\time_series\staggered_koncentracio_2020-02-06_20200206100026.dat</t>
  </si>
  <si>
    <t>10:03:01,246 2020.02.06</t>
  </si>
  <si>
    <t>G:\project\utcakanyon\02_06\time_series\staggered_koncentracio_2020-02-06_20200206100301.dat</t>
  </si>
  <si>
    <t>10:05:35,804 2020.02.06</t>
  </si>
  <si>
    <t>G:\project\utcakanyon\02_06\time_series\staggered_koncentracio_2020-02-06_20200206100535.dat</t>
  </si>
  <si>
    <t>10:08:10,338 2020.02.06</t>
  </si>
  <si>
    <t>G:\project\utcakanyon\02_06\time_series\staggered_koncentracio_2020-02-06_20200206100810.dat</t>
  </si>
  <si>
    <t>10:10:44,578 2020.02.06</t>
  </si>
  <si>
    <t>G:\project\utcakanyon\02_06\time_series\staggered_koncentracio_2020-02-06_20200206101044.dat</t>
  </si>
  <si>
    <t>10:13:19,363 2020.02.06</t>
  </si>
  <si>
    <t>G:\project\utcakanyon\02_06\time_series\staggered_koncentracio_2020-02-06_20200206101319.dat</t>
  </si>
  <si>
    <t>10:15:54,072 2020.02.06</t>
  </si>
  <si>
    <t>G:\project\utcakanyon\02_06\time_series\staggered_koncentracio_2020-02-06_20200206101554.dat</t>
  </si>
  <si>
    <t>10:18:28,838 2020.02.06</t>
  </si>
  <si>
    <t>G:\project\utcakanyon\02_06\time_series\staggered_koncentracio_2020-02-06_20200206101828.dat</t>
  </si>
  <si>
    <t>10:21:04,333 2020.02.06</t>
  </si>
  <si>
    <t>G:\project\utcakanyon\02_06\time_series\staggered_koncentracio_2020-02-06_20200206102104.dat</t>
  </si>
  <si>
    <t>10:23:39,047 2020.02.06</t>
  </si>
  <si>
    <t>G:\project\utcakanyon\02_06\time_series\staggered_koncentracio_2020-02-06_20200206102339.dat</t>
  </si>
  <si>
    <t>10:27:01,485 2020.02.06</t>
  </si>
  <si>
    <t>G:\project\utcakanyon\02_06\time_series\staggered_koncentracio_2020-02-06_20200206102701.dat</t>
  </si>
  <si>
    <t>10:30:02,657 2020.02.06</t>
  </si>
  <si>
    <t>G:\project\utcakanyon\02_06\time_series\staggered_koncentracio_2020-02-06_20200206103002.dat</t>
  </si>
  <si>
    <t>10:36:10,849 2020.02.06</t>
  </si>
  <si>
    <t>G:\project\utcakanyon\02_06\time_series\staggered_koncentracio_2020-02-06_20200206103610.dat</t>
  </si>
  <si>
    <t>10:39:18,476 2020.02.06</t>
  </si>
  <si>
    <t>G:\project\utcakanyon\02_06\time_series\staggered_koncentracio_2020-02-06_20200206103918.dat</t>
  </si>
  <si>
    <t>10:43:50,995 2020.02.06</t>
  </si>
  <si>
    <t>G:\project\utcakanyon\02_06\time_series\staggered_koncentracio_2020-02-06_20200206104350.dat</t>
  </si>
  <si>
    <t>st_1.sor_y-forrás_y_eloszlás</t>
  </si>
  <si>
    <t>11:50:44,400 2020.02.06</t>
  </si>
  <si>
    <t>G:\project\utcakanyon\02_06\time_series\staggered_koncentracio_2020-02-06_20200206115044.dat</t>
  </si>
  <si>
    <t>11:53:20,661 2020.02.06</t>
  </si>
  <si>
    <t>G:\project\utcakanyon\02_06\time_series\staggered_koncentracio_2020-02-06_20200206115320.dat</t>
  </si>
  <si>
    <t>11:55:55,735 2020.02.06</t>
  </si>
  <si>
    <t>G:\project\utcakanyon\02_06\time_series\staggered_koncentracio_2020-02-06_20200206115555.dat</t>
  </si>
  <si>
    <t>11:58:30,108 2020.02.06</t>
  </si>
  <si>
    <t>G:\project\utcakanyon\02_06\time_series\staggered_koncentracio_2020-02-06_20200206115830.dat</t>
  </si>
  <si>
    <t>12:01:06,117 2020.02.06</t>
  </si>
  <si>
    <t>G:\project\utcakanyon\02_06\time_series\staggered_koncentracio_2020-02-06_20200206120106.dat</t>
  </si>
  <si>
    <t>12:03:41,196 2020.02.06</t>
  </si>
  <si>
    <t>G:\project\utcakanyon\02_06\time_series\staggered_koncentracio_2020-02-06_20200206120341.dat</t>
  </si>
  <si>
    <t>12:06:16,553 2020.02.06</t>
  </si>
  <si>
    <t>G:\project\utcakanyon\02_06\time_series\staggered_koncentracio_2020-02-06_20200206120616.dat</t>
  </si>
  <si>
    <t>12:08:51,839 2020.02.06</t>
  </si>
  <si>
    <t>G:\project\utcakanyon\02_06\time_series\staggered_koncentracio_2020-02-06_20200206120851.dat</t>
  </si>
  <si>
    <t>12:11:26,393 2020.02.06</t>
  </si>
  <si>
    <t>G:\project\utcakanyon\02_06\time_series\staggered_koncentracio_2020-02-06_20200206121126.dat</t>
  </si>
  <si>
    <t>12:14:00,977 2020.02.06</t>
  </si>
  <si>
    <t>G:\project\utcakanyon\02_06\time_series\staggered_koncentracio_2020-02-06_20200206121400.dat</t>
  </si>
  <si>
    <t>12:16:35,381 2020.02.06</t>
  </si>
  <si>
    <t>G:\project\utcakanyon\02_06\time_series\staggered_koncentracio_2020-02-06_20200206121635.dat</t>
  </si>
  <si>
    <t>12:19:10,026 2020.02.06</t>
  </si>
  <si>
    <t>G:\project\utcakanyon\02_06\time_series\staggered_koncentracio_2020-02-06_20200206121910.dat</t>
  </si>
  <si>
    <t>12:21:44,439 2020.02.06</t>
  </si>
  <si>
    <t>G:\project\utcakanyon\02_06\time_series\staggered_koncentracio_2020-02-06_20200206122144.dat</t>
  </si>
  <si>
    <t>12:24:19,622 2020.02.06</t>
  </si>
  <si>
    <t>G:\project\utcakanyon\02_06\time_series\staggered_koncentracio_2020-02-06_20200206122419.dat</t>
  </si>
  <si>
    <t>12:26:54,153 2020.02.06</t>
  </si>
  <si>
    <t>G:\project\utcakanyon\02_06\time_series\staggered_koncentracio_2020-02-06_20200206122654.dat</t>
  </si>
  <si>
    <t>12:29:31,461 2020.02.06</t>
  </si>
  <si>
    <t>G:\project\utcakanyon\02_06\time_series\staggered_koncentracio_2020-02-06_20200206122931.dat</t>
  </si>
  <si>
    <t>12:32:06,131 2020.02.06</t>
  </si>
  <si>
    <t>G:\project\utcakanyon\02_06\time_series\staggered_koncentracio_2020-02-06_20200206123206.dat</t>
  </si>
  <si>
    <t>12:41:14,257 2020.02.06</t>
  </si>
  <si>
    <t>G:\project\utcakanyon\02_06\time_series\staggered_koncentracio_2020-02-06_20200206124114.dat</t>
  </si>
  <si>
    <t>12:52:37,300 2020.02.06</t>
  </si>
  <si>
    <t>G:\project\utcakanyon\02_06\time_series\staggered_koncentracio_2020-02-06_20200206125237.dat</t>
  </si>
  <si>
    <t>12:55:12,192 2020.02.06</t>
  </si>
  <si>
    <t>G:\project\utcakanyon\02_06\time_series\staggered_koncentracio_2020-02-06_20200206125512.dat</t>
  </si>
  <si>
    <t>12:57:46,361 2020.02.06</t>
  </si>
  <si>
    <t>G:\project\utcakanyon\02_06\time_series\staggered_koncentracio_2020-02-06_20200206125746.dat</t>
  </si>
  <si>
    <t>13:00:20,991 2020.02.06</t>
  </si>
  <si>
    <t>G:\project\utcakanyon\02_06\time_series\staggered_koncentracio_2020-02-06_20200206130020.dat</t>
  </si>
  <si>
    <t>13:02:55,745 2020.02.06</t>
  </si>
  <si>
    <t>G:\project\utcakanyon\02_06\time_series\staggered_koncentracio_2020-02-06_20200206130255.dat</t>
  </si>
  <si>
    <t>13:05:31,007 2020.02.06</t>
  </si>
  <si>
    <t>G:\project\utcakanyon\02_06\time_series\staggered_koncentracio_2020-02-06_20200206130531.dat</t>
  </si>
  <si>
    <t>13:08:05,479 2020.02.06</t>
  </si>
  <si>
    <t>G:\project\utcakanyon\02_06\time_series\staggered_koncentracio_2020-02-06_20200206130805.dat</t>
  </si>
  <si>
    <t>13:10:40,077 2020.02.06</t>
  </si>
  <si>
    <t>G:\project\utcakanyon\02_06\time_series\staggered_koncentracio_2020-02-06_20200206131040.dat</t>
  </si>
  <si>
    <t>13:13:14,831 2020.02.06</t>
  </si>
  <si>
    <t>G:\project\utcakanyon\02_06\time_series\staggered_koncentracio_2020-02-06_20200206131314.dat</t>
  </si>
  <si>
    <t>13:20:09,237 2020.02.06</t>
  </si>
  <si>
    <t>G:\project\utcakanyon\02_06\time_series\staggered_koncentracio_2020-02-06_20200206132009.dat</t>
  </si>
  <si>
    <t>13:22:48,870 2020.02.06</t>
  </si>
  <si>
    <t>G:\project\utcakanyon\02_06\time_series\staggered_koncentracio_2020-02-06_20200206132248.dat</t>
  </si>
  <si>
    <t>13:25:23,587 2020.02.06</t>
  </si>
  <si>
    <t>G:\project\utcakanyon\02_06\time_series\staggered_koncentracio_2020-02-06_20200206132523.dat</t>
  </si>
  <si>
    <t>13:27:58,446 2020.02.06</t>
  </si>
  <si>
    <t>G:\project\utcakanyon\02_06\time_series\staggered_koncentracio_2020-02-06_20200206132758.dat</t>
  </si>
  <si>
    <t>13:53:52,377 2020.02.06</t>
  </si>
  <si>
    <t>G:\project\utcakanyon\02_06\time_series\staggered_koncentracio_2020-02-06_20200206135352.dat</t>
  </si>
  <si>
    <t>13:56:27,317 2020.02.06</t>
  </si>
  <si>
    <t>G:\project\utcakanyon\02_06\time_series\staggered_koncentracio_2020-02-06_20200206135627.dat</t>
  </si>
  <si>
    <t>13:59:02,358 2020.02.06</t>
  </si>
  <si>
    <t>G:\project\utcakanyon\02_06\time_series\staggered_koncentracio_2020-02-06_20200206135902.dat</t>
  </si>
  <si>
    <t>14:01:36,879 2020.02.06</t>
  </si>
  <si>
    <t>G:\project\utcakanyon\02_06\time_series\staggered_koncentracio_2020-02-06_20200206140136.dat</t>
  </si>
  <si>
    <t>14:04:12,042 2020.02.06</t>
  </si>
  <si>
    <t>G:\project\utcakanyon\02_06\time_series\staggered_koncentracio_2020-02-06_20200206140412.dat</t>
  </si>
  <si>
    <t>14:06:46,909 2020.02.06</t>
  </si>
  <si>
    <t>G:\project\utcakanyon\02_06\time_series\staggered_koncentracio_2020-02-06_20200206140646.dat</t>
  </si>
  <si>
    <t>14:09:21,399 2020.02.06</t>
  </si>
  <si>
    <t>G:\project\utcakanyon\02_06\time_series\staggered_koncentracio_2020-02-06_20200206140921.dat</t>
  </si>
  <si>
    <t>14:11:56,597 2020.02.06</t>
  </si>
  <si>
    <t>G:\project\utcakanyon\02_06\time_series\staggered_koncentracio_2020-02-06_20200206141156.dat</t>
  </si>
  <si>
    <t>14:14:31,548 2020.02.06</t>
  </si>
  <si>
    <t>G:\project\utcakanyon\02_06\time_series\staggered_koncentracio_2020-02-06_20200206141431.dat</t>
  </si>
  <si>
    <t>14:17:06,100 2020.02.06</t>
  </si>
  <si>
    <t>G:\project\utcakanyon\02_06\time_series\staggered_koncentracio_2020-02-06_20200206141706.dat</t>
  </si>
  <si>
    <t>14:19:40,366 2020.02.06</t>
  </si>
  <si>
    <t>G:\project\utcakanyon\02_06\time_series\staggered_koncentracio_2020-02-06_20200206141940.dat</t>
  </si>
  <si>
    <t>14:22:14,741 2020.02.06</t>
  </si>
  <si>
    <t>G:\project\utcakanyon\02_06\time_series\staggered_koncentracio_2020-02-06_20200206142214.dat</t>
  </si>
  <si>
    <t>14:24:49,498 2020.02.06</t>
  </si>
  <si>
    <t>G:\project\utcakanyon\02_06\time_series\staggered_koncentracio_2020-02-06_20200206142449.dat</t>
  </si>
  <si>
    <t>0.sor keresztirany kozepen Y- forras 18 nl/h gain 20</t>
  </si>
  <si>
    <t>11:39:12,173 2020.02.07</t>
  </si>
  <si>
    <t>G:\project\utcakanyon\02_07\time_series\staggered_koncentracio_2020-02-07_20200207113912.dat</t>
  </si>
  <si>
    <t>11:41:47,776 2020.02.07</t>
  </si>
  <si>
    <t>G:\project\utcakanyon\02_07\time_series\staggered_koncentracio_2020-02-07_20200207114147.dat</t>
  </si>
  <si>
    <t>11:44:22,243 2020.02.07</t>
  </si>
  <si>
    <t>G:\project\utcakanyon\02_07\time_series\staggered_koncentracio_2020-02-07_20200207114422.dat</t>
  </si>
  <si>
    <t>11:46:56,890 2020.02.07</t>
  </si>
  <si>
    <t>G:\project\utcakanyon\02_07\time_series\staggered_koncentracio_2020-02-07_20200207114656.dat</t>
  </si>
  <si>
    <t>11:49:31,264 2020.02.07</t>
  </si>
  <si>
    <t>G:\project\utcakanyon\02_07\time_series\staggered_koncentracio_2020-02-07_20200207114931.dat</t>
  </si>
  <si>
    <t>11:52:05,436 2020.02.07</t>
  </si>
  <si>
    <t>G:\project\utcakanyon\02_07\time_series\staggered_koncentracio_2020-02-07_20200207115205.dat</t>
  </si>
  <si>
    <t>11:54:39,683 2020.02.07</t>
  </si>
  <si>
    <t>G:\project\utcakanyon\02_07\time_series\staggered_koncentracio_2020-02-07_20200207115439.dat</t>
  </si>
  <si>
    <t>11:57:14,371 2020.02.07</t>
  </si>
  <si>
    <t>G:\project\utcakanyon\02_07\time_series\staggered_koncentracio_2020-02-07_20200207115714.dat</t>
  </si>
  <si>
    <t>11:59:49,066 2020.02.07</t>
  </si>
  <si>
    <t>G:\project\utcakanyon\02_07\time_series\staggered_koncentracio_2020-02-07_20200207115949.dat</t>
  </si>
  <si>
    <t>12:02:26,429 2020.02.07</t>
  </si>
  <si>
    <t>G:\project\utcakanyon\02_07\time_series\staggered_koncentracio_2020-02-07_20200207120226.dat</t>
  </si>
  <si>
    <t>12:05:00,987 2020.02.07</t>
  </si>
  <si>
    <t>G:\project\utcakanyon\02_07\time_series\staggered_koncentracio_2020-02-07_20200207120500.dat</t>
  </si>
  <si>
    <t>0.sor keresztirany kozepen Y+ forras 18 nl/h gain 20</t>
  </si>
  <si>
    <t>12:19:34,130 2020.02.07</t>
  </si>
  <si>
    <t>G:\project\utcakanyon\02_07\time_series\staggered_koncentracio_2020-02-07_20200207121934.dat</t>
  </si>
  <si>
    <t>12:22:08,831 2020.02.07</t>
  </si>
  <si>
    <t>G:\project\utcakanyon\02_07\time_series\staggered_koncentracio_2020-02-07_20200207122208.dat</t>
  </si>
  <si>
    <t>12:24:43,462 2020.02.07</t>
  </si>
  <si>
    <t>G:\project\utcakanyon\02_07\time_series\staggered_koncentracio_2020-02-07_20200207122443.dat</t>
  </si>
  <si>
    <t>12:27:17,957 2020.02.07</t>
  </si>
  <si>
    <t>G:\project\utcakanyon\02_07\time_series\staggered_koncentracio_2020-02-07_20200207122717.dat</t>
  </si>
  <si>
    <t>12:29:52,214 2020.02.07</t>
  </si>
  <si>
    <t>G:\project\utcakanyon\02_07\time_series\staggered_koncentracio_2020-02-07_20200207122952.dat</t>
  </si>
  <si>
    <t>12:32:26,982 2020.02.07</t>
  </si>
  <si>
    <t>G:\project\utcakanyon\02_07\time_series\staggered_koncentracio_2020-02-07_20200207123226.dat</t>
  </si>
  <si>
    <t>12:35:01,386 2020.02.07</t>
  </si>
  <si>
    <t>G:\project\utcakanyon\02_07\time_series\staggered_koncentracio_2020-02-07_20200207123501.dat</t>
  </si>
  <si>
    <t>12:37:35,958 2020.02.07</t>
  </si>
  <si>
    <t>G:\project\utcakanyon\02_07\time_series\staggered_koncentracio_2020-02-07_20200207123735.dat</t>
  </si>
  <si>
    <t>12:40:10,356 2020.02.07</t>
  </si>
  <si>
    <t>G:\project\utcakanyon\02_07\time_series\staggered_koncentracio_2020-02-07_20200207124010.dat</t>
  </si>
  <si>
    <t>12:42:44,621 2020.02.07</t>
  </si>
  <si>
    <t>G:\project\utcakanyon\02_07\time_series\staggered_koncentracio_2020-02-07_20200207124244.dat</t>
  </si>
  <si>
    <t>12:45:18,907 2020.02.07</t>
  </si>
  <si>
    <t>G:\project\utcakanyon\02_07\time_series\staggered_koncentracio_2020-02-07_20200207124518.dat</t>
  </si>
  <si>
    <t>0.sor keresztirany fal mellett Y+ forras 18 nl/h gain 20</t>
  </si>
  <si>
    <t>13:28:31,672 2020.02.07</t>
  </si>
  <si>
    <t>G:\project\utcakanyon\02_07\time_series\staggered_koncentracio_2020-02-07_20200207132831.dat</t>
  </si>
  <si>
    <t>13:31:06,301 2020.02.07</t>
  </si>
  <si>
    <t>G:\project\utcakanyon\02_07\time_series\staggered_koncentracio_2020-02-07_20200207133106.dat</t>
  </si>
  <si>
    <t>13:33:41,951 2020.02.07</t>
  </si>
  <si>
    <t>G:\project\utcakanyon\02_07\time_series\staggered_koncentracio_2020-02-07_20200207133341.dat</t>
  </si>
  <si>
    <t>13:36:16,733 2020.02.07</t>
  </si>
  <si>
    <t>G:\project\utcakanyon\02_07\time_series\staggered_koncentracio_2020-02-07_20200207133616.dat</t>
  </si>
  <si>
    <t>13:38:51,124 2020.02.07</t>
  </si>
  <si>
    <t>G:\project\utcakanyon\02_07\time_series\staggered_koncentracio_2020-02-07_20200207133851.dat</t>
  </si>
  <si>
    <t>13:41:25,424 2020.02.07</t>
  </si>
  <si>
    <t>G:\project\utcakanyon\02_07\time_series\staggered_koncentracio_2020-02-07_20200207134125.dat</t>
  </si>
  <si>
    <t>13:43:59,868 2020.02.07</t>
  </si>
  <si>
    <t>G:\project\utcakanyon\02_07\time_series\staggered_koncentracio_2020-02-07_20200207134359.dat</t>
  </si>
  <si>
    <t>13:46:34,152 2020.02.07</t>
  </si>
  <si>
    <t>G:\project\utcakanyon\02_07\time_series\staggered_koncentracio_2020-02-07_20200207134634.dat</t>
  </si>
  <si>
    <t>13:49:08,521 2020.02.07</t>
  </si>
  <si>
    <t>G:\project\utcakanyon\02_07\time_series\staggered_koncentracio_2020-02-07_20200207134908.dat</t>
  </si>
  <si>
    <t>13:51:42,801 2020.02.07</t>
  </si>
  <si>
    <t>G:\project\utcakanyon\02_07\time_series\staggered_koncentracio_2020-02-07_20200207135142.dat</t>
  </si>
  <si>
    <t>13:54:17,114 2020.02.07</t>
  </si>
  <si>
    <t>G:\project\utcakanyon\02_07\time_series\staggered_koncentracio_2020-02-07_20200207135417.dat</t>
  </si>
  <si>
    <t>0.sor keresztirany fal mellett Y- forras 18 nl/h gain 20</t>
  </si>
  <si>
    <t>14:05:48,154 2020.02.07</t>
  </si>
  <si>
    <t>G:\project\utcakanyon\02_07\time_series\staggered_koncentracio_2020-02-07_20200207140548.dat</t>
  </si>
  <si>
    <t>14:08:22,716 2020.02.07</t>
  </si>
  <si>
    <t>G:\project\utcakanyon\02_07\time_series\staggered_koncentracio_2020-02-07_20200207140822.dat</t>
  </si>
  <si>
    <t>14:10:57,460 2020.02.07</t>
  </si>
  <si>
    <t>G:\project\utcakanyon\02_07\time_series\staggered_koncentracio_2020-02-07_20200207141057.dat</t>
  </si>
  <si>
    <t>14:13:32,301 2020.02.07</t>
  </si>
  <si>
    <t>G:\project\utcakanyon\02_07\time_series\staggered_koncentracio_2020-02-07_20200207141332.dat</t>
  </si>
  <si>
    <t>14:16:06,797 2020.02.07</t>
  </si>
  <si>
    <t>G:\project\utcakanyon\02_07\time_series\staggered_koncentracio_2020-02-07_20200207141606.dat</t>
  </si>
  <si>
    <t>14:18:41,446 2020.02.07</t>
  </si>
  <si>
    <t>G:\project\utcakanyon\02_07\time_series\staggered_koncentracio_2020-02-07_20200207141841.dat</t>
  </si>
  <si>
    <t>14:21:15,704 2020.02.07</t>
  </si>
  <si>
    <t>G:\project\utcakanyon\02_07\time_series\staggered_koncentracio_2020-02-07_20200207142115.dat</t>
  </si>
  <si>
    <t>14:23:50,499 2020.02.07</t>
  </si>
  <si>
    <t>G:\project\utcakanyon\02_07\time_series\staggered_koncentracio_2020-02-07_20200207142350.dat</t>
  </si>
  <si>
    <t>14:26:25,028 2020.02.07</t>
  </si>
  <si>
    <t>G:\project\utcakanyon\02_07\time_series\staggered_koncentracio_2020-02-07_20200207142625.dat</t>
  </si>
  <si>
    <t>14:28:59,583 2020.02.07</t>
  </si>
  <si>
    <t>G:\project\utcakanyon\02_07\time_series\staggered_koncentracio_2020-02-07_20200207142859.dat</t>
  </si>
  <si>
    <t>14:31:33,776 2020.02.07</t>
  </si>
  <si>
    <t>G:\project\utcakanyon\02_07\time_series\staggered_koncentracio_2020-02-07_20200207143133.dat</t>
  </si>
  <si>
    <t>1.sor keresztirany kozepen Y+ forras 100 nl/h gain 200</t>
  </si>
  <si>
    <t>09:32:59,283 2020.02.07</t>
  </si>
  <si>
    <t>G:\project\utcakanyon\02_07\time_series\staggered_koncentracio_2020-02-07_20200207093259.dat</t>
  </si>
  <si>
    <t>09:35:34,035 2020.02.07</t>
  </si>
  <si>
    <t>G:\project\utcakanyon\02_07\time_series\staggered_koncentracio_2020-02-07_20200207093534.dat</t>
  </si>
  <si>
    <t>09:38:08,447 2020.02.07</t>
  </si>
  <si>
    <t>G:\project\utcakanyon\02_07\time_series\staggered_koncentracio_2020-02-07_20200207093808.dat</t>
  </si>
  <si>
    <t>09:40:42,757 2020.02.07</t>
  </si>
  <si>
    <t>G:\project\utcakanyon\02_07\time_series\staggered_koncentracio_2020-02-07_20200207094042.dat</t>
  </si>
  <si>
    <t>09:43:17,042 2020.02.07</t>
  </si>
  <si>
    <t>G:\project\utcakanyon\02_07\time_series\staggered_koncentracio_2020-02-07_20200207094317.dat</t>
  </si>
  <si>
    <t>09:45:51,405 2020.02.07</t>
  </si>
  <si>
    <t>G:\project\utcakanyon\02_07\time_series\staggered_koncentracio_2020-02-07_20200207094551.dat</t>
  </si>
  <si>
    <t>09:48:25,743 2020.02.07</t>
  </si>
  <si>
    <t>G:\project\utcakanyon\02_07\time_series\staggered_koncentracio_2020-02-07_20200207094825.dat</t>
  </si>
  <si>
    <t>09:51:00,127 2020.02.07</t>
  </si>
  <si>
    <t>G:\project\utcakanyon\02_07\time_series\staggered_koncentracio_2020-02-07_20200207095100.dat</t>
  </si>
  <si>
    <t>09:53:34,527 2020.02.07</t>
  </si>
  <si>
    <t>G:\project\utcakanyon\02_07\time_series\staggered_koncentracio_2020-02-07_20200207095334.dat</t>
  </si>
  <si>
    <t>09:56:09,222 2020.02.07</t>
  </si>
  <si>
    <t>G:\project\utcakanyon\02_07\time_series\staggered_koncentracio_2020-02-07_20200207095609.dat</t>
  </si>
  <si>
    <t>09:58:43,627 2020.02.07</t>
  </si>
  <si>
    <t>G:\project\utcakanyon\02_07\time_series\staggered_koncentracio_2020-02-07_20200207095843.dat</t>
  </si>
  <si>
    <t>10:01:18,437 2020.02.07</t>
  </si>
  <si>
    <t>G:\project\utcakanyon\02_07\time_series\staggered_koncentracio_2020-02-07_20200207100118.dat</t>
  </si>
  <si>
    <t>10:03:52,967 2020.02.07</t>
  </si>
  <si>
    <t>G:\project\utcakanyon\02_07\time_series\staggered_koncentracio_2020-02-07_20200207100352.dat</t>
  </si>
  <si>
    <t>10:06:27,295 2020.02.07</t>
  </si>
  <si>
    <t>G:\project\utcakanyon\02_07\time_series\staggered_koncentracio_2020-02-07_20200207100627.dat</t>
  </si>
  <si>
    <t>10:09:01,992 2020.02.07</t>
  </si>
  <si>
    <t>G:\project\utcakanyon\02_07\time_series\staggered_koncentracio_2020-02-07_20200207100901.dat</t>
  </si>
  <si>
    <t>10:11:36,587 2020.02.07</t>
  </si>
  <si>
    <t>G:\project\utcakanyon\02_07\time_series\staggered_koncentracio_2020-02-07_20200207101136.dat</t>
  </si>
  <si>
    <t>10:14:11,008 2020.02.07</t>
  </si>
  <si>
    <t>G:\project\utcakanyon\02_07\time_series\staggered_koncentracio_2020-02-07_20200207101411.dat</t>
  </si>
  <si>
    <t>10:16:45,524 2020.02.07</t>
  </si>
  <si>
    <t>G:\project\utcakanyon\02_07\time_series\staggered_koncentracio_2020-02-07_20200207101645.dat</t>
  </si>
  <si>
    <t>10:19:19,848 2020.02.07</t>
  </si>
  <si>
    <t>G:\project\utcakanyon\02_07\time_series\staggered_koncentracio_2020-02-07_20200207101919.dat</t>
  </si>
  <si>
    <t>1.sor keresztirany kozepen Y- forras 100 nl/h gain 200</t>
  </si>
  <si>
    <t>10:32:43,767 2020.02.07</t>
  </si>
  <si>
    <t>G:\project\utcakanyon\02_07\time_series\staggered_koncentracio_2020-02-07_20200207103243.dat</t>
  </si>
  <si>
    <t>10:35:18,712 2020.02.07</t>
  </si>
  <si>
    <t>G:\project\utcakanyon\02_07\time_series\staggered_koncentracio_2020-02-07_20200207103518.dat</t>
  </si>
  <si>
    <t>10:37:53,526 2020.02.07</t>
  </si>
  <si>
    <t>G:\project\utcakanyon\02_07\time_series\staggered_koncentracio_2020-02-07_20200207103753.dat</t>
  </si>
  <si>
    <t>10:40:28,398 2020.02.07</t>
  </si>
  <si>
    <t>G:\project\utcakanyon\02_07\time_series\staggered_koncentracio_2020-02-07_20200207104028.dat</t>
  </si>
  <si>
    <t>10:43:02,799 2020.02.07</t>
  </si>
  <si>
    <t>G:\project\utcakanyon\02_07\time_series\staggered_koncentracio_2020-02-07_20200207104302.dat</t>
  </si>
  <si>
    <t>10:45:37,367 2020.02.07</t>
  </si>
  <si>
    <t>G:\project\utcakanyon\02_07\time_series\staggered_koncentracio_2020-02-07_20200207104537.dat</t>
  </si>
  <si>
    <t>10:48:11,719 2020.02.07</t>
  </si>
  <si>
    <t>G:\project\utcakanyon\02_07\time_series\staggered_koncentracio_2020-02-07_20200207104811.dat</t>
  </si>
  <si>
    <t>10:50:46,669 2020.02.07</t>
  </si>
  <si>
    <t>G:\project\utcakanyon\02_07\time_series\staggered_koncentracio_2020-02-07_20200207105046.dat</t>
  </si>
  <si>
    <t>10:53:21,582 2020.02.07</t>
  </si>
  <si>
    <t>G:\project\utcakanyon\02_07\time_series\staggered_koncentracio_2020-02-07_20200207105321.dat</t>
  </si>
  <si>
    <t>10:55:56,360 2020.02.07</t>
  </si>
  <si>
    <t>G:\project\utcakanyon\02_07\time_series\staggered_koncentracio_2020-02-07_20200207105556.dat</t>
  </si>
  <si>
    <t>10:58:30,838 2020.02.07</t>
  </si>
  <si>
    <t>G:\project\utcakanyon\02_07\time_series\staggered_koncentracio_2020-02-07_20200207105830.dat</t>
  </si>
  <si>
    <t>11:01:05,220 2020.02.07</t>
  </si>
  <si>
    <t>G:\project\utcakanyon\02_07\time_series\staggered_koncentracio_2020-02-07_20200207110105.dat</t>
  </si>
  <si>
    <t>11:03:39,763 2020.02.07</t>
  </si>
  <si>
    <t>G:\project\utcakanyon\02_07\time_series\staggered_koncentracio_2020-02-07_20200207110339.dat</t>
  </si>
  <si>
    <t>11:06:14,017 2020.02.07</t>
  </si>
  <si>
    <t>G:\project\utcakanyon\02_07\time_series\staggered_koncentracio_2020-02-07_20200207110614.dat</t>
  </si>
  <si>
    <t>11:08:48,847 2020.02.07</t>
  </si>
  <si>
    <t>G:\project\utcakanyon\02_07\time_series\staggered_koncentracio_2020-02-07_20200207110848.dat</t>
  </si>
  <si>
    <t>11:11:23,235 2020.02.07</t>
  </si>
  <si>
    <t>G:\project\utcakanyon\02_07\time_series\staggered_koncentracio_2020-02-07_20200207111123.dat</t>
  </si>
  <si>
    <t>11:13:57,955 2020.02.07</t>
  </si>
  <si>
    <t>G:\project\utcakanyon\02_07\time_series\staggered_koncentracio_2020-02-07_20200207111357.dat</t>
  </si>
  <si>
    <t>11:16:32,511 2020.02.07</t>
  </si>
  <si>
    <t>G:\project\utcakanyon\02_07\time_series\staggered_koncentracio_2020-02-07_20200207111632.dat</t>
  </si>
  <si>
    <t>11:19:06,909 2020.02.07</t>
  </si>
  <si>
    <t>G:\project\utcakanyon\02_07\time_series\staggered_koncentracio_2020-02-07_20200207111906.dat</t>
  </si>
  <si>
    <t>14:41:06,382 2020.02.10</t>
  </si>
  <si>
    <t>G:\project\utcakanyon\02_10\time_series\staggered_koncentracio_2020-02-10_20200210144106.dat</t>
  </si>
  <si>
    <t>14:43:40,889 2020.02.10</t>
  </si>
  <si>
    <t>G:\project\utcakanyon\02_10\time_series\staggered_koncentracio_2020-02-10_20200210144340.dat</t>
  </si>
  <si>
    <t>14:46:17,428 2020.02.10</t>
  </si>
  <si>
    <t>G:\project\utcakanyon\02_10\time_series\staggered_koncentracio_2020-02-10_20200210144617.dat</t>
  </si>
  <si>
    <t>14:48:51,253 2020.02.10</t>
  </si>
  <si>
    <t>G:\project\utcakanyon\02_10\time_series\staggered_koncentracio_2020-02-10_20200210144851.dat</t>
  </si>
  <si>
    <t>14:51:24,979 2020.02.10</t>
  </si>
  <si>
    <t>G:\project\utcakanyon\02_10\time_series\staggered_koncentracio_2020-02-10_20200210145124.dat</t>
  </si>
  <si>
    <t>14:53:58,891 2020.02.10</t>
  </si>
  <si>
    <t>G:\project\utcakanyon\02_10\time_series\staggered_koncentracio_2020-02-10_20200210145358.dat</t>
  </si>
  <si>
    <t>14:56:33,036 2020.02.10</t>
  </si>
  <si>
    <t>G:\project\utcakanyon\02_10\time_series\staggered_koncentracio_2020-02-10_20200210145633.dat</t>
  </si>
  <si>
    <t>14:59:06,716 2020.02.10</t>
  </si>
  <si>
    <t>G:\project\utcakanyon\02_10\time_series\staggered_koncentracio_2020-02-10_20200210145906.dat</t>
  </si>
  <si>
    <t>15:01:40,640 2020.02.10</t>
  </si>
  <si>
    <t>G:\project\utcakanyon\02_10\time_series\staggered_koncentracio_2020-02-10_20200210150140.dat</t>
  </si>
  <si>
    <t>15:04:14,883 2020.02.10</t>
  </si>
  <si>
    <t>G:\project\utcakanyon\02_10\time_series\staggered_koncentracio_2020-02-10_20200210150414.dat</t>
  </si>
  <si>
    <t>15:06:49,582 2020.02.10</t>
  </si>
  <si>
    <t>G:\project\utcakanyon\02_10\time_series\staggered_koncentracio_2020-02-10_20200210150649.dat</t>
  </si>
  <si>
    <t>15:09:24,858 2020.02.10</t>
  </si>
  <si>
    <t>G:\project\utcakanyon\02_10\time_series\staggered_koncentracio_2020-02-10_20200210150924.dat</t>
  </si>
  <si>
    <t>15:12:02,929 2020.02.10</t>
  </si>
  <si>
    <t>G:\project\utcakanyon\02_10\time_series\staggered_koncentracio_2020-02-10_20200210151202.dat</t>
  </si>
  <si>
    <t>15:14:36,981 2020.02.10</t>
  </si>
  <si>
    <t>G:\project\utcakanyon\02_10\time_series\staggered_koncentracio_2020-02-10_20200210151436.dat</t>
  </si>
  <si>
    <t>15:17:11,175 2020.02.10</t>
  </si>
  <si>
    <t>G:\project\utcakanyon\02_10\time_series\staggered_koncentracio_2020-02-10_20200210151711.dat</t>
  </si>
  <si>
    <t>15:19:45,710 2020.02.10</t>
  </si>
  <si>
    <t>G:\project\utcakanyon\02_10\time_series\staggered_koncentracio_2020-02-10_20200210151945.dat</t>
  </si>
  <si>
    <t>15:22:20,642 2020.02.10</t>
  </si>
  <si>
    <t>G:\project\utcakanyon\02_10\time_series\staggered_koncentracio_2020-02-10_20200210152220.dat</t>
  </si>
  <si>
    <t>15:24:55,070 2020.02.10</t>
  </si>
  <si>
    <t>G:\project\utcakanyon\02_10\time_series\staggered_koncentracio_2020-02-10_20200210152455.dat</t>
  </si>
  <si>
    <t>15:27:29,145 2020.02.10</t>
  </si>
  <si>
    <t>G:\project\utcakanyon\02_10\time_series\staggered_koncentracio_2020-02-10_20200210152729.dat</t>
  </si>
  <si>
    <t>y_elo_4.sor H1.2</t>
  </si>
  <si>
    <t>15:35:31,167 2020.02.10</t>
  </si>
  <si>
    <t>G:\project\utcakanyon\02_10\time_series\staggered_koncentracio_2020-02-10_20200210153531.dat</t>
  </si>
  <si>
    <t>15:38:05,580 2020.02.10</t>
  </si>
  <si>
    <t>G:\project\utcakanyon\02_10\time_series\staggered_koncentracio_2020-02-10_20200210153805.dat</t>
  </si>
  <si>
    <t>15:40:40,362 2020.02.10</t>
  </si>
  <si>
    <t>G:\project\utcakanyon\02_10\time_series\staggered_koncentracio_2020-02-10_20200210154040.dat</t>
  </si>
  <si>
    <t>15:43:14,756 2020.02.10</t>
  </si>
  <si>
    <t>G:\project\utcakanyon\02_10\time_series\staggered_koncentracio_2020-02-10_20200210154314.dat</t>
  </si>
  <si>
    <t>15:45:49,187 2020.02.10</t>
  </si>
  <si>
    <t>G:\project\utcakanyon\02_10\time_series\staggered_koncentracio_2020-02-10_20200210154549.dat</t>
  </si>
  <si>
    <t>15:48:23,697 2020.02.10</t>
  </si>
  <si>
    <t>G:\project\utcakanyon\02_10\time_series\staggered_koncentracio_2020-02-10_20200210154823.dat</t>
  </si>
  <si>
    <t>15:50:58,194 2020.02.10</t>
  </si>
  <si>
    <t>G:\project\utcakanyon\02_10\time_series\staggered_koncentracio_2020-02-10_20200210155058.dat</t>
  </si>
  <si>
    <t>15:53:32,840 2020.02.10</t>
  </si>
  <si>
    <t>G:\project\utcakanyon\02_10\time_series\staggered_koncentracio_2020-02-10_20200210155332.dat</t>
  </si>
  <si>
    <t>15:56:07,201 2020.02.10</t>
  </si>
  <si>
    <t>G:\project\utcakanyon\02_10\time_series\staggered_koncentracio_2020-02-10_20200210155607.dat</t>
  </si>
  <si>
    <t>15:58:41,490 2020.02.10</t>
  </si>
  <si>
    <t>G:\project\utcakanyon\02_10\time_series\staggered_koncentracio_2020-02-10_20200210155841.dat</t>
  </si>
  <si>
    <t>16:01:16,095 2020.02.10</t>
  </si>
  <si>
    <t>G:\project\utcakanyon\02_10\time_series\staggered_koncentracio_2020-02-10_20200210160116.dat</t>
  </si>
  <si>
    <t>16:03:50,813 2020.02.10</t>
  </si>
  <si>
    <t>G:\project\utcakanyon\02_10\time_series\staggered_koncentracio_2020-02-10_20200210160350.dat</t>
  </si>
  <si>
    <t>16:06:25,197 2020.02.10</t>
  </si>
  <si>
    <t>G:\project\utcakanyon\02_10\time_series\staggered_koncentracio_2020-02-10_20200210160625.dat</t>
  </si>
  <si>
    <t>16:08:59,664 2020.02.10</t>
  </si>
  <si>
    <t>G:\project\utcakanyon\02_10\time_series\staggered_koncentracio_2020-02-10_20200210160859.dat</t>
  </si>
  <si>
    <t>16:11:34,001 2020.02.10</t>
  </si>
  <si>
    <t>G:\project\utcakanyon\02_10\time_series\staggered_koncentracio_2020-02-10_20200210161134.dat</t>
  </si>
  <si>
    <t>16:14:08,442 2020.02.10</t>
  </si>
  <si>
    <t>G:\project\utcakanyon\02_10\time_series\staggered_koncentracio_2020-02-10_20200210161408.dat</t>
  </si>
  <si>
    <t>16:16:42,889 2020.02.10</t>
  </si>
  <si>
    <t>G:\project\utcakanyon\02_10\time_series\staggered_koncentracio_2020-02-10_20200210161642.dat</t>
  </si>
  <si>
    <t>16:19:17,834 2020.02.10</t>
  </si>
  <si>
    <t>G:\project\utcakanyon\02_10\time_series\staggered_koncentracio_2020-02-10_20200210161917.dat</t>
  </si>
  <si>
    <t>16:21:52,306 2020.02.10</t>
  </si>
  <si>
    <t>G:\project\utcakanyon\02_10\time_series\staggered_koncentracio_2020-02-10_20200210162152.dat</t>
  </si>
  <si>
    <t>4. sor kozepen Y- forras 195 nl/h gain 200</t>
  </si>
  <si>
    <t>14:56:58,753 2020.02.07</t>
  </si>
  <si>
    <t>G:\project\utcakanyon\02_07\time_series\staggered_koncentracio_2020-02-07_20200207145658.dat</t>
  </si>
  <si>
    <t>14:59:33,139 2020.02.07</t>
  </si>
  <si>
    <t>G:\project\utcakanyon\02_07\time_series\staggered_koncentracio_2020-02-07_20200207145933.dat</t>
  </si>
  <si>
    <t>15:02:07,865 2020.02.07</t>
  </si>
  <si>
    <t>G:\project\utcakanyon\02_07\time_series\staggered_koncentracio_2020-02-07_20200207150207.dat</t>
  </si>
  <si>
    <t>15:04:42,408 2020.02.07</t>
  </si>
  <si>
    <t>G:\project\utcakanyon\02_07\time_series\staggered_koncentracio_2020-02-07_20200207150442.dat</t>
  </si>
  <si>
    <t>15:07:17,230 2020.02.07</t>
  </si>
  <si>
    <t>G:\project\utcakanyon\02_07\time_series\staggered_koncentracio_2020-02-07_20200207150717.dat</t>
  </si>
  <si>
    <t>15:09:51,980 2020.02.07</t>
  </si>
  <si>
    <t>G:\project\utcakanyon\02_07\time_series\staggered_koncentracio_2020-02-07_20200207150951.dat</t>
  </si>
  <si>
    <t>15:12:26,419 2020.02.07</t>
  </si>
  <si>
    <t>G:\project\utcakanyon\02_07\time_series\staggered_koncentracio_2020-02-07_20200207151226.dat</t>
  </si>
  <si>
    <t>15:15:01,002 2020.02.07</t>
  </si>
  <si>
    <t>G:\project\utcakanyon\02_07\time_series\staggered_koncentracio_2020-02-07_20200207151501.dat</t>
  </si>
  <si>
    <t>15:17:35,420 2020.02.07</t>
  </si>
  <si>
    <t>G:\project\utcakanyon\02_07\time_series\staggered_koncentracio_2020-02-07_20200207151735.dat</t>
  </si>
  <si>
    <t>15:20:09,705 2020.02.07</t>
  </si>
  <si>
    <t>G:\project\utcakanyon\02_07\time_series\staggered_koncentracio_2020-02-07_20200207152009.dat</t>
  </si>
  <si>
    <t>15:22:44,335 2020.02.07</t>
  </si>
  <si>
    <t>G:\project\utcakanyon\02_07\time_series\staggered_koncentracio_2020-02-07_20200207152244.dat</t>
  </si>
  <si>
    <t>15:25:18,530 2020.02.07</t>
  </si>
  <si>
    <t>G:\project\utcakanyon\02_07\time_series\staggered_koncentracio_2020-02-07_20200207152518.dat</t>
  </si>
  <si>
    <t>15:27:53,087 2020.02.07</t>
  </si>
  <si>
    <t>G:\project\utcakanyon\02_07\time_series\staggered_koncentracio_2020-02-07_20200207152753.dat</t>
  </si>
  <si>
    <t>15:30:27,879 2020.02.07</t>
  </si>
  <si>
    <t>G:\project\utcakanyon\02_07\time_series\staggered_koncentracio_2020-02-07_20200207153027.dat</t>
  </si>
  <si>
    <t>15:33:03,036 2020.02.07</t>
  </si>
  <si>
    <t>G:\project\utcakanyon\02_07\time_series\staggered_koncentracio_2020-02-07_20200207153303.dat</t>
  </si>
  <si>
    <t>15:35:37,317 2020.02.07</t>
  </si>
  <si>
    <t>G:\project\utcakanyon\02_07\time_series\staggered_koncentracio_2020-02-07_20200207153537.dat</t>
  </si>
  <si>
    <t>15:38:11,864 2020.02.07</t>
  </si>
  <si>
    <t>G:\project\utcakanyon\02_07\time_series\staggered_koncentracio_2020-02-07_20200207153811.dat</t>
  </si>
  <si>
    <t>15:40:46,351 2020.02.07</t>
  </si>
  <si>
    <t>G:\project\utcakanyon\02_07\time_series\staggered_koncentracio_2020-02-07_20200207154046.dat</t>
  </si>
  <si>
    <t>15:43:21,347 2020.02.07</t>
  </si>
  <si>
    <t>G:\project\utcakanyon\02_07\time_series\staggered_koncentracio_2020-02-07_20200207154321.dat</t>
  </si>
  <si>
    <t>5. sor kozepen Y- forras 195 nl/h gain 200</t>
  </si>
  <si>
    <t>6. sor kozepen Y- forras 195 nl/h gain 200</t>
  </si>
  <si>
    <t>7. sor kozepen Y- forras 195 nl/h gain 200</t>
  </si>
  <si>
    <t>8. sor kozepen Y- forras 195 nl/h gain 200</t>
  </si>
  <si>
    <t>9. sor kozepen Y- forras 195 nl/h gain 200</t>
  </si>
  <si>
    <t>10. sor kozepen Y- forras 195 nl/h gain 200</t>
  </si>
  <si>
    <t>11. sor kozepen Y- forras 195 nl/h gain 200</t>
  </si>
  <si>
    <t>12. sor kozepen Y- forras 195 nl/h gain 200</t>
  </si>
  <si>
    <t>13. sor kozepen Y- forras 195 nl/h gain 200</t>
  </si>
  <si>
    <t>14. sor kozepen Y- forras 195 nl/h gain 200</t>
  </si>
  <si>
    <t>15. sor kozepen Y- forras 195 nl/h gain 200</t>
  </si>
  <si>
    <t>16. sor kozepen Y- forras 195 nl/h gain 200</t>
  </si>
  <si>
    <t>17. sor kozepen Y- forras 195 nl/h gain 200</t>
  </si>
  <si>
    <t>18. sor kozepen Y- forras 195 nl/h gain 200</t>
  </si>
  <si>
    <t>19. sor kozepen Y- forras 195 nl/h gain 200</t>
  </si>
  <si>
    <t>20. sor kozepen Y- forras 195 nl/h gain 200</t>
  </si>
  <si>
    <t>21. sor kozepen Y- forras 195 nl/h gain 200</t>
  </si>
  <si>
    <t>22. sor kozepen Y- forras 195 nl/h gain 200</t>
  </si>
  <si>
    <t>4. sor kozepen Y+ forras 195 nl/h gain 200</t>
  </si>
  <si>
    <t>15:55:46,710 2020.02.07</t>
  </si>
  <si>
    <t>G:\project\utcakanyon\02_07\time_series\staggered_koncentracio_2020-02-07_20200207155546.dat</t>
  </si>
  <si>
    <t>15:58:21,516 2020.02.07</t>
  </si>
  <si>
    <t>G:\project\utcakanyon\02_07\time_series\staggered_koncentracio_2020-02-07_20200207155821.dat</t>
  </si>
  <si>
    <t>16:00:55,935 2020.02.07</t>
  </si>
  <si>
    <t>G:\project\utcakanyon\02_07\time_series\staggered_koncentracio_2020-02-07_20200207160055.dat</t>
  </si>
  <si>
    <t>16:03:32,373 2020.02.07</t>
  </si>
  <si>
    <t>G:\project\utcakanyon\02_07\time_series\staggered_koncentracio_2020-02-07_20200207160332.dat</t>
  </si>
  <si>
    <t>16:06:06,754 2020.02.07</t>
  </si>
  <si>
    <t>G:\project\utcakanyon\02_07\time_series\staggered_koncentracio_2020-02-07_20200207160606.dat</t>
  </si>
  <si>
    <t>16:08:41,137 2020.02.07</t>
  </si>
  <si>
    <t>G:\project\utcakanyon\02_07\time_series\staggered_koncentracio_2020-02-07_20200207160841.dat</t>
  </si>
  <si>
    <t>16:11:15,825 2020.02.07</t>
  </si>
  <si>
    <t>G:\project\utcakanyon\02_07\time_series\staggered_koncentracio_2020-02-07_20200207161115.dat</t>
  </si>
  <si>
    <t>16:13:50,129 2020.02.07</t>
  </si>
  <si>
    <t>G:\project\utcakanyon\02_07\time_series\staggered_koncentracio_2020-02-07_20200207161350.dat</t>
  </si>
  <si>
    <t>16:16:25,369 2020.02.07</t>
  </si>
  <si>
    <t>G:\project\utcakanyon\02_07\time_series\staggered_koncentracio_2020-02-07_20200207161625.dat</t>
  </si>
  <si>
    <t>16:19:00,454 2020.02.07</t>
  </si>
  <si>
    <t>G:\project\utcakanyon\02_07\time_series\staggered_koncentracio_2020-02-07_20200207161900.dat</t>
  </si>
  <si>
    <t>16:21:42,431 2020.02.07</t>
  </si>
  <si>
    <t>G:\project\utcakanyon\02_07\time_series\staggered_koncentracio_2020-02-07_20200207162142.dat</t>
  </si>
  <si>
    <t>16:24:16,861 2020.02.07</t>
  </si>
  <si>
    <t>G:\project\utcakanyon\02_07\time_series\staggered_koncentracio_2020-02-07_20200207162416.dat</t>
  </si>
  <si>
    <t>16:26:51,427 2020.02.07</t>
  </si>
  <si>
    <t>G:\project\utcakanyon\02_07\time_series\staggered_koncentracio_2020-02-07_20200207162651.dat</t>
  </si>
  <si>
    <t>16:29:25,852 2020.02.07</t>
  </si>
  <si>
    <t>G:\project\utcakanyon\02_07\time_series\staggered_koncentracio_2020-02-07_20200207162925.dat</t>
  </si>
  <si>
    <t>16:32:00,464 2020.02.07</t>
  </si>
  <si>
    <t>G:\project\utcakanyon\02_07\time_series\staggered_koncentracio_2020-02-07_20200207163200.dat</t>
  </si>
  <si>
    <t>16:34:34,993 2020.02.07</t>
  </si>
  <si>
    <t>G:\project\utcakanyon\02_07\time_series\staggered_koncentracio_2020-02-07_20200207163434.dat</t>
  </si>
  <si>
    <t>16:37:09,258 2020.02.07</t>
  </si>
  <si>
    <t>G:\project\utcakanyon\02_07\time_series\staggered_koncentracio_2020-02-07_20200207163709.dat</t>
  </si>
  <si>
    <t>16:39:43,601 2020.02.07</t>
  </si>
  <si>
    <t>G:\project\utcakanyon\02_07\time_series\staggered_koncentracio_2020-02-07_20200207163943.dat</t>
  </si>
  <si>
    <t>16:42:18,100 2020.02.07</t>
  </si>
  <si>
    <t>G:\project\utcakanyon\02_07\time_series\staggered_koncentracio_2020-02-07_20200207164218.dat</t>
  </si>
  <si>
    <t>5. sor kozepen Y+ forras 195 nl/h gain 200</t>
  </si>
  <si>
    <t>6. sor kozepen Y+ forras 195 nl/h gain 200</t>
  </si>
  <si>
    <t>7. sor kozepen Y+ forras 195 nl/h gain 200</t>
  </si>
  <si>
    <t>8. sor kozepen Y+ forras 195 nl/h gain 200</t>
  </si>
  <si>
    <t>9. sor kozepen Y+ forras 195 nl/h gain 200</t>
  </si>
  <si>
    <t>10. sor kozepen Y+ forras 195 nl/h gain 200</t>
  </si>
  <si>
    <t>11. sor kozepen Y+ forras 195 nl/h gain 200</t>
  </si>
  <si>
    <t>12. sor kozepen Y+ forras 195 nl/h gain 200</t>
  </si>
  <si>
    <t>13. sor kozepen Y+ forras 195 nl/h gain 200</t>
  </si>
  <si>
    <t>14. sor kozepen Y+ forras 195 nl/h gain 200</t>
  </si>
  <si>
    <t>15. sor kozepen Y+ forras 195 nl/h gain 200</t>
  </si>
  <si>
    <t>16. sor kozepen Y+ forras 195 nl/h gain 200</t>
  </si>
  <si>
    <t>17. sor kozepen Y+ forras 195 nl/h gain 200</t>
  </si>
  <si>
    <t>18. sor kozepen Y+ forras 195 nl/h gain 200</t>
  </si>
  <si>
    <t>19. sor kozepen Y+ forras 195 nl/h gain 200</t>
  </si>
  <si>
    <t>20. sor kozepen Y+ forras 195 nl/h gain 200</t>
  </si>
  <si>
    <t>21. sor kozepen Y+ forras 195 nl/h gain 200</t>
  </si>
  <si>
    <t>22. sor kozepen Y+ forras 195 nl/h gain 200</t>
  </si>
  <si>
    <t>cikkcakk Y+ forras gain 200 195 nl/h ??</t>
  </si>
  <si>
    <t>12:44:52,320 2020.02.11</t>
  </si>
  <si>
    <t>G:\project\utcakanyon\02_11\time_series\staggered_koncentracio_2020-02-11_20200211124452.dat</t>
  </si>
  <si>
    <t>12:47:27,598 2020.02.11</t>
  </si>
  <si>
    <t>G:\project\utcakanyon\02_11\time_series\staggered_koncentracio_2020-02-11_20200211124727.dat</t>
  </si>
  <si>
    <t>12:50:02,453 2020.02.11</t>
  </si>
  <si>
    <t>G:\project\utcakanyon\02_11\time_series\staggered_koncentracio_2020-02-11_20200211125002.dat</t>
  </si>
  <si>
    <t>12:52:37,467 2020.02.11</t>
  </si>
  <si>
    <t>G:\project\utcakanyon\02_11\time_series\staggered_koncentracio_2020-02-11_20200211125237.dat</t>
  </si>
  <si>
    <t>12:55:12,363 2020.02.11</t>
  </si>
  <si>
    <t>G:\project\utcakanyon\02_11\time_series\staggered_koncentracio_2020-02-11_20200211125512.dat</t>
  </si>
  <si>
    <t>12:57:48,564 2020.02.11</t>
  </si>
  <si>
    <t>G:\project\utcakanyon\02_11\time_series\staggered_koncentracio_2020-02-11_20200211125748.dat</t>
  </si>
  <si>
    <t>13:00:23,373 2020.02.11</t>
  </si>
  <si>
    <t>G:\project\utcakanyon\02_11\time_series\staggered_koncentracio_2020-02-11_20200211130023.dat</t>
  </si>
  <si>
    <t>13:02:58,482 2020.02.11</t>
  </si>
  <si>
    <t>G:\project\utcakanyon\02_11\time_series\staggered_koncentracio_2020-02-11_20200211130258.dat</t>
  </si>
  <si>
    <t>13:05:33,379 2020.02.11</t>
  </si>
  <si>
    <t>G:\project\utcakanyon\02_11\time_series\staggered_koncentracio_2020-02-11_20200211130533.dat</t>
  </si>
  <si>
    <t>13:08:08,525 2020.02.11</t>
  </si>
  <si>
    <t>G:\project\utcakanyon\02_11\time_series\staggered_koncentracio_2020-02-11_20200211130808.dat</t>
  </si>
  <si>
    <t>13:10:44,866 2020.02.11</t>
  </si>
  <si>
    <t>G:\project\utcakanyon\02_11\time_series\staggered_koncentracio_2020-02-11_20200211131044.dat</t>
  </si>
  <si>
    <t>13:13:19,705 2020.02.11</t>
  </si>
  <si>
    <t>G:\project\utcakanyon\02_11\time_series\staggered_koncentracio_2020-02-11_20200211131319.dat</t>
  </si>
  <si>
    <t>13:15:54,738 2020.02.11</t>
  </si>
  <si>
    <t>G:\project\utcakanyon\02_11\time_series\staggered_koncentracio_2020-02-11_20200211131554.dat</t>
  </si>
  <si>
    <t>13:18:29,949 2020.02.11</t>
  </si>
  <si>
    <t>G:\project\utcakanyon\02_11\time_series\staggered_koncentracio_2020-02-11_20200211131829.dat</t>
  </si>
  <si>
    <t>13:21:04,731 2020.02.11</t>
  </si>
  <si>
    <t>G:\project\utcakanyon\02_11\time_series\staggered_koncentracio_2020-02-11_20200211132104.dat</t>
  </si>
  <si>
    <t>13:23:41,066 2020.02.11</t>
  </si>
  <si>
    <t>G:\project\utcakanyon\02_11\time_series\staggered_koncentracio_2020-02-11_20200211132341.dat</t>
  </si>
  <si>
    <t>13:26:16,154 2020.02.11</t>
  </si>
  <si>
    <t>G:\project\utcakanyon\02_11\time_series\staggered_koncentracio_2020-02-11_20200211132616.dat</t>
  </si>
  <si>
    <t>13:28:51,403 2020.02.11</t>
  </si>
  <si>
    <t>G:\project\utcakanyon\02_11\time_series\staggered_koncentracio_2020-02-11_20200211132851.dat</t>
  </si>
  <si>
    <t>13:31:26,458 2020.02.11</t>
  </si>
  <si>
    <t>G:\project\utcakanyon\02_11\time_series\staggered_koncentracio_2020-02-11_20200211133126.dat</t>
  </si>
  <si>
    <t>13:34:01,677 2020.02.11</t>
  </si>
  <si>
    <t>G:\project\utcakanyon\02_11\time_series\staggered_koncentracio_2020-02-11_20200211133401.dat</t>
  </si>
  <si>
    <t>13:36:39,597 2020.02.11</t>
  </si>
  <si>
    <t>G:\project\utcakanyon\02_11\time_series\staggered_koncentracio_2020-02-11_20200211133639.dat</t>
  </si>
  <si>
    <t>13:39:14,871 2020.02.11</t>
  </si>
  <si>
    <t>G:\project\utcakanyon\02_11\time_series\staggered_koncentracio_2020-02-11_20200211133914.dat</t>
  </si>
  <si>
    <t>13:41:49,714 2020.02.11</t>
  </si>
  <si>
    <t>G:\project\utcakanyon\02_11\time_series\staggered_koncentracio_2020-02-11_20200211134149.dat</t>
  </si>
  <si>
    <t>13:44:26,034 2020.02.11</t>
  </si>
  <si>
    <t>G:\project\utcakanyon\02_11\time_series\staggered_koncentracio_2020-02-11_20200211134426.dat</t>
  </si>
  <si>
    <t>13:47:01,279 2020.02.11</t>
  </si>
  <si>
    <t>G:\project\utcakanyon\02_11\time_series\staggered_koncentracio_2020-02-11_20200211134701.dat</t>
  </si>
  <si>
    <t>cikkcakk Y- forras gain 200 195 nl/h</t>
  </si>
  <si>
    <t>16:17:10,962 2020.02.11</t>
  </si>
  <si>
    <t>G:\project\utcakanyon\02_11\time_series\staggered_koncentracio_2020-02-11_20200211161710.dat</t>
  </si>
  <si>
    <t>16:19:46,002 2020.02.11</t>
  </si>
  <si>
    <t>G:\project\utcakanyon\02_11\time_series\staggered_koncentracio_2020-02-11_20200211161946.dat</t>
  </si>
  <si>
    <t>16:22:21,069 2020.02.11</t>
  </si>
  <si>
    <t>G:\project\utcakanyon\02_11\time_series\staggered_koncentracio_2020-02-11_20200211162221.dat</t>
  </si>
  <si>
    <t>16:24:56,152 2020.02.11</t>
  </si>
  <si>
    <t>G:\project\utcakanyon\02_11\time_series\staggered_koncentracio_2020-02-11_20200211162456.dat</t>
  </si>
  <si>
    <t>16:27:31,264 2020.02.11</t>
  </si>
  <si>
    <t>G:\project\utcakanyon\02_11\time_series\staggered_koncentracio_2020-02-11_20200211162731.dat</t>
  </si>
  <si>
    <t>16:30:07,552 2020.02.11</t>
  </si>
  <si>
    <t>G:\project\utcakanyon\02_11\time_series\staggered_koncentracio_2020-02-11_20200211163007.dat</t>
  </si>
  <si>
    <t>16:32:42,507 2020.02.11</t>
  </si>
  <si>
    <t>G:\project\utcakanyon\02_11\time_series\staggered_koncentracio_2020-02-11_20200211163242.dat</t>
  </si>
  <si>
    <t>16:35:17,820 2020.02.11</t>
  </si>
  <si>
    <t>G:\project\utcakanyon\02_11\time_series\staggered_koncentracio_2020-02-11_20200211163517.dat</t>
  </si>
  <si>
    <t>16:37:53,172 2020.02.11</t>
  </si>
  <si>
    <t>G:\project\utcakanyon\02_11\time_series\staggered_koncentracio_2020-02-11_20200211163753.dat</t>
  </si>
  <si>
    <t>16:40:28,579 2020.02.11</t>
  </si>
  <si>
    <t>G:\project\utcakanyon\02_11\time_series\staggered_koncentracio_2020-02-11_20200211164028.dat</t>
  </si>
  <si>
    <t>16:43:05,047 2020.02.11</t>
  </si>
  <si>
    <t>G:\project\utcakanyon\02_11\time_series\staggered_koncentracio_2020-02-11_20200211164305.dat</t>
  </si>
  <si>
    <t>16:45:43,659 2020.02.11</t>
  </si>
  <si>
    <t>G:\project\utcakanyon\02_11\time_series\staggered_koncentracio_2020-02-11_20200211164543.dat</t>
  </si>
  <si>
    <t>16:48:18,571 2020.02.11</t>
  </si>
  <si>
    <t>G:\project\utcakanyon\02_11\time_series\staggered_koncentracio_2020-02-11_20200211164818.dat</t>
  </si>
  <si>
    <t>16:50:54,221 2020.02.11</t>
  </si>
  <si>
    <t>G:\project\utcakanyon\02_11\time_series\staggered_koncentracio_2020-02-11_20200211165054.dat</t>
  </si>
  <si>
    <t>16:53:29,629 2020.02.11</t>
  </si>
  <si>
    <t>G:\project\utcakanyon\02_11\time_series\staggered_koncentracio_2020-02-11_20200211165329.dat</t>
  </si>
  <si>
    <t>16:56:06,093 2020.02.11</t>
  </si>
  <si>
    <t>G:\project\utcakanyon\02_11\time_series\staggered_koncentracio_2020-02-11_20200211165606.dat</t>
  </si>
  <si>
    <t>16:58:42,393 2020.02.11</t>
  </si>
  <si>
    <t>G:\project\utcakanyon\02_11\time_series\staggered_koncentracio_2020-02-11_20200211165842.dat</t>
  </si>
  <si>
    <t>17:01:26,040 2020.02.11</t>
  </si>
  <si>
    <t>G:\project\utcakanyon\02_11\time_series\staggered_koncentracio_2020-02-11_20200211170126.dat</t>
  </si>
  <si>
    <t>17:04:01,471 2020.02.11</t>
  </si>
  <si>
    <t>G:\project\utcakanyon\02_11\time_series\staggered_koncentracio_2020-02-11_20200211170401.dat</t>
  </si>
  <si>
    <t>17:06:36,469 2020.02.11</t>
  </si>
  <si>
    <t>G:\project\utcakanyon\02_11\time_series\staggered_koncentracio_2020-02-11_20200211170636.dat</t>
  </si>
  <si>
    <t>17:09:15,308 2020.02.11</t>
  </si>
  <si>
    <t>G:\project\utcakanyon\02_11\time_series\staggered_koncentracio_2020-02-11_20200211170915.dat</t>
  </si>
  <si>
    <t>17:11:50,554 2020.02.11</t>
  </si>
  <si>
    <t>G:\project\utcakanyon\02_11\time_series\staggered_koncentracio_2020-02-11_20200211171150.dat</t>
  </si>
  <si>
    <t>17:14:25,702 2020.02.11</t>
  </si>
  <si>
    <t>G:\project\utcakanyon\02_11\time_series\staggered_koncentracio_2020-02-11_20200211171425.dat</t>
  </si>
  <si>
    <t>17:17:00,745 2020.02.11</t>
  </si>
  <si>
    <t>G:\project\utcakanyon\02_11\time_series\staggered_koncentracio_2020-02-11_20200211171700.dat</t>
  </si>
  <si>
    <t>17:19:35,722 2020.02.11</t>
  </si>
  <si>
    <t>G:\project\utcakanyon\02_11\time_series\staggered_koncentracio_2020-02-11_20200211171935.dat</t>
  </si>
  <si>
    <t>x eloszlas 1.sor Y- forras 195nl/h gain 200</t>
  </si>
  <si>
    <t>09:58:54,373 2020.02.11</t>
  </si>
  <si>
    <t>G:\project\utcakanyon\02_11\time_series\staggered_koncentracio_2020-02-11_20200211095854.dat</t>
  </si>
  <si>
    <t>10:01:28,178 2020.02.11</t>
  </si>
  <si>
    <t>G:\project\utcakanyon\02_11\time_series\staggered_koncentracio_2020-02-11_20200211100128.dat</t>
  </si>
  <si>
    <t>10:04:02,449 2020.02.11</t>
  </si>
  <si>
    <t>G:\project\utcakanyon\02_11\time_series\staggered_koncentracio_2020-02-11_20200211100402.dat</t>
  </si>
  <si>
    <t>10:06:36,420 2020.02.11</t>
  </si>
  <si>
    <t>G:\project\utcakanyon\02_11\time_series\staggered_koncentracio_2020-02-11_20200211100636.dat</t>
  </si>
  <si>
    <t>10:09:10,449 2020.02.11</t>
  </si>
  <si>
    <t>G:\project\utcakanyon\02_11\time_series\staggered_koncentracio_2020-02-11_20200211100910.dat</t>
  </si>
  <si>
    <t>10:11:44,900 2020.02.11</t>
  </si>
  <si>
    <t>G:\project\utcakanyon\02_11\time_series\staggered_koncentracio_2020-02-11_20200211101144.dat</t>
  </si>
  <si>
    <t>10:14:19,224 2020.02.11</t>
  </si>
  <si>
    <t>G:\project\utcakanyon\02_11\time_series\staggered_koncentracio_2020-02-11_20200211101419.dat</t>
  </si>
  <si>
    <t>10:16:53,312 2020.02.11</t>
  </si>
  <si>
    <t>G:\project\utcakanyon\02_11\time_series\staggered_koncentracio_2020-02-11_20200211101653.dat</t>
  </si>
  <si>
    <t>10:19:26,899 2020.02.11</t>
  </si>
  <si>
    <t>G:\project\utcakanyon\02_11\time_series\staggered_koncentracio_2020-02-11_20200211101926.dat</t>
  </si>
  <si>
    <t>x eloszlas 1.sor Y+ forras 195nl/h gain 200</t>
  </si>
  <si>
    <t>10:28:04,521 2020.02.11</t>
  </si>
  <si>
    <t>G:\project\utcakanyon\02_11\time_series\staggered_koncentracio_2020-02-11_20200211102804.dat</t>
  </si>
  <si>
    <t>10:30:38,887 2020.02.11</t>
  </si>
  <si>
    <t>G:\project\utcakanyon\02_11\time_series\staggered_koncentracio_2020-02-11_20200211103038.dat</t>
  </si>
  <si>
    <t>10:33:13,057 2020.02.11</t>
  </si>
  <si>
    <t>G:\project\utcakanyon\02_11\time_series\staggered_koncentracio_2020-02-11_20200211103313.dat</t>
  </si>
  <si>
    <t>10:35:58,004 2020.02.11</t>
  </si>
  <si>
    <t>G:\project\utcakanyon\02_11\time_series\staggered_koncentracio_2020-02-11_20200211103558.dat</t>
  </si>
  <si>
    <t>10:38:32,144 2020.02.11</t>
  </si>
  <si>
    <t>G:\project\utcakanyon\02_11\time_series\staggered_koncentracio_2020-02-11_20200211103832.dat</t>
  </si>
  <si>
    <t>10:41:06,012 2020.02.11</t>
  </si>
  <si>
    <t>G:\project\utcakanyon\02_11\time_series\staggered_koncentracio_2020-02-11_20200211104106.dat</t>
  </si>
  <si>
    <t>10:43:39,928 2020.02.11</t>
  </si>
  <si>
    <t>G:\project\utcakanyon\02_11\time_series\staggered_koncentracio_2020-02-11_20200211104339.dat</t>
  </si>
  <si>
    <t>10:46:14,644 2020.02.11</t>
  </si>
  <si>
    <t>G:\project\utcakanyon\02_11\time_series\staggered_koncentracio_2020-02-11_20200211104614.dat</t>
  </si>
  <si>
    <t>10:48:49,157 2020.02.11</t>
  </si>
  <si>
    <t>G:\project\utcakanyon\02_11\time_series\staggered_koncentracio_2020-02-11_20200211104849.dat</t>
  </si>
  <si>
    <t>x eloszlas 1.sor Y+ forras 195nl/h gain 201</t>
  </si>
  <si>
    <t>x eloszlas 1.sor Y+ forras 195nl/h gain 202</t>
  </si>
  <si>
    <t>x eloszlas 1.sor Y+ forras 195nl/h gain 203</t>
  </si>
  <si>
    <t>x eloszlas 1.sor Y+ forras 195nl/h gain 204</t>
  </si>
  <si>
    <t>x eloszlas 1.sor Y+ forras 195nl/h gain 205</t>
  </si>
  <si>
    <t>x eloszlas 1.sor Y+ forras 195nl/h gain 206</t>
  </si>
  <si>
    <t>x eloszlas 1.sor Y+ forras 195nl/h gain 207</t>
  </si>
  <si>
    <t>x eloszlas 1.sor Y+ forras 195nl/h gain 208</t>
  </si>
  <si>
    <t>12:05:10,528 2020.02.11</t>
  </si>
  <si>
    <t>G:\project\utcakanyon\02_11\time_series\staggered_koncentracio_2020-02-11_20200211120510.dat</t>
  </si>
  <si>
    <t>12:07:44,985 2020.02.11</t>
  </si>
  <si>
    <t>G:\project\utcakanyon\02_11\time_series\staggered_koncentracio_2020-02-11_20200211120744.dat</t>
  </si>
  <si>
    <t>12:10:18,750 2020.02.11</t>
  </si>
  <si>
    <t>G:\project\utcakanyon\02_11\time_series\staggered_koncentracio_2020-02-11_20200211121018.dat</t>
  </si>
  <si>
    <t>12:12:52,689 2020.02.11</t>
  </si>
  <si>
    <t>G:\project\utcakanyon\02_11\time_series\staggered_koncentracio_2020-02-11_20200211121252.dat</t>
  </si>
  <si>
    <t>12:15:26,554 2020.02.11</t>
  </si>
  <si>
    <t>G:\project\utcakanyon\02_11\time_series\staggered_koncentracio_2020-02-11_20200211121526.dat</t>
  </si>
  <si>
    <t>12:18:00,338 2020.02.11</t>
  </si>
  <si>
    <t>G:\project\utcakanyon\02_11\time_series\staggered_koncentracio_2020-02-11_20200211121800.dat</t>
  </si>
  <si>
    <t>12:20:34,522 2020.02.11</t>
  </si>
  <si>
    <t>G:\project\utcakanyon\02_11\time_series\staggered_koncentracio_2020-02-11_20200211122034.dat</t>
  </si>
  <si>
    <t>12:23:08,223 2020.02.11</t>
  </si>
  <si>
    <t>G:\project\utcakanyon\02_11\time_series\staggered_koncentracio_2020-02-11_20200211122308.dat</t>
  </si>
  <si>
    <t>12:25:42,332 2020.02.11</t>
  </si>
  <si>
    <t>G:\project\utcakanyon\02_11\time_series\staggered_koncentracio_2020-02-11_20200211122542.dat</t>
  </si>
  <si>
    <t>x eloszlas 0.sor Y+ forras 18 nl/h gain 20</t>
  </si>
  <si>
    <t>x eloszlas 0.sor Y+ forras 18 nl/h gain 21</t>
  </si>
  <si>
    <t>x eloszlas 0.sor Y+ forras 18 nl/h gain 22</t>
  </si>
  <si>
    <t>x eloszlas 0.sor Y+ forras 18 nl/h gain 23</t>
  </si>
  <si>
    <t>x eloszlas 0.sor Y+ forras 18 nl/h gain 24</t>
  </si>
  <si>
    <t>x eloszlas 0.sor Y+ forras 18 nl/h gain 25</t>
  </si>
  <si>
    <t>x eloszlas 0.sor Y+ forras 18 nl/h gain 26</t>
  </si>
  <si>
    <t>x eloszlas 0.sor Y+ forras 18 nl/h gain 27</t>
  </si>
  <si>
    <t>x eloszlas 0.sor Y+ forras 18 nl/h gain 28</t>
  </si>
  <si>
    <t>x eloszlas 0.sor Y- forras 18 nl/h gain 20</t>
  </si>
  <si>
    <t>13:59:20,941 2020.02.11</t>
  </si>
  <si>
    <t>G:\project\utcakanyon\02_11\time_series\staggered_koncentracio_2020-02-11_20200211135920.dat</t>
  </si>
  <si>
    <t>14:01:54,807 2020.02.11</t>
  </si>
  <si>
    <t>G:\project\utcakanyon\02_11\time_series\staggered_koncentracio_2020-02-11_20200211140154.dat</t>
  </si>
  <si>
    <t>14:04:28,896 2020.02.11</t>
  </si>
  <si>
    <t>G:\project\utcakanyon\02_11\time_series\staggered_koncentracio_2020-02-11_20200211140428.dat</t>
  </si>
  <si>
    <t>14:07:02,674 2020.02.11</t>
  </si>
  <si>
    <t>G:\project\utcakanyon\02_11\time_series\staggered_koncentracio_2020-02-11_20200211140702.dat</t>
  </si>
  <si>
    <t>14:09:37,377 2020.02.11</t>
  </si>
  <si>
    <t>G:\project\utcakanyon\02_11\time_series\staggered_koncentracio_2020-02-11_20200211140937.dat</t>
  </si>
  <si>
    <t>14:12:11,731 2020.02.11</t>
  </si>
  <si>
    <t>G:\project\utcakanyon\02_11\time_series\staggered_koncentracio_2020-02-11_20200211141211.dat</t>
  </si>
  <si>
    <t>14:14:45,738 2020.02.11</t>
  </si>
  <si>
    <t>G:\project\utcakanyon\02_11\time_series\staggered_koncentracio_2020-02-11_20200211141445.dat</t>
  </si>
  <si>
    <t>14:16:50,629 2020.02.11</t>
  </si>
  <si>
    <t>G:\project\utcakanyon\02_11\time_series\staggered_koncentracio_2020-02-11_20200211141650.dat</t>
  </si>
  <si>
    <t>14:18:40,737 2020.02.11</t>
  </si>
  <si>
    <t>G:\project\utcakanyon\02_11\time_series\staggered_koncentracio_2020-02-11_20200211141840.dat</t>
  </si>
  <si>
    <t>x eloszlas 0.sor Y- forras 18 nl/h gain 21</t>
  </si>
  <si>
    <t>x eloszlas 0.sor Y- forras 18 nl/h gain 22</t>
  </si>
  <si>
    <t>x eloszlas 0.sor Y- forras 18 nl/h gain 23</t>
  </si>
  <si>
    <t>x eloszlas 0.sor Y- forras 18 nl/h gain 24</t>
  </si>
  <si>
    <t>x eloszlas 0.sor Y- forras 18 nl/h gain 25</t>
  </si>
  <si>
    <t>x eloszlas 0.sor Y- forras 18 nl/h gain 26</t>
  </si>
  <si>
    <t>x eloszlas 0.sor Y- forras 18 nl/h gain 27</t>
  </si>
  <si>
    <t>x eloszlas 0.sor Y- forras 18 nl/h gain 28</t>
  </si>
  <si>
    <t>13:00:36,938 2020.02.17</t>
  </si>
  <si>
    <t>G:\project\utcakanyon\02_17\time_series\staggered_koncentracio_2020-02-17_20200217130036.dat</t>
  </si>
  <si>
    <t>13:03:11,278 2020.02.17</t>
  </si>
  <si>
    <t>G:\project\utcakanyon\02_17\time_series\staggered_koncentracio_2020-02-17_20200217130311.dat</t>
  </si>
  <si>
    <t>13:05:45,510 2020.02.17</t>
  </si>
  <si>
    <t>G:\project\utcakanyon\02_17\time_series\staggered_koncentracio_2020-02-17_20200217130545.dat</t>
  </si>
  <si>
    <t>13:08:19,880 2020.02.17</t>
  </si>
  <si>
    <t>G:\project\utcakanyon\02_17\time_series\staggered_koncentracio_2020-02-17_20200217130819.dat</t>
  </si>
  <si>
    <t>13:10:54,129 2020.02.17</t>
  </si>
  <si>
    <t>G:\project\utcakanyon\02_17\time_series\staggered_koncentracio_2020-02-17_20200217131054.dat</t>
  </si>
  <si>
    <t>13:13:28,649 2020.02.17</t>
  </si>
  <si>
    <t>G:\project\utcakanyon\02_17\time_series\staggered_koncentracio_2020-02-17_20200217131328.dat</t>
  </si>
  <si>
    <t>13:16:02,892 2020.02.17</t>
  </si>
  <si>
    <t>G:\project\utcakanyon\02_17\time_series\staggered_koncentracio_2020-02-17_20200217131602.dat</t>
  </si>
  <si>
    <t>13:18:36,888 2020.02.17</t>
  </si>
  <si>
    <t>G:\project\utcakanyon\02_17\time_series\staggered_koncentracio_2020-02-17_20200217131836.dat</t>
  </si>
  <si>
    <t>13:21:11,219 2020.02.17</t>
  </si>
  <si>
    <t>G:\project\utcakanyon\02_17\time_series\staggered_koncentracio_2020-02-17_20200217132111.dat</t>
  </si>
  <si>
    <t>13:23:45,403 2020.02.17</t>
  </si>
  <si>
    <t>G:\project\utcakanyon\02_17\time_series\staggered_koncentracio_2020-02-17_20200217132345.dat</t>
  </si>
  <si>
    <t>13:26:19,947 2020.02.17</t>
  </si>
  <si>
    <t>G:\project\utcakanyon\02_17\time_series\staggered_koncentracio_2020-02-17_20200217132619.dat</t>
  </si>
  <si>
    <t>13:41:56,481 2020.02.17</t>
  </si>
  <si>
    <t>G:\project\utcakanyon\02_17\time_series\staggered_koncentracio_2020-02-17_20200217134156.dat</t>
  </si>
  <si>
    <t>13:44:31,684 2020.02.17</t>
  </si>
  <si>
    <t>G:\project\utcakanyon\02_17\time_series\staggered_koncentracio_2020-02-17_20200217134431.dat</t>
  </si>
  <si>
    <t>13:47:06,657 2020.02.17</t>
  </si>
  <si>
    <t>G:\project\utcakanyon\02_17\time_series\staggered_koncentracio_2020-02-17_20200217134706.dat</t>
  </si>
  <si>
    <t>13:49:41,413 2020.02.17</t>
  </si>
  <si>
    <t>G:\project\utcakanyon\02_17\time_series\staggered_koncentracio_2020-02-17_20200217134941.dat</t>
  </si>
  <si>
    <t>13:52:16,158 2020.02.17</t>
  </si>
  <si>
    <t>G:\project\utcakanyon\02_17\time_series\staggered_koncentracio_2020-02-17_20200217135216.dat</t>
  </si>
  <si>
    <t>13:56:28,920 2020.02.17</t>
  </si>
  <si>
    <t>G:\project\utcakanyon\02_17\time_series\staggered_koncentracio_2020-02-17_20200217135628.dat</t>
  </si>
  <si>
    <t>13:59:03,903 2020.02.17</t>
  </si>
  <si>
    <t>G:\project\utcakanyon\02_17\time_series\staggered_koncentracio_2020-02-17_20200217135903.dat</t>
  </si>
  <si>
    <t>14:01:38,631 2020.02.17</t>
  </si>
  <si>
    <t>G:\project\utcakanyon\02_17\time_series\staggered_koncentracio_2020-02-17_20200217140138.dat</t>
  </si>
  <si>
    <t>14:04:14,145 2020.02.17</t>
  </si>
  <si>
    <t>G:\project\utcakanyon\02_17\time_series\staggered_koncentracio_2020-02-17_20200217140414.dat</t>
  </si>
  <si>
    <t>14:06:48,781 2020.02.17</t>
  </si>
  <si>
    <t>G:\project\utcakanyon\02_17\time_series\staggered_koncentracio_2020-02-17_20200217140648.dat</t>
  </si>
  <si>
    <t>10:03:55,691 2020.02.18</t>
  </si>
  <si>
    <t>G:\project\utcakanyon\02_18\time_series\staggered_koncentracio_2020-02-18_20200218100355.dat</t>
  </si>
  <si>
    <t>10:06:30,555 2020.02.18</t>
  </si>
  <si>
    <t>G:\project\utcakanyon\02_18\time_series\staggered_koncentracio_2020-02-18_20200218100630.dat</t>
  </si>
  <si>
    <t>10:09:04,900 2020.02.18</t>
  </si>
  <si>
    <t>G:\project\utcakanyon\02_18\time_series\staggered_koncentracio_2020-02-18_20200218100904.dat</t>
  </si>
  <si>
    <t>10:11:39,347 2020.02.18</t>
  </si>
  <si>
    <t>G:\project\utcakanyon\02_18\time_series\staggered_koncentracio_2020-02-18_20200218101139.dat</t>
  </si>
  <si>
    <t>10:14:13,978 2020.02.18</t>
  </si>
  <si>
    <t>G:\project\utcakanyon\02_18\time_series\staggered_koncentracio_2020-02-18_20200218101413.dat</t>
  </si>
  <si>
    <t>10:16:48,322 2020.02.18</t>
  </si>
  <si>
    <t>G:\project\utcakanyon\02_18\time_series\staggered_koncentracio_2020-02-18_20200218101648.dat</t>
  </si>
  <si>
    <t>10:19:22,768 2020.02.18</t>
  </si>
  <si>
    <t>G:\project\utcakanyon\02_18\time_series\staggered_koncentracio_2020-02-18_20200218101922.dat</t>
  </si>
  <si>
    <t>10:21:56,941 2020.02.18</t>
  </si>
  <si>
    <t>G:\project\utcakanyon\02_18\time_series\staggered_koncentracio_2020-02-18_20200218102156.dat</t>
  </si>
  <si>
    <t>10:24:31,354 2020.02.18</t>
  </si>
  <si>
    <t>G:\project\utcakanyon\02_18\time_series\staggered_koncentracio_2020-02-18_20200218102431.dat</t>
  </si>
  <si>
    <t>10:27:05,517 2020.02.18</t>
  </si>
  <si>
    <t>G:\project\utcakanyon\02_18\time_series\staggered_koncentracio_2020-02-18_20200218102705.dat</t>
  </si>
  <si>
    <t>10:29:39,879 2020.02.18</t>
  </si>
  <si>
    <t>G:\project\utcakanyon\02_18\time_series\staggered_koncentracio_2020-02-18_20200218102939.dat</t>
  </si>
  <si>
    <t>hatter kanyonban</t>
  </si>
  <si>
    <t>10:43:02,446 2020.02.18</t>
  </si>
  <si>
    <t>G:\project\utcakanyon\02_18\time_series\staggered_koncentracio_2020-02-18_20200218104302.dat</t>
  </si>
  <si>
    <t>Y- forras 25 nl/h</t>
  </si>
  <si>
    <t>10:43:57,528 2020.02.18</t>
  </si>
  <si>
    <t>G:\project\utcakanyon\02_18\time_series\staggered_koncentracio_2020-02-18_20200218104357.dat</t>
  </si>
  <si>
    <t>Y- forras 50 nl/h</t>
  </si>
  <si>
    <t>10:47:03,570 2020.02.18</t>
  </si>
  <si>
    <t>G:\project\utcakanyon\02_18\time_series\staggered_koncentracio_2020-02-18_20200218104703.dat</t>
  </si>
  <si>
    <t>Y- forras 75 nl/h</t>
  </si>
  <si>
    <t>10:50:22,667 2020.02.18</t>
  </si>
  <si>
    <t>G:\project\utcakanyon\02_18\time_series\staggered_koncentracio_2020-02-18_20200218105022.dat</t>
  </si>
  <si>
    <t>Y- forras 100 nl/h</t>
  </si>
  <si>
    <t>10:55:05,423 2020.02.18</t>
  </si>
  <si>
    <t>G:\project\utcakanyon\02_18\time_series\staggered_koncentracio_2020-02-18_20200218105505.dat</t>
  </si>
  <si>
    <t>Y- forras 125 nl/h</t>
  </si>
  <si>
    <t>10:58:37,636 2020.02.18</t>
  </si>
  <si>
    <t>G:\project\utcakanyon\02_18\time_series\staggered_koncentracio_2020-02-18_20200218105837.dat</t>
  </si>
  <si>
    <t>Y- forras 150 nl/h</t>
  </si>
  <si>
    <t>11:01:20,815 2020.02.18</t>
  </si>
  <si>
    <t>G:\project\utcakanyon\02_18\time_series\staggered_koncentracio_2020-02-18_20200218110120.dat</t>
  </si>
  <si>
    <t>Y- forras 175 nl/h</t>
  </si>
  <si>
    <t>11:04:58,818 2020.02.18</t>
  </si>
  <si>
    <t>G:\project\utcakanyon\02_18\time_series\staggered_koncentracio_2020-02-18_20200218110458.dat</t>
  </si>
  <si>
    <t>Y- forras 200 nl/h</t>
  </si>
  <si>
    <t>11:08:00,653 2020.02.18</t>
  </si>
  <si>
    <t>G:\project\utcakanyon\02_18\time_series\staggered_koncentracio_2020-02-18_20200218110800.dat</t>
  </si>
  <si>
    <t>Y+ forras mogott 1.sorban 100nl/h forras gain 200</t>
  </si>
  <si>
    <t>12:50:50,503 2020.02.18</t>
  </si>
  <si>
    <t>G:\project\utcakanyon\02_18\time_series\staggered_koncentracio_2020-02-18_20200218125050.dat</t>
  </si>
  <si>
    <t>Y- forras mogott 1.sorban 100nl/h forras gain 200</t>
  </si>
  <si>
    <t>12:56:18,220 2020.02.18</t>
  </si>
  <si>
    <t>G:\project\utcakanyon\02_18\time_series\staggered_koncentracio_2020-02-18_20200218125618.dat</t>
  </si>
  <si>
    <t>12:59:40,130 2020.02.18</t>
  </si>
  <si>
    <t>G:\project\utcakanyon\02_18\time_series\staggered_koncentracio_2020-02-18_20200218125940.dat</t>
  </si>
  <si>
    <t>13:16:24,388 2020.02.18</t>
  </si>
  <si>
    <t>G:\project\utcakanyon\02_18\time_series\staggered_koncentracio_2020-02-18_20200218131624.dat</t>
  </si>
  <si>
    <t>13:19:25,407 2020.02.18</t>
  </si>
  <si>
    <t>G:\project\utcakanyon\02_18\time_series\staggered_koncentracio_2020-02-18_20200218131925.dat</t>
  </si>
  <si>
    <t>13:22:37,810 2020.02.18</t>
  </si>
  <si>
    <t>G:\project\utcakanyon\02_18\time_series\staggered_koncentracio_2020-02-18_20200218132237.dat</t>
  </si>
  <si>
    <t>13:30:00,262 2020.02.18</t>
  </si>
  <si>
    <t>G:\project\utcakanyon\02_18\time_series\staggered_koncentracio_2020-02-18_20200218133000.dat</t>
  </si>
  <si>
    <t>13:32:34,800 2020.02.18</t>
  </si>
  <si>
    <t>G:\project\utcakanyon\02_18\time_series\staggered_koncentracio_2020-02-18_20200218133234.dat</t>
  </si>
  <si>
    <t>13:35:09,242 2020.02.18</t>
  </si>
  <si>
    <t>G:\project\utcakanyon\02_18\time_series\staggered_koncentracio_2020-02-18_20200218133509.dat</t>
  </si>
  <si>
    <t>13:37:43,480 2020.02.18</t>
  </si>
  <si>
    <t>G:\project\utcakanyon\02_18\time_series\staggered_koncentracio_2020-02-18_20200218133743.dat</t>
  </si>
  <si>
    <t>13:40:17,948 2020.02.18</t>
  </si>
  <si>
    <t>G:\project\utcakanyon\02_18\time_series\staggered_koncentracio_2020-02-18_20200218134017.dat</t>
  </si>
  <si>
    <t>13:42:52,228 2020.02.18</t>
  </si>
  <si>
    <t>G:\project\utcakanyon\02_18\time_series\staggered_koncentracio_2020-02-18_20200218134252.dat</t>
  </si>
  <si>
    <t>13:45:26,402 2020.02.18</t>
  </si>
  <si>
    <t>G:\project\utcakanyon\02_18\time_series\staggered_koncentracio_2020-02-18_20200218134526.dat</t>
  </si>
  <si>
    <t>13:48:00,624 2020.02.18</t>
  </si>
  <si>
    <t>G:\project\utcakanyon\02_18\time_series\staggered_koncentracio_2020-02-18_20200218134800.dat</t>
  </si>
  <si>
    <t>13:50:35,115 2020.02.18</t>
  </si>
  <si>
    <t>G:\project\utcakanyon\02_18\time_series\staggered_koncentracio_2020-02-18_20200218135035.dat</t>
  </si>
  <si>
    <t>13:53:09,768 2020.02.18</t>
  </si>
  <si>
    <t>G:\project\utcakanyon\02_18\time_series\staggered_koncentracio_2020-02-18_20200218135309.dat</t>
  </si>
  <si>
    <t>13:55:44,328 2020.02.18</t>
  </si>
  <si>
    <t>G:\project\utcakanyon\02_18\time_series\staggered_koncentracio_2020-02-18_20200218135544.dat</t>
  </si>
  <si>
    <t>Xmm</t>
  </si>
  <si>
    <t>Ymm</t>
  </si>
  <si>
    <t>Zmm</t>
  </si>
  <si>
    <t>V_mean</t>
  </si>
  <si>
    <t>V_mean_ref</t>
  </si>
  <si>
    <t>p_mean</t>
  </si>
  <si>
    <t>p_RMS</t>
  </si>
  <si>
    <t>u_mean</t>
  </si>
  <si>
    <t>u_RMS</t>
  </si>
  <si>
    <t>E_mean</t>
  </si>
  <si>
    <t>E_RMS</t>
  </si>
  <si>
    <t>p0</t>
  </si>
  <si>
    <t>t0</t>
  </si>
  <si>
    <t>RH</t>
  </si>
  <si>
    <t>rho</t>
  </si>
  <si>
    <t>TimeStamp</t>
  </si>
  <si>
    <t>DataFileLocation</t>
  </si>
  <si>
    <t>E_slope</t>
  </si>
  <si>
    <t>E_offset</t>
  </si>
  <si>
    <t>c_ppm</t>
  </si>
  <si>
    <t>VarName23</t>
  </si>
  <si>
    <t>Q</t>
  </si>
  <si>
    <t>c_star</t>
  </si>
  <si>
    <t>SeriesIndex</t>
  </si>
  <si>
    <t>18 nl/h gain 50 150 s 1000 Hz</t>
  </si>
  <si>
    <t>G:\project\utcakanyon\01_23\time_series\profil_meres_0_row_lateral_20200123114300.dat</t>
  </si>
  <si>
    <t>G:\project\utcakanyon\01_23\time_series\profil_meres_0_row_lateral_20200123114535.dat</t>
  </si>
  <si>
    <t>G:\project\utcakanyon\01_23\time_series\profil_meres_0_row_lateral_20200123114810.dat</t>
  </si>
  <si>
    <t>G:\project\utcakanyon\01_23\time_series\profil_meres_0_row_lateral_20200123115045.dat</t>
  </si>
  <si>
    <t>G:\project\utcakanyon\01_23\time_series\profil_meres_0_row_lateral_20200123115320.dat</t>
  </si>
  <si>
    <t>G:\project\utcakanyon\01_23\time_series\profil_meres_0_row_lateral_20200123115555.dat</t>
  </si>
  <si>
    <t>G:\project\utcakanyon\01_23\time_series\profil_meres_0_row_lateral_20200123120131.dat</t>
  </si>
  <si>
    <t>G:\project\utcakanyon\01_23\time_series\profil_meres_0_row_lateral_20200123120628.dat</t>
  </si>
  <si>
    <t>G:\project\utcakanyon\01_23\time_series\profil_meres_0_row_lateral_20200123121157.dat</t>
  </si>
  <si>
    <t>10:51:23,950 2020.03.31</t>
  </si>
  <si>
    <t>G:\project\utcakanyon\03_11\time_series\matrix_konc_2020-03-11_20200331105123.dat</t>
  </si>
  <si>
    <t>10:53:57,273 2020.03.31</t>
  </si>
  <si>
    <t>G:\project\utcakanyon\03_11\time_series\matrix_konc_2020-03-11_20200331105357.dat</t>
  </si>
  <si>
    <t>10:56:30,630 2020.03.31</t>
  </si>
  <si>
    <t>G:\project\utcakanyon\03_11\time_series\matrix_konc_2020-03-11_20200331105630.dat</t>
  </si>
  <si>
    <t>18nl/h 100gain 0.sor y+ felett</t>
  </si>
  <si>
    <t>10:59:04,055 2020.03.31</t>
  </si>
  <si>
    <t>G:\project\utcakanyon\03_11\time_series\matrix_konc_2020-03-11_20200331105904.dat</t>
  </si>
  <si>
    <t>11:01:37,347 2020.03.31</t>
  </si>
  <si>
    <t>G:\project\utcakanyon\03_11\time_series\matrix_konc_2020-03-11_20200331110137.dat</t>
  </si>
  <si>
    <t>11:04:10,736 2020.03.31</t>
  </si>
  <si>
    <t>G:\project\utcakanyon\03_11\time_series\matrix_konc_2020-03-11_20200331110410.dat</t>
  </si>
  <si>
    <t>11:06:44,043 2020.03.31</t>
  </si>
  <si>
    <t>G:\project\utcakanyon\03_11\time_series\matrix_konc_2020-03-11_20200331110644.dat</t>
  </si>
  <si>
    <t>11:09:17,430 2020.03.31</t>
  </si>
  <si>
    <t>G:\project\utcakanyon\03_11\time_series\matrix_konc_2020-03-11_20200331110917.dat</t>
  </si>
  <si>
    <t>11:11:50,772 2020.03.31</t>
  </si>
  <si>
    <t>G:\project\utcakanyon\03_11\time_series\matrix_konc_2020-03-11_20200331111150.dat</t>
  </si>
  <si>
    <t>11:14:24,136 2020.03.31</t>
  </si>
  <si>
    <t>G:\project\utcakanyon\03_11\time_series\matrix_konc_2020-03-11_20200331111424.dat</t>
  </si>
  <si>
    <t>11:16:57,376 2020.03.31</t>
  </si>
  <si>
    <t>G:\project\utcakanyon\03_11\time_series\matrix_konc_2020-03-11_20200331111657.dat</t>
  </si>
  <si>
    <t>11:19:30,634 2020.03.31</t>
  </si>
  <si>
    <t>G:\project\utcakanyon\03_11\time_series\matrix_konc_2020-03-11_20200331111930.dat</t>
  </si>
  <si>
    <t>11:22:03,698 2020.03.31</t>
  </si>
  <si>
    <t>G:\project\utcakanyon\03_11\time_series\matrix_konc_2020-03-11_20200331112203.dat</t>
  </si>
  <si>
    <t>11:24:37,003 2020.03.31</t>
  </si>
  <si>
    <t>G:\project\utcakanyon\03_11\time_series\matrix_konc_2020-03-11_20200331112437.dat</t>
  </si>
  <si>
    <t>11:27:10,290 2020.03.31</t>
  </si>
  <si>
    <t>G:\project\utcakanyon\03_11\time_series\matrix_konc_2020-03-11_20200331112710.dat</t>
  </si>
  <si>
    <t>11:29:43,475 2020.03.31</t>
  </si>
  <si>
    <t>G:\project\utcakanyon\03_11\time_series\matrix_konc_2020-03-11_20200331112943.dat</t>
  </si>
  <si>
    <t>11:32:16,601 2020.03.31</t>
  </si>
  <si>
    <t>G:\project\utcakanyon\03_11\time_series\matrix_konc_2020-03-11_20200331113216.dat</t>
  </si>
  <si>
    <t>18nl/h 200gain 0.sor y+ felett</t>
  </si>
  <si>
    <t>11:43:46,222 2020.03.31</t>
  </si>
  <si>
    <t>G:\project\utcakanyon\03_11\time_series\matrix_konc_2020-03-11_20200331114346.dat</t>
  </si>
  <si>
    <t>11:46:19,609 2020.03.31</t>
  </si>
  <si>
    <t>G:\project\utcakanyon\03_11\time_series\matrix_konc_2020-03-11_20200331114619.dat</t>
  </si>
  <si>
    <t>11:48:53,118 2020.03.31</t>
  </si>
  <si>
    <t>G:\project\utcakanyon\03_11\time_series\matrix_konc_2020-03-11_20200331114853.dat</t>
  </si>
  <si>
    <t>11:51:26,446 2020.03.31</t>
  </si>
  <si>
    <t>G:\project\utcakanyon\03_11\time_series\matrix_konc_2020-03-11_20200331115126.dat</t>
  </si>
  <si>
    <t>11:53:59,844 2020.03.31</t>
  </si>
  <si>
    <t>G:\project\utcakanyon\03_11\time_series\matrix_konc_2020-03-11_20200331115359.dat</t>
  </si>
  <si>
    <t>11:56:33,104 2020.03.31</t>
  </si>
  <si>
    <t>G:\project\utcakanyon\03_11\time_series\matrix_konc_2020-03-11_20200331115633.dat</t>
  </si>
  <si>
    <t>11:59:06,593 2020.03.31</t>
  </si>
  <si>
    <t>G:\project\utcakanyon\03_11\time_series\matrix_konc_2020-03-11_20200331115906.dat</t>
  </si>
  <si>
    <t>12:01:39,894 2020.03.31</t>
  </si>
  <si>
    <t>G:\project\utcakanyon\03_11\time_series\matrix_konc_2020-03-11_20200331120139.dat</t>
  </si>
  <si>
    <t>12:04:13,233 2020.03.31</t>
  </si>
  <si>
    <t>G:\project\utcakanyon\03_11\time_series\matrix_konc_2020-03-11_20200331120413.dat</t>
  </si>
  <si>
    <t>18nl/h 200gain 0.sor y- felett</t>
  </si>
  <si>
    <t>12:09:36,149 2020.03.31</t>
  </si>
  <si>
    <t>G:\project\utcakanyon\03_11\time_series\matrix_konc_2020-03-11_20200331120936.dat</t>
  </si>
  <si>
    <t>12:12:09,538 2020.03.31</t>
  </si>
  <si>
    <t>G:\project\utcakanyon\03_11\time_series\matrix_konc_2020-03-11_20200331121209.dat</t>
  </si>
  <si>
    <t>12:14:42,789 2020.03.31</t>
  </si>
  <si>
    <t>G:\project\utcakanyon\03_11\time_series\matrix_konc_2020-03-11_20200331121442.dat</t>
  </si>
  <si>
    <t>12:17:16,030 2020.03.31</t>
  </si>
  <si>
    <t>G:\project\utcakanyon\03_11\time_series\matrix_konc_2020-03-11_20200331121716.dat</t>
  </si>
  <si>
    <t>12:19:49,251 2020.03.31</t>
  </si>
  <si>
    <t>G:\project\utcakanyon\03_11\time_series\matrix_konc_2020-03-11_20200331121949.dat</t>
  </si>
  <si>
    <t>12:22:22,544 2020.03.31</t>
  </si>
  <si>
    <t>G:\project\utcakanyon\03_11\time_series\matrix_konc_2020-03-11_20200331122222.dat</t>
  </si>
  <si>
    <t>12:24:55,884 2020.03.31</t>
  </si>
  <si>
    <t>G:\project\utcakanyon\03_11\time_series\matrix_konc_2020-03-11_20200331122455.dat</t>
  </si>
  <si>
    <t>12:27:29,232 2020.03.31</t>
  </si>
  <si>
    <t>G:\project\utcakanyon\03_11\time_series\matrix_konc_2020-03-11_20200331122729.dat</t>
  </si>
  <si>
    <t>12:30:02,550 2020.03.31</t>
  </si>
  <si>
    <t>G:\project\utcakanyon\03_11\time_series\matrix_konc_2020-03-11_20200331123002.dat</t>
  </si>
  <si>
    <t>row_0_kozeptengely 18 nl/h gain 50 150 s 1000 Hz</t>
  </si>
  <si>
    <t>14:07:07,368 2020.01.27</t>
  </si>
  <si>
    <t>G:\project\utcakanyon\01_27\time_series\profil_meres_1_row_kozeptengely_20200127140707.dat</t>
  </si>
  <si>
    <t>14:09:40,327 2020.01.27</t>
  </si>
  <si>
    <t>G:\project\utcakanyon\01_27\time_series\profil_meres_1_row_kozeptengely_20200127140940.dat</t>
  </si>
  <si>
    <t>14:12:13,210 2020.01.27</t>
  </si>
  <si>
    <t>G:\project\utcakanyon\01_27\time_series\profil_meres_1_row_kozeptengely_20200127141213.dat</t>
  </si>
  <si>
    <t>14:14:46,091 2020.01.27</t>
  </si>
  <si>
    <t>G:\project\utcakanyon\01_27\time_series\profil_meres_1_row_kozeptengely_20200127141446.dat</t>
  </si>
  <si>
    <t>14:17:19,002 2020.01.27</t>
  </si>
  <si>
    <t>G:\project\utcakanyon\01_27\time_series\profil_meres_1_row_kozeptengely_20200127141719.dat</t>
  </si>
  <si>
    <t>14:19:51,892 2020.01.27</t>
  </si>
  <si>
    <t>G:\project\utcakanyon\01_27\time_series\profil_meres_1_row_kozeptengely_20200127141951.dat</t>
  </si>
  <si>
    <t>14:22:24,784 2020.01.27</t>
  </si>
  <si>
    <t>G:\project\utcakanyon\01_27\time_series\profil_meres_1_row_kozeptengely_20200127142224.dat</t>
  </si>
  <si>
    <t>14:24:57,933 2020.01.27</t>
  </si>
  <si>
    <t>G:\project\utcakanyon\01_27\time_series\profil_meres_1_row_kozeptengely_20200127142457.dat</t>
  </si>
  <si>
    <t>14:27:30,890 2020.01.27</t>
  </si>
  <si>
    <t>G:\project\utcakanyon\01_27\time_series\profil_meres_1_row_kozeptengely_20200127142730.dat</t>
  </si>
  <si>
    <t>row_1_kozeptengely 195 nl/h gain 100 150 s 1000 Hz</t>
  </si>
  <si>
    <t>50 nl/h gain 100 50 s 1000 Hz</t>
  </si>
  <si>
    <t>16:38:49,066 2020.01.23</t>
  </si>
  <si>
    <t>G:\project\utcakanyon\01_23\time_series\profil_meres_0_row_lateral_20200123163849.dat</t>
  </si>
  <si>
    <t>16:41:25,068 2020.01.23</t>
  </si>
  <si>
    <t>G:\project\utcakanyon\01_23\time_series\profil_meres_0_row_lateral_20200123164125.dat</t>
  </si>
  <si>
    <t>16:44:01,234 2020.01.23</t>
  </si>
  <si>
    <t>G:\project\utcakanyon\01_23\time_series\profil_meres_0_row_lateral_20200123164401.dat</t>
  </si>
  <si>
    <t>16:46:37,419 2020.01.23</t>
  </si>
  <si>
    <t>G:\project\utcakanyon\01_23\time_series\profil_meres_0_row_lateral_20200123164637.dat</t>
  </si>
  <si>
    <t>16:49:13,513 2020.01.23</t>
  </si>
  <si>
    <t>G:\project\utcakanyon\01_23\time_series\profil_meres_0_row_lateral_20200123164913.dat</t>
  </si>
  <si>
    <t>16:51:49,812 2020.01.23</t>
  </si>
  <si>
    <t>G:\project\utcakanyon\01_23\time_series\profil_meres_0_row_lateral_20200123165149.dat</t>
  </si>
  <si>
    <t>16:53:55,643 2020.01.23</t>
  </si>
  <si>
    <t>G:\project\utcakanyon\01_23\time_series\profil_meres_0_row_lateral_20200123165355.dat</t>
  </si>
  <si>
    <t>16:56:01,643 2020.01.23</t>
  </si>
  <si>
    <t>G:\project\utcakanyon\01_23\time_series\profil_meres_0_row_lateral_20200123165601.dat</t>
  </si>
  <si>
    <t>16:58:07,650 2020.01.23</t>
  </si>
  <si>
    <t>G:\project\utcakanyon\01_23\time_series\profil_meres_0_row_lateral_20200123165807.dat</t>
  </si>
  <si>
    <t>17:00:13,348 2020.01.23</t>
  </si>
  <si>
    <t>G:\project\utcakanyon\01_23\time_series\profil_meres_0_row_lateral_20200123170013.dat</t>
  </si>
  <si>
    <t>17:01:18,967 2020.01.23</t>
  </si>
  <si>
    <t>G:\project\utcakanyon\01_23\time_series\profil_meres_0_row_lateral_20200123170118.dat</t>
  </si>
  <si>
    <t>17:02:24,703 2020.01.23</t>
  </si>
  <si>
    <t>G:\project\utcakanyon\01_23\time_series\profil_meres_0_row_lateral_20200123170224.dat</t>
  </si>
  <si>
    <t>17:03:30,469 2020.01.23</t>
  </si>
  <si>
    <t>G:\project\utcakanyon\01_23\time_series\profil_meres_0_row_lateral_20200123170330.dat</t>
  </si>
  <si>
    <t>17:07:00,823 2020.01.23</t>
  </si>
  <si>
    <t>G:\project\utcakanyon\01_23\time_series\profil_meres_0_row_lateral_20200123170700.dat</t>
  </si>
  <si>
    <t>17:08:06,406 2020.01.23</t>
  </si>
  <si>
    <t>G:\project\utcakanyon\01_23\time_series\profil_meres_0_row_lateral_20200123170806.dat</t>
  </si>
  <si>
    <t>17:09:12,005 2020.01.23</t>
  </si>
  <si>
    <t>G:\project\utcakanyon\01_23\time_series\profil_meres_0_row_lateral_20200123170912.dat</t>
  </si>
  <si>
    <t>17:10:17,552 2020.01.23</t>
  </si>
  <si>
    <t>G:\project\utcakanyon\01_23\time_series\profil_meres_0_row_lateral_20200123171017.dat</t>
  </si>
  <si>
    <t>17:11:23,113 2020.01.23</t>
  </si>
  <si>
    <t>G:\project\utcakanyon\01_23\time_series\profil_meres_0_row_lateral_20200123171123.dat</t>
  </si>
  <si>
    <t>17:12:28,709 2020.01.23</t>
  </si>
  <si>
    <t>G:\project\utcakanyon\01_23\time_series\profil_meres_0_row_lateral_20200123171228.dat</t>
  </si>
  <si>
    <t>17:13:34,427 2020.01.23</t>
  </si>
  <si>
    <t>G:\project\utcakanyon\01_23\time_series\profil_meres_0_row_lateral_20200123171334.dat</t>
  </si>
  <si>
    <t>17:14:40,071 2020.01.23</t>
  </si>
  <si>
    <t>G:\project\utcakanyon\01_23\time_series\profil_meres_0_row_lateral_20200123171440.dat</t>
  </si>
  <si>
    <t>H_1.2_kozeptengely 50 nl/h gain 100 50 s 1000 Hz</t>
  </si>
  <si>
    <t>16:54:56,634 2020.01.28</t>
  </si>
  <si>
    <t>G:\project\utcakanyon\01_28\time_series\profil_meres_0_row_lateral_sarok_20200128165456.dat</t>
  </si>
  <si>
    <t>16:57:17,673 2020.01.28</t>
  </si>
  <si>
    <t>G:\project\utcakanyon\01_28\time_series\profil_meres_0_row_lateral_sarok_20200128165717.dat</t>
  </si>
  <si>
    <t>16:59:20,815 2020.01.28</t>
  </si>
  <si>
    <t>G:\project\utcakanyon\01_28\time_series\profil_meres_0_row_lateral_sarok_20200128165920.dat</t>
  </si>
  <si>
    <t>17:01:23,962 2020.01.28</t>
  </si>
  <si>
    <t>G:\project\utcakanyon\01_28\time_series\profil_meres_0_row_lateral_sarok_20200128170123.dat</t>
  </si>
  <si>
    <t>17:03:27,048 2020.01.28</t>
  </si>
  <si>
    <t>G:\project\utcakanyon\01_28\time_series\profil_meres_0_row_lateral_sarok_20200128170327.dat</t>
  </si>
  <si>
    <t>17:05:30,169 2020.01.28</t>
  </si>
  <si>
    <t>G:\project\utcakanyon\01_28\time_series\profil_meres_0_row_lateral_sarok_20200128170530.dat</t>
  </si>
  <si>
    <t>17:07:33,403 2020.01.28</t>
  </si>
  <si>
    <t>G:\project\utcakanyon\01_28\time_series\profil_meres_0_row_lateral_sarok_20200128170733.dat</t>
  </si>
  <si>
    <t>17:09:36,628 2020.01.28</t>
  </si>
  <si>
    <t>G:\project\utcakanyon\01_28\time_series\profil_meres_0_row_lateral_sarok_20200128170936.dat</t>
  </si>
  <si>
    <t>17:11:57,311 2020.01.28</t>
  </si>
  <si>
    <t>G:\project\utcakanyon\01_28\time_series\profil_meres_0_row_lateral_sarok_20200128171157.dat</t>
  </si>
  <si>
    <t>17:14:00,680 2020.01.28</t>
  </si>
  <si>
    <t>G:\project\utcakanyon\01_28\time_series\profil_meres_0_row_lateral_sarok_20200128171400.dat</t>
  </si>
  <si>
    <t>17:16:03,847 2020.01.28</t>
  </si>
  <si>
    <t>G:\project\utcakanyon\01_28\time_series\profil_meres_0_row_lateral_sarok_20200128171603.dat</t>
  </si>
  <si>
    <t>17:18:07,089 2020.01.28</t>
  </si>
  <si>
    <t>G:\project\utcakanyon\01_28\time_series\profil_meres_0_row_lateral_sarok_20200128171807.dat</t>
  </si>
  <si>
    <t>17:20:10,554 2020.01.28</t>
  </si>
  <si>
    <t>G:\project\utcakanyon\01_28\time_series\profil_meres_0_row_lateral_sarok_20200128172010.dat</t>
  </si>
  <si>
    <t>17:22:13,764 2020.01.28</t>
  </si>
  <si>
    <t>G:\project\utcakanyon\01_28\time_series\profil_meres_0_row_lateral_sarok_20200128172213.dat</t>
  </si>
  <si>
    <t>17:24:17,114 2020.01.28</t>
  </si>
  <si>
    <t>G:\project\utcakanyon\01_28\time_series\profil_meres_0_row_lateral_sarok_20200128172417.dat</t>
  </si>
  <si>
    <t>17:26:20,415 2020.01.28</t>
  </si>
  <si>
    <t>G:\project\utcakanyon\01_28\time_series\profil_meres_0_row_lateral_sarok_20200128172620.dat</t>
  </si>
  <si>
    <t>row_0_lateral</t>
  </si>
  <si>
    <t>17:53:15,091 2020.01.23</t>
  </si>
  <si>
    <t>G:\project\utcakanyon\01_23\time_series\profil_meres_1_row_lateral_20200123175315.dat</t>
  </si>
  <si>
    <t>196 nl/h gain 100 300 s 1000 Hz</t>
  </si>
  <si>
    <t>17:54:18,381 2020.01.23</t>
  </si>
  <si>
    <t>G:\project\utcakanyon\01_23\time_series\profil_meres_1_row_lateral_20200123175418.dat</t>
  </si>
  <si>
    <t>197 nl/h gain 100 50 s 1000 Hz</t>
  </si>
  <si>
    <t>17:55:21,451 2020.01.23</t>
  </si>
  <si>
    <t>G:\project\utcakanyon\01_23\time_series\profil_meres_1_row_lateral_20200123175521.dat</t>
  </si>
  <si>
    <t>197 nl/h gain 100 300 s 1000 Hz</t>
  </si>
  <si>
    <t>17:56:24,445 2020.01.23</t>
  </si>
  <si>
    <t>G:\project\utcakanyon\01_23\time_series\profil_meres_1_row_lateral_20200123175624.dat</t>
  </si>
  <si>
    <t>198 nl/h gain 100 50 s 1000 Hz</t>
  </si>
  <si>
    <t>17:57:27,469 2020.01.23</t>
  </si>
  <si>
    <t>G:\project\utcakanyon\01_23\time_series\profil_meres_1_row_lateral_20200123175727.dat</t>
  </si>
  <si>
    <t>198 nl/h gain 100 300 s 1000 Hz</t>
  </si>
  <si>
    <t>17:58:30,495 2020.01.23</t>
  </si>
  <si>
    <t>G:\project\utcakanyon\01_23\time_series\profil_meres_1_row_lateral_20200123175830.dat</t>
  </si>
  <si>
    <t>199 nl/h gain 100 50 s 1000 Hz</t>
  </si>
  <si>
    <t>17:59:33,510 2020.01.23</t>
  </si>
  <si>
    <t>G:\project\utcakanyon\01_23\time_series\profil_meres_1_row_lateral_20200123175933.dat</t>
  </si>
  <si>
    <t>199 nl/h gain 100 300 s 1000 Hz</t>
  </si>
  <si>
    <t>18:00:36,444 2020.01.23</t>
  </si>
  <si>
    <t>G:\project\utcakanyon\01_23\time_series\profil_meres_1_row_lateral_20200123180036.dat</t>
  </si>
  <si>
    <t>200 nl/h gain 100 50 s 1000 Hz</t>
  </si>
  <si>
    <t>18:01:39,437 2020.01.23</t>
  </si>
  <si>
    <t>G:\project\utcakanyon\01_23\time_series\profil_meres_1_row_lateral_20200123180139.dat</t>
  </si>
  <si>
    <t>200 nl/h gain 100 300 s 1000 Hz</t>
  </si>
  <si>
    <t>18:02:42,545 2020.01.23</t>
  </si>
  <si>
    <t>G:\project\utcakanyon\01_23\time_series\profil_meres_1_row_lateral_20200123180242.dat</t>
  </si>
  <si>
    <t>201 nl/h gain 100 50 s 1000 Hz</t>
  </si>
  <si>
    <t>18:03:45,567 2020.01.23</t>
  </si>
  <si>
    <t>G:\project\utcakanyon\01_23\time_series\profil_meres_1_row_lateral_20200123180345.dat</t>
  </si>
  <si>
    <t>201 nl/h gain 100 300 s 1000 Hz</t>
  </si>
  <si>
    <t>18:04:48,589 2020.01.23</t>
  </si>
  <si>
    <t>G:\project\utcakanyon\01_23\time_series\profil_meres_1_row_lateral_20200123180448.dat</t>
  </si>
  <si>
    <t>202 nl/h gain 100 50 s 1000 Hz</t>
  </si>
  <si>
    <t>18:05:51,685 2020.01.23</t>
  </si>
  <si>
    <t>G:\project\utcakanyon\01_23\time_series\profil_meres_1_row_lateral_20200123180551.dat</t>
  </si>
  <si>
    <t>202 nl/h gain 100 300 s 1000 Hz</t>
  </si>
  <si>
    <t>18:06:54,747 2020.01.23</t>
  </si>
  <si>
    <t>G:\project\utcakanyon\01_23\time_series\profil_meres_1_row_lateral_20200123180654.dat</t>
  </si>
  <si>
    <t>203 nl/h gain 100 50 s 1000 Hz</t>
  </si>
  <si>
    <t>18:07:57,865 2020.01.23</t>
  </si>
  <si>
    <t>G:\project\utcakanyon\01_23\time_series\profil_meres_1_row_lateral_20200123180757.dat</t>
  </si>
  <si>
    <t>203 nl/h gain 100 300 s 1000 Hz</t>
  </si>
  <si>
    <t>18:09:01,020 2020.01.23</t>
  </si>
  <si>
    <t>G:\project\utcakanyon\01_23\time_series\profil_meres_1_row_lateral_20200123180901.dat</t>
  </si>
  <si>
    <t>204 nl/h gain 100 50 s 1000 Hz</t>
  </si>
  <si>
    <t>18:10:04,219 2020.01.23</t>
  </si>
  <si>
    <t>G:\project\utcakanyon\01_23\time_series\profil_meres_1_row_lateral_20200123181004.dat</t>
  </si>
  <si>
    <t>row_1_lateral 196 nl/h gain 100 50 s 1000 Hz</t>
  </si>
  <si>
    <t>17:32:42,148 2020.01.27</t>
  </si>
  <si>
    <t>G:\project\utcakanyon\01_27\time_series\profil_meres_4_row_lateral_20200127173242.dat</t>
  </si>
  <si>
    <t>17:35:15,591 2020.01.27</t>
  </si>
  <si>
    <t>G:\project\utcakanyon\01_27\time_series\profil_meres_4_row_lateral_20200127173515.dat</t>
  </si>
  <si>
    <t>17:37:48,926 2020.01.27</t>
  </si>
  <si>
    <t>G:\project\utcakanyon\01_27\time_series\profil_meres_4_row_lateral_20200127173748.dat</t>
  </si>
  <si>
    <t>17:40:22,440 2020.01.27</t>
  </si>
  <si>
    <t>G:\project\utcakanyon\01_27\time_series\profil_meres_4_row_lateral_20200127174022.dat</t>
  </si>
  <si>
    <t>17:42:55,755 2020.01.27</t>
  </si>
  <si>
    <t>G:\project\utcakanyon\01_27\time_series\profil_meres_4_row_lateral_20200127174255.dat</t>
  </si>
  <si>
    <t>17:45:29,052 2020.01.27</t>
  </si>
  <si>
    <t>G:\project\utcakanyon\01_27\time_series\profil_meres_4_row_lateral_20200127174529.dat</t>
  </si>
  <si>
    <t>17:48:02,457 2020.01.27</t>
  </si>
  <si>
    <t>G:\project\utcakanyon\01_27\time_series\profil_meres_4_row_lateral_20200127174802.dat</t>
  </si>
  <si>
    <t>17:50:35,934 2020.01.27</t>
  </si>
  <si>
    <t>G:\project\utcakanyon\01_27\time_series\profil_meres_4_row_lateral_20200127175035.dat</t>
  </si>
  <si>
    <t>17:53:09,323 2020.01.27</t>
  </si>
  <si>
    <t>G:\project\utcakanyon\01_27\time_series\profil_meres_4_row_lateral_20200127175309.dat</t>
  </si>
  <si>
    <t>17:55:42,699 2020.01.27</t>
  </si>
  <si>
    <t>G:\project\utcakanyon\01_27\time_series\profil_meres_4_row_lateral_20200127175542.dat</t>
  </si>
  <si>
    <t>17:58:16,043 2020.01.27</t>
  </si>
  <si>
    <t>G:\project\utcakanyon\01_27\time_series\profil_meres_4_row_lateral_20200127175816.dat</t>
  </si>
  <si>
    <t>18:00:49,336 2020.01.27</t>
  </si>
  <si>
    <t>G:\project\utcakanyon\01_27\time_series\profil_meres_4_row_lateral_20200127180049.dat</t>
  </si>
  <si>
    <t>18:03:22,685 2020.01.27</t>
  </si>
  <si>
    <t>G:\project\utcakanyon\01_27\time_series\profil_meres_4_row_lateral_20200127180322.dat</t>
  </si>
  <si>
    <t>18:05:56,072 2020.01.27</t>
  </si>
  <si>
    <t>G:\project\utcakanyon\01_27\time_series\profil_meres_4_row_lateral_20200127180556.dat</t>
  </si>
  <si>
    <t>18:08:29,462 2020.01.27</t>
  </si>
  <si>
    <t>G:\project\utcakanyon\01_27\time_series\profil_meres_4_row_lateral_20200127180829.dat</t>
  </si>
  <si>
    <t>18:11:02,846 2020.01.27</t>
  </si>
  <si>
    <t>G:\project\utcakanyon\01_27\time_series\profil_meres_4_row_lateral_20200127181102.dat</t>
  </si>
  <si>
    <t>18:13:36,271 2020.01.27</t>
  </si>
  <si>
    <t>G:\project\utcakanyon\01_27\time_series\profil_meres_4_row_lateral_20200127181336.dat</t>
  </si>
  <si>
    <t>row_4_lateral</t>
  </si>
  <si>
    <t>13:27:51,834 2020.01.30</t>
  </si>
  <si>
    <t>G:\project\utcakanyon\01_28\time_series\profil_meres_0_row_vertical_20200130132751.dat</t>
  </si>
  <si>
    <t>13:30:25,454 2020.01.30</t>
  </si>
  <si>
    <t>G:\project\utcakanyon\01_28\time_series\profil_meres_0_row_vertical_20200130133025.dat</t>
  </si>
  <si>
    <t>13:32:58,835 2020.01.30</t>
  </si>
  <si>
    <t>G:\project\utcakanyon\01_28\time_series\profil_meres_0_row_vertical_20200130133258.dat</t>
  </si>
  <si>
    <t>13:35:32,072 2020.01.30</t>
  </si>
  <si>
    <t>G:\project\utcakanyon\01_28\time_series\profil_meres_0_row_vertical_20200130133532.dat</t>
  </si>
  <si>
    <t>13:38:05,343 2020.01.30</t>
  </si>
  <si>
    <t>G:\project\utcakanyon\01_28\time_series\profil_meres_0_row_vertical_20200130133805.dat</t>
  </si>
  <si>
    <t>13:40:38,591 2020.01.30</t>
  </si>
  <si>
    <t>G:\project\utcakanyon\01_28\time_series\profil_meres_0_row_vertical_20200130134038.dat</t>
  </si>
  <si>
    <t>13:43:11,983 2020.01.30</t>
  </si>
  <si>
    <t>G:\project\utcakanyon\01_28\time_series\profil_meres_0_row_vertical_20200130134311.dat</t>
  </si>
  <si>
    <t>row_0_vertical_ujra_1 18 nl/h gain 50 150 s 1000 Hz</t>
  </si>
  <si>
    <t>13:50:13,550 2020.01.30</t>
  </si>
  <si>
    <t>G:\project\utcakanyon\01_28\time_series\profil_meres_0_row_vertical_20200130135013.dat</t>
  </si>
  <si>
    <t>13:52:47,107 2020.01.30</t>
  </si>
  <si>
    <t>G:\project\utcakanyon\01_28\time_series\profil_meres_0_row_vertical_20200130135247.dat</t>
  </si>
  <si>
    <t>13:55:20,507 2020.01.30</t>
  </si>
  <si>
    <t>G:\project\utcakanyon\01_28\time_series\profil_meres_0_row_vertical_20200130135520.dat</t>
  </si>
  <si>
    <t>13:57:53,936 2020.01.30</t>
  </si>
  <si>
    <t>G:\project\utcakanyon\01_28\time_series\profil_meres_0_row_vertical_20200130135753.dat</t>
  </si>
  <si>
    <t>14:00:27,454 2020.01.30</t>
  </si>
  <si>
    <t>G:\project\utcakanyon\01_28\time_series\profil_meres_0_row_vertical_20200130140027.dat</t>
  </si>
  <si>
    <t>14:03:00,574 2020.01.30</t>
  </si>
  <si>
    <t>G:\project\utcakanyon\01_28\time_series\profil_meres_0_row_vertical_20200130140300.dat</t>
  </si>
  <si>
    <t>14:05:34,062 2020.01.30</t>
  </si>
  <si>
    <t>G:\project\utcakanyon\01_28\time_series\profil_meres_0_row_vertical_20200130140534.dat</t>
  </si>
  <si>
    <t>row_0_vertical_ujra_2 18 nl/h gain 50 150 s 1000 Hz</t>
  </si>
  <si>
    <t>14:39:25,965 2020.01.27</t>
  </si>
  <si>
    <t>G:\project\utcakanyon\01_27\time_series\profil_meres_1_row_fuggoleges_20200127143925.dat</t>
  </si>
  <si>
    <t>14:41:59,325 2020.01.27</t>
  </si>
  <si>
    <t>G:\project\utcakanyon\01_27\time_series\profil_meres_1_row_fuggoleges_20200127144159.dat</t>
  </si>
  <si>
    <t>14:44:32,595 2020.01.27</t>
  </si>
  <si>
    <t>G:\project\utcakanyon\01_27\time_series\profil_meres_1_row_fuggoleges_20200127144432.dat</t>
  </si>
  <si>
    <t>14:47:05,671 2020.01.27</t>
  </si>
  <si>
    <t>G:\project\utcakanyon\01_27\time_series\profil_meres_1_row_fuggoleges_20200127144705.dat</t>
  </si>
  <si>
    <t>14:49:38,778 2020.01.27</t>
  </si>
  <si>
    <t>G:\project\utcakanyon\01_27\time_series\profil_meres_1_row_fuggoleges_20200127144938.dat</t>
  </si>
  <si>
    <t>14:52:12,090 2020.01.27</t>
  </si>
  <si>
    <t>G:\project\utcakanyon\01_27\time_series\profil_meres_1_row_fuggoleges_20200127145212.dat</t>
  </si>
  <si>
    <t>14:54:45,479 2020.01.27</t>
  </si>
  <si>
    <t>G:\project\utcakanyon\01_27\time_series\profil_meres_1_row_fuggoleges_20200127145445.dat</t>
  </si>
  <si>
    <t>14:57:19,047 2020.01.27</t>
  </si>
  <si>
    <t>G:\project\utcakanyon\01_27\time_series\profil_meres_1_row_fuggoleges_20200127145719.dat</t>
  </si>
  <si>
    <t>14:59:52,279 2020.01.27</t>
  </si>
  <si>
    <t>G:\project\utcakanyon\01_27\time_series\profil_meres_1_row_fuggoleges_20200127145952.dat</t>
  </si>
  <si>
    <t>15:02:25,858 2020.01.27</t>
  </si>
  <si>
    <t>G:\project\utcakanyon\01_27\time_series\profil_meres_1_row_fuggoleges_20200127150225.dat</t>
  </si>
  <si>
    <t>15:15:26,749 2020.01.27</t>
  </si>
  <si>
    <t>G:\project\utcakanyon\01_27\time_series\profil_meres_1_row_fuggoleges_20200127151526.dat</t>
  </si>
  <si>
    <t>15:17:59,998 2020.01.27</t>
  </si>
  <si>
    <t>G:\project\utcakanyon\01_27\time_series\profil_meres_1_row_fuggoleges_20200127151759.dat</t>
  </si>
  <si>
    <t>15:20:33,358 2020.01.27</t>
  </si>
  <si>
    <t>G:\project\utcakanyon\01_27\time_series\profil_meres_1_row_fuggoleges_20200127152033.dat</t>
  </si>
  <si>
    <t>15:23:06,660 2020.01.27</t>
  </si>
  <si>
    <t>G:\project\utcakanyon\01_27\time_series\profil_meres_1_row_fuggoleges_20200127152306.dat</t>
  </si>
  <si>
    <t>15:25:39,837 2020.01.27</t>
  </si>
  <si>
    <t>G:\project\utcakanyon\01_27\time_series\profil_meres_1_row_fuggoleges_20200127152539.dat</t>
  </si>
  <si>
    <t>15:28:13,056 2020.01.27</t>
  </si>
  <si>
    <t>G:\project\utcakanyon\01_27\time_series\profil_meres_1_row_fuggoleges_20200127152813.dat</t>
  </si>
  <si>
    <t>15:30:46,401 2020.01.27</t>
  </si>
  <si>
    <t>G:\project\utcakanyon\01_27\time_series\profil_meres_1_row_fuggoleges_20200127153046.dat</t>
  </si>
  <si>
    <t>15:33:19,577 2020.01.27</t>
  </si>
  <si>
    <t>G:\project\utcakanyon\01_27\time_series\profil_meres_1_row_fuggoleges_20200127153319.dat</t>
  </si>
  <si>
    <t>15:35:52,901 2020.01.27</t>
  </si>
  <si>
    <t>G:\project\utcakanyon\01_27\time_series\profil_meres_1_row_fuggoleges_20200127153552.dat</t>
  </si>
  <si>
    <t>15:38:26,176 2020.01.27</t>
  </si>
  <si>
    <t>G:\project\utcakanyon\01_27\time_series\profil_meres_1_row_fuggoleges_20200127153826.dat</t>
  </si>
  <si>
    <t>row_1_vertical_2 195 nl/h gain 50 150 s 1000 Hz</t>
  </si>
  <si>
    <t>row_1_vertical_1 195 nl/h gain 100 150 s 1000 Hz</t>
  </si>
  <si>
    <t>16:56:52,384 2020.01.27</t>
  </si>
  <si>
    <t>G:\project\utcakanyon\01_27\time_series\profil_meres_4_row_fuggoleges_2_20200127165652.dat</t>
  </si>
  <si>
    <t>16:59:25,498 2020.01.27</t>
  </si>
  <si>
    <t>G:\project\utcakanyon\01_27\time_series\profil_meres_4_row_fuggoleges_2_20200127165925.dat</t>
  </si>
  <si>
    <t>17:01:58,837 2020.01.27</t>
  </si>
  <si>
    <t>G:\project\utcakanyon\01_27\time_series\profil_meres_4_row_fuggoleges_2_20200127170158.dat</t>
  </si>
  <si>
    <t>17:04:32,106 2020.01.27</t>
  </si>
  <si>
    <t>G:\project\utcakanyon\01_27\time_series\profil_meres_4_row_fuggoleges_2_20200127170432.dat</t>
  </si>
  <si>
    <t>17:07:05,434 2020.01.27</t>
  </si>
  <si>
    <t>G:\project\utcakanyon\01_27\time_series\profil_meres_4_row_fuggoleges_2_20200127170705.dat</t>
  </si>
  <si>
    <t>17:09:38,736 2020.01.27</t>
  </si>
  <si>
    <t>G:\project\utcakanyon\01_27\time_series\profil_meres_4_row_fuggoleges_2_20200127170938.dat</t>
  </si>
  <si>
    <t>17:12:11,889 2020.01.27</t>
  </si>
  <si>
    <t>G:\project\utcakanyon\01_27\time_series\profil_meres_4_row_fuggoleges_2_20200127171211.dat</t>
  </si>
  <si>
    <t>17:14:45,084 2020.01.27</t>
  </si>
  <si>
    <t>G:\project\utcakanyon\01_27\time_series\profil_meres_4_row_fuggoleges_2_20200127171445.dat</t>
  </si>
  <si>
    <t>17:17:18,376 2020.01.27</t>
  </si>
  <si>
    <t>G:\project\utcakanyon\01_27\time_series\profil_meres_4_row_fuggoleges_2_20200127171718.dat</t>
  </si>
  <si>
    <t>17:19:51,668 2020.01.27</t>
  </si>
  <si>
    <t>G:\project\utcakanyon\01_27\time_series\profil_meres_4_row_fuggoleges_2_20200127171951.dat</t>
  </si>
  <si>
    <t>row_4_vertical_1 195 nl/h gain 200 150 s 1000 Hz</t>
  </si>
  <si>
    <t>16:09:22,216 2020.01.27</t>
  </si>
  <si>
    <t>G:\project\utcakanyon\01_27\time_series\profil_meres_4_row_fuggoleges_20200127160922.dat</t>
  </si>
  <si>
    <t>16:11:55,421 2020.01.27</t>
  </si>
  <si>
    <t>G:\project\utcakanyon\01_27\time_series\profil_meres_4_row_fuggoleges_20200127161155.dat</t>
  </si>
  <si>
    <t>16:14:28,478 2020.01.27</t>
  </si>
  <si>
    <t>G:\project\utcakanyon\01_27\time_series\profil_meres_4_row_fuggoleges_20200127161428.dat</t>
  </si>
  <si>
    <t>16:17:01,737 2020.01.27</t>
  </si>
  <si>
    <t>G:\project\utcakanyon\01_27\time_series\profil_meres_4_row_fuggoleges_20200127161701.dat</t>
  </si>
  <si>
    <t>16:19:36,098 2020.01.27</t>
  </si>
  <si>
    <t>G:\project\utcakanyon\01_27\time_series\profil_meres_4_row_fuggoleges_20200127161936.dat</t>
  </si>
  <si>
    <t>16:22:09,905 2020.01.27</t>
  </si>
  <si>
    <t>G:\project\utcakanyon\01_27\time_series\profil_meres_4_row_fuggoleges_20200127162209.dat</t>
  </si>
  <si>
    <t>16:24:43,132 2020.01.27</t>
  </si>
  <si>
    <t>G:\project\utcakanyon\01_27\time_series\profil_meres_4_row_fuggoleges_20200127162443.dat</t>
  </si>
  <si>
    <t>16:27:16,309 2020.01.27</t>
  </si>
  <si>
    <t>G:\project\utcakanyon\01_27\time_series\profil_meres_4_row_fuggoleges_20200127162716.dat</t>
  </si>
  <si>
    <t>16:29:49,514 2020.01.27</t>
  </si>
  <si>
    <t>G:\project\utcakanyon\01_27\time_series\profil_meres_4_row_fuggoleges_20200127162949.dat</t>
  </si>
  <si>
    <t>16:32:22,763 2020.01.27</t>
  </si>
  <si>
    <t>G:\project\utcakanyon\01_27\time_series\profil_meres_4_row_fuggoleges_20200127163222.dat</t>
  </si>
  <si>
    <t>row_4_vertical_2 195 nl/h gain 200 150 s 1000 Hz</t>
  </si>
  <si>
    <t>18nl/h 100gain 0.sor y- felett</t>
  </si>
  <si>
    <t>12:41:11,502 2020.03.31</t>
  </si>
  <si>
    <t>G:\project\utcakanyon\03_11\time_series\matrix_konc_2020-03-11_20200331124111.dat</t>
  </si>
  <si>
    <t>12:43:44,773 2020.03.31</t>
  </si>
  <si>
    <t>G:\project\utcakanyon\03_11\time_series\matrix_konc_2020-03-11_20200331124344.dat</t>
  </si>
  <si>
    <t>12:46:18,029 2020.03.31</t>
  </si>
  <si>
    <t>G:\project\utcakanyon\03_11\time_series\matrix_konc_2020-03-11_20200331124618.dat</t>
  </si>
  <si>
    <t>12:48:51,312 2020.03.31</t>
  </si>
  <si>
    <t>G:\project\utcakanyon\03_11\time_series\matrix_konc_2020-03-11_20200331124851.dat</t>
  </si>
  <si>
    <t>12:51:24,590 2020.03.31</t>
  </si>
  <si>
    <t>G:\project\utcakanyon\03_11\time_series\matrix_konc_2020-03-11_20200331125124.dat</t>
  </si>
  <si>
    <t>12:53:57,906 2020.03.31</t>
  </si>
  <si>
    <t>G:\project\utcakanyon\03_11\time_series\matrix_konc_2020-03-11_20200331125357.dat</t>
  </si>
  <si>
    <t>12:56:31,180 2020.03.31</t>
  </si>
  <si>
    <t>G:\project\utcakanyon\03_11\time_series\matrix_konc_2020-03-11_20200331125631.dat</t>
  </si>
  <si>
    <t>12:59:04,447 2020.03.31</t>
  </si>
  <si>
    <t>G:\project\utcakanyon\03_11\time_series\matrix_konc_2020-03-11_20200331125904.dat</t>
  </si>
  <si>
    <t>13:01:37,642 2020.03.31</t>
  </si>
  <si>
    <t>G:\project\utcakanyon\03_11\time_series\matrix_konc_2020-03-11_20200331130137.dat</t>
  </si>
  <si>
    <t>13:04:10,931 2020.03.31</t>
  </si>
  <si>
    <t>G:\project\utcakanyon\03_11\time_series\matrix_konc_2020-03-11_20200331130410.dat</t>
  </si>
  <si>
    <t>13:06:44,279 2020.03.31</t>
  </si>
  <si>
    <t>G:\project\utcakanyon\03_11\time_series\matrix_konc_2020-03-11_20200331130644.dat</t>
  </si>
  <si>
    <t>13:09:17,710 2020.03.31</t>
  </si>
  <si>
    <t>G:\project\utcakanyon\03_11\time_series\matrix_konc_2020-03-11_20200331130917.dat</t>
  </si>
  <si>
    <t>13:11:51,019 2020.03.31</t>
  </si>
  <si>
    <t>G:\project\utcakanyon\03_11\time_series\matrix_konc_2020-03-11_20200331131151.dat</t>
  </si>
  <si>
    <t>13:14:24,376 2020.03.31</t>
  </si>
  <si>
    <t>G:\project\utcakanyon\03_11\time_series\matrix_konc_2020-03-11_20200331131424.dat</t>
  </si>
  <si>
    <t>18nl/h 20gain 0.sor y- felett</t>
  </si>
  <si>
    <t>13:29:16,729 2020.03.31</t>
  </si>
  <si>
    <t>G:\project\utcakanyon\03_11\time_series\matrix_konc_2020-03-11_20200331132916.dat</t>
  </si>
  <si>
    <t>13:31:49,862 2020.03.31</t>
  </si>
  <si>
    <t>G:\project\utcakanyon\03_11\time_series\matrix_konc_2020-03-11_20200331133149.dat</t>
  </si>
  <si>
    <t>13:34:23,677 2020.03.31</t>
  </si>
  <si>
    <t>G:\project\utcakanyon\03_11\time_series\matrix_konc_2020-03-11_20200331133423.dat</t>
  </si>
  <si>
    <t>13:36:56,981 2020.03.31</t>
  </si>
  <si>
    <t>G:\project\utcakanyon\03_11\time_series\matrix_konc_2020-03-11_20200331133656.dat</t>
  </si>
  <si>
    <t>13:39:30,249 2020.03.31</t>
  </si>
  <si>
    <t>G:\project\utcakanyon\03_11\time_series\matrix_konc_2020-03-11_20200331133930.dat</t>
  </si>
  <si>
    <t>18nl/h 20gain 0.sor y+ felett</t>
  </si>
  <si>
    <t>13:48:43,132 2020.03.31</t>
  </si>
  <si>
    <t>G:\project\utcakanyon\03_11\time_series\matrix_konc_2020-03-11_20200331134843.dat</t>
  </si>
  <si>
    <t>13:51:16,530 2020.03.31</t>
  </si>
  <si>
    <t>G:\project\utcakanyon\03_11\time_series\matrix_konc_2020-03-11_20200331135116.dat</t>
  </si>
  <si>
    <t>13:53:49,411 2020.03.31</t>
  </si>
  <si>
    <t>G:\project\utcakanyon\03_11\time_series\matrix_konc_2020-03-11_20200331135349.dat</t>
  </si>
  <si>
    <t>13:56:22,566 2020.03.31</t>
  </si>
  <si>
    <t>G:\project\utcakanyon\03_11\time_series\matrix_konc_2020-03-11_20200331135622.dat</t>
  </si>
  <si>
    <t>13:58:55,957 2020.03.31</t>
  </si>
  <si>
    <t>G:\project\utcakanyon\03_11\time_series\matrix_konc_2020-03-11_20200331135855.dat</t>
  </si>
  <si>
    <t>100nl/h 200gain 1.sor y+ z profil</t>
  </si>
  <si>
    <t>14:16:19,787 2020.03.31</t>
  </si>
  <si>
    <t>G:\project\utcakanyon\03_11\time_series\matrix_konc_2020-03-11_20200331141619.dat</t>
  </si>
  <si>
    <t>14:18:53,091 2020.03.31</t>
  </si>
  <si>
    <t>G:\project\utcakanyon\03_11\time_series\matrix_konc_2020-03-11_20200331141853.dat</t>
  </si>
  <si>
    <t>14:21:26,423 2020.03.31</t>
  </si>
  <si>
    <t>G:\project\utcakanyon\03_11\time_series\matrix_konc_2020-03-11_20200331142126.dat</t>
  </si>
  <si>
    <t>14:23:59,801 2020.03.31</t>
  </si>
  <si>
    <t>G:\project\utcakanyon\03_11\time_series\matrix_konc_2020-03-11_20200331142359.dat</t>
  </si>
  <si>
    <t>14:26:33,169 2020.03.31</t>
  </si>
  <si>
    <t>G:\project\utcakanyon\03_11\time_series\matrix_konc_2020-03-11_20200331142633.dat</t>
  </si>
  <si>
    <t>14:29:06,506 2020.03.31</t>
  </si>
  <si>
    <t>G:\project\utcakanyon\03_11\time_series\matrix_konc_2020-03-11_20200331142906.dat</t>
  </si>
  <si>
    <t>14:31:39,873 2020.03.31</t>
  </si>
  <si>
    <t>G:\project\utcakanyon\03_11\time_series\matrix_konc_2020-03-11_20200331143139.dat</t>
  </si>
  <si>
    <t>14:34:13,330 2020.03.31</t>
  </si>
  <si>
    <t>G:\project\utcakanyon\03_11\time_series\matrix_konc_2020-03-11_20200331143413.dat</t>
  </si>
  <si>
    <t>14:36:46,873 2020.03.31</t>
  </si>
  <si>
    <t>G:\project\utcakanyon\03_11\time_series\matrix_konc_2020-03-11_20200331143646.dat</t>
  </si>
  <si>
    <t>14:39:20,288 2020.03.31</t>
  </si>
  <si>
    <t>G:\project\utcakanyon\03_11\time_series\matrix_konc_2020-03-11_20200331143920.dat</t>
  </si>
  <si>
    <t>14:41:53,546 2020.03.31</t>
  </si>
  <si>
    <t>G:\project\utcakanyon\03_11\time_series\matrix_konc_2020-03-11_20200331144153.dat</t>
  </si>
  <si>
    <t>14:44:26,748 2020.03.31</t>
  </si>
  <si>
    <t>G:\project\utcakanyon\03_11\time_series\matrix_konc_2020-03-11_20200331144426.dat</t>
  </si>
  <si>
    <t>14:46:59,952 2020.03.31</t>
  </si>
  <si>
    <t>G:\project\utcakanyon\03_11\time_series\matrix_konc_2020-03-11_20200331144659.dat</t>
  </si>
  <si>
    <t>14:49:33,107 2020.03.31</t>
  </si>
  <si>
    <t>G:\project\utcakanyon\03_11\time_series\matrix_konc_2020-03-11_20200331144933.dat</t>
  </si>
  <si>
    <t>14:52:06,315 2020.03.31</t>
  </si>
  <si>
    <t>G:\project\utcakanyon\03_11\time_series\matrix_konc_2020-03-11_20200331145206.dat</t>
  </si>
  <si>
    <t>14:54:39,384 2020.03.31</t>
  </si>
  <si>
    <t>G:\project\utcakanyon\03_11\time_series\matrix_konc_2020-03-11_20200331145439.dat</t>
  </si>
  <si>
    <t>14:57:12,420 2020.03.31</t>
  </si>
  <si>
    <t>G:\project\utcakanyon\03_11\time_series\matrix_konc_2020-03-11_20200331145712.dat</t>
  </si>
  <si>
    <t>14:59:45,383 2020.03.31</t>
  </si>
  <si>
    <t>G:\project\utcakanyon\03_11\time_series\matrix_konc_2020-03-11_20200331145945.dat</t>
  </si>
  <si>
    <t>15:08:06,757 2020.03.31</t>
  </si>
  <si>
    <t>G:\project\utcakanyon\03_11\time_series\matrix_konc_2020-03-11_20200331150806.dat</t>
  </si>
  <si>
    <t>15:10:39,975 2020.03.31</t>
  </si>
  <si>
    <t>G:\project\utcakanyon\03_11\time_series\matrix_konc_2020-03-11_20200331151039.dat</t>
  </si>
  <si>
    <t>15:13:13,204 2020.03.31</t>
  </si>
  <si>
    <t>G:\project\utcakanyon\03_11\time_series\matrix_konc_2020-03-11_20200331151313.dat</t>
  </si>
  <si>
    <t>15:15:46,513 2020.03.31</t>
  </si>
  <si>
    <t>G:\project\utcakanyon\03_11\time_series\matrix_konc_2020-03-11_20200331151546.dat</t>
  </si>
  <si>
    <t>15:18:19,787 2020.03.31</t>
  </si>
  <si>
    <t>G:\project\utcakanyon\03_11\time_series\matrix_konc_2020-03-11_20200331151819.dat</t>
  </si>
  <si>
    <t>15:20:52,979 2020.03.31</t>
  </si>
  <si>
    <t>G:\project\utcakanyon\03_11\time_series\matrix_konc_2020-03-11_20200331152052.dat</t>
  </si>
  <si>
    <t>15:23:26,179 2020.03.31</t>
  </si>
  <si>
    <t>G:\project\utcakanyon\03_11\time_series\matrix_konc_2020-03-11_20200331152326.dat</t>
  </si>
  <si>
    <t>15:25:59,380 2020.03.31</t>
  </si>
  <si>
    <t>G:\project\utcakanyon\03_11\time_series\matrix_konc_2020-03-11_20200331152559.dat</t>
  </si>
  <si>
    <t>15:28:32,604 2020.03.31</t>
  </si>
  <si>
    <t>G:\project\utcakanyon\03_11\time_series\matrix_konc_2020-03-11_20200331152832.dat</t>
  </si>
  <si>
    <t>15:31:05,797 2020.03.31</t>
  </si>
  <si>
    <t>G:\project\utcakanyon\03_11\time_series\matrix_konc_2020-03-11_20200331153105.dat</t>
  </si>
  <si>
    <t>15:33:39,000 2020.03.31</t>
  </si>
  <si>
    <t>G:\project\utcakanyon\03_11\time_series\matrix_konc_2020-03-11_20200331153339.dat</t>
  </si>
  <si>
    <t>15:36:12,230 2020.03.31</t>
  </si>
  <si>
    <t>G:\project\utcakanyon\03_11\time_series\matrix_konc_2020-03-11_20200331153612.dat</t>
  </si>
  <si>
    <t>15:38:45,305 2020.03.31</t>
  </si>
  <si>
    <t>G:\project\utcakanyon\03_11\time_series\matrix_konc_2020-03-11_20200331153845.dat</t>
  </si>
  <si>
    <t>15:41:18,523 2020.03.31</t>
  </si>
  <si>
    <t>G:\project\utcakanyon\03_11\time_series\matrix_konc_2020-03-11_20200331154118.dat</t>
  </si>
  <si>
    <t>15:43:51,818 2020.03.31</t>
  </si>
  <si>
    <t>G:\project\utcakanyon\03_11\time_series\matrix_konc_2020-03-11_20200331154351.dat</t>
  </si>
  <si>
    <t>15:46:24,947 2020.03.31</t>
  </si>
  <si>
    <t>G:\project\utcakanyon\03_11\time_series\matrix_konc_2020-03-11_20200331154624.dat</t>
  </si>
  <si>
    <t>15:48:58,034 2020.03.31</t>
  </si>
  <si>
    <t>G:\project\utcakanyon\03_11\time_series\matrix_konc_2020-03-11_20200331154858.dat</t>
  </si>
  <si>
    <t>15:51:31,139 2020.03.31</t>
  </si>
  <si>
    <t>G:\project\utcakanyon\03_11\time_series\matrix_konc_2020-03-11_20200331155131.dat</t>
  </si>
  <si>
    <t>100nl/h 200gain 1.sor y- z profil</t>
  </si>
  <si>
    <t>16:01:20,805 2020.03.31</t>
  </si>
  <si>
    <t>G:\project\utcakanyon\03_11\time_series\matrix_konc_2020-03-11_20200331160120.dat</t>
  </si>
  <si>
    <t>16:03:54,109 2020.03.31</t>
  </si>
  <si>
    <t>G:\project\utcakanyon\03_11\time_series\matrix_konc_2020-03-11_20200331160354.dat</t>
  </si>
  <si>
    <t>16:06:27,420 2020.03.31</t>
  </si>
  <si>
    <t>G:\project\utcakanyon\03_11\time_series\matrix_konc_2020-03-11_20200331160627.dat</t>
  </si>
  <si>
    <t>16:09:00,681 2020.03.31</t>
  </si>
  <si>
    <t>G:\project\utcakanyon\03_11\time_series\matrix_konc_2020-03-11_20200331160900.dat</t>
  </si>
  <si>
    <t>16:11:34,395 2020.03.31</t>
  </si>
  <si>
    <t>G:\project\utcakanyon\03_11\time_series\matrix_konc_2020-03-11_20200331161134.dat</t>
  </si>
  <si>
    <t>16:14:07,637 2020.03.31</t>
  </si>
  <si>
    <t>G:\project\utcakanyon\03_11\time_series\matrix_konc_2020-03-11_20200331161407.dat</t>
  </si>
  <si>
    <t>16:16:40,915 2020.03.31</t>
  </si>
  <si>
    <t>G:\project\utcakanyon\03_11\time_series\matrix_konc_2020-03-11_20200331161640.dat</t>
  </si>
  <si>
    <t>16:19:14,152 2020.03.31</t>
  </si>
  <si>
    <t>G:\project\utcakanyon\03_11\time_series\matrix_konc_2020-03-11_20200331161914.dat</t>
  </si>
  <si>
    <t>16:21:47,459 2020.03.31</t>
  </si>
  <si>
    <t>G:\project\utcakanyon\03_11\time_series\matrix_konc_2020-03-11_20200331162147.dat</t>
  </si>
  <si>
    <t>16:24:20,730 2020.03.31</t>
  </si>
  <si>
    <t>G:\project\utcakanyon\03_11\time_series\matrix_konc_2020-03-11_20200331162420.dat</t>
  </si>
  <si>
    <t>16:26:53,893 2020.03.31</t>
  </si>
  <si>
    <t>G:\project\utcakanyon\03_11\time_series\matrix_konc_2020-03-11_20200331162653.dat</t>
  </si>
  <si>
    <t>16:29:26,890 2020.03.31</t>
  </si>
  <si>
    <t>G:\project\utcakanyon\03_11\time_series\matrix_konc_2020-03-11_20200331162926.dat</t>
  </si>
  <si>
    <t>16:32:00,065 2020.03.31</t>
  </si>
  <si>
    <t>G:\project\utcakanyon\03_11\time_series\matrix_konc_2020-03-11_20200331163200.dat</t>
  </si>
  <si>
    <t>16:34:33,332 2020.03.31</t>
  </si>
  <si>
    <t>G:\project\utcakanyon\03_11\time_series\matrix_konc_2020-03-11_20200331163433.dat</t>
  </si>
  <si>
    <t>16:37:06,642 2020.03.31</t>
  </si>
  <si>
    <t>G:\project\utcakanyon\03_11\time_series\matrix_konc_2020-03-11_20200331163706.dat</t>
  </si>
  <si>
    <t>16:39:39,977 2020.03.31</t>
  </si>
  <si>
    <t>G:\project\utcakanyon\03_11\time_series\matrix_konc_2020-03-11_20200331163939.dat</t>
  </si>
  <si>
    <t>16:42:13,201 2020.03.31</t>
  </si>
  <si>
    <t>G:\project\utcakanyon\03_11\time_series\matrix_konc_2020-03-11_20200331164213.dat</t>
  </si>
  <si>
    <t>16:44:46,386 2020.03.31</t>
  </si>
  <si>
    <t>G:\project\utcakanyon\03_11\time_series\matrix_konc_2020-03-11_20200331164446.dat</t>
  </si>
  <si>
    <t>16:51:38,197 2020.03.31</t>
  </si>
  <si>
    <t>G:\project\utcakanyon\03_11\time_series\matrix_konc_2020-03-11_20200331165138.dat</t>
  </si>
  <si>
    <t>16:54:11,439 2020.03.31</t>
  </si>
  <si>
    <t>G:\project\utcakanyon\03_11\time_series\matrix_konc_2020-03-11_20200331165411.dat</t>
  </si>
  <si>
    <t>16:56:44,710 2020.03.31</t>
  </si>
  <si>
    <t>G:\project\utcakanyon\03_11\time_series\matrix_konc_2020-03-11_20200331165644.dat</t>
  </si>
  <si>
    <t>16:59:18,006 2020.03.31</t>
  </si>
  <si>
    <t>G:\project\utcakanyon\03_11\time_series\matrix_konc_2020-03-11_20200331165918.dat</t>
  </si>
  <si>
    <t>17:01:51,352 2020.03.31</t>
  </si>
  <si>
    <t>G:\project\utcakanyon\03_11\time_series\matrix_konc_2020-03-11_20200331170151.dat</t>
  </si>
  <si>
    <t>17:04:24,674 2020.03.31</t>
  </si>
  <si>
    <t>G:\project\utcakanyon\03_11\time_series\matrix_konc_2020-03-11_20200331170424.dat</t>
  </si>
  <si>
    <t>17:06:57,755 2020.03.31</t>
  </si>
  <si>
    <t>G:\project\utcakanyon\03_11\time_series\matrix_konc_2020-03-11_20200331170657.dat</t>
  </si>
  <si>
    <t>17:09:30,929 2020.03.31</t>
  </si>
  <si>
    <t>G:\project\utcakanyon\03_11\time_series\matrix_konc_2020-03-11_20200331170930.dat</t>
  </si>
  <si>
    <t>17:12:04,123 2020.03.31</t>
  </si>
  <si>
    <t>G:\project\utcakanyon\03_11\time_series\matrix_konc_2020-03-11_20200331171204.dat</t>
  </si>
  <si>
    <t>17:14:37,220 2020.03.31</t>
  </si>
  <si>
    <t>G:\project\utcakanyon\03_11\time_series\matrix_konc_2020-03-11_20200331171437.dat</t>
  </si>
  <si>
    <t>17:17:10,336 2020.03.31</t>
  </si>
  <si>
    <t>G:\project\utcakanyon\03_11\time_series\matrix_konc_2020-03-11_20200331171710.dat</t>
  </si>
  <si>
    <t>17:19:43,501 2020.03.31</t>
  </si>
  <si>
    <t>G:\project\utcakanyon\03_11\time_series\matrix_konc_2020-03-11_20200331171943.dat</t>
  </si>
  <si>
    <t>17:22:16,689 2020.03.31</t>
  </si>
  <si>
    <t>G:\project\utcakanyon\03_11\time_series\matrix_konc_2020-03-11_20200331172216.dat</t>
  </si>
  <si>
    <t>17:24:49,883 2020.03.31</t>
  </si>
  <si>
    <t>G:\project\utcakanyon\03_11\time_series\matrix_konc_2020-03-11_20200331172449.dat</t>
  </si>
  <si>
    <t>17:27:23,109 2020.03.31</t>
  </si>
  <si>
    <t>G:\project\utcakanyon\03_11\time_series\matrix_konc_2020-03-11_20200331172723.dat</t>
  </si>
  <si>
    <t>17:29:56,260 2020.03.31</t>
  </si>
  <si>
    <t>G:\project\utcakanyon\03_11\time_series\matrix_konc_2020-03-11_20200331172956.dat</t>
  </si>
  <si>
    <t>17:32:29,469 2020.03.31</t>
  </si>
  <si>
    <t>G:\project\utcakanyon\03_11\time_series\matrix_konc_2020-03-11_20200331173229.dat</t>
  </si>
  <si>
    <t>17:35:02,651 2020.03.31</t>
  </si>
  <si>
    <t>G:\project\utcakanyon\03_11\time_series\matrix_konc_2020-03-11_20200331173502.dat</t>
  </si>
  <si>
    <t>195nl/h 200gain 4.sor y+ felett</t>
  </si>
  <si>
    <t>09:39:13,550 2020.04.02</t>
  </si>
  <si>
    <t>G:\project\utcakanyon\04_02\time_series\matrix_konc_2020-04-02_20200402093913.dat</t>
  </si>
  <si>
    <t>09:41:46,860 2020.04.02</t>
  </si>
  <si>
    <t>G:\project\utcakanyon\04_02\time_series\matrix_konc_2020-04-02_20200402094146.dat</t>
  </si>
  <si>
    <t>09:44:20,003 2020.04.02</t>
  </si>
  <si>
    <t>G:\project\utcakanyon\04_02\time_series\matrix_konc_2020-04-02_20200402094420.dat</t>
  </si>
  <si>
    <t>09:46:53,127 2020.04.02</t>
  </si>
  <si>
    <t>G:\project\utcakanyon\04_02\time_series\matrix_konc_2020-04-02_20200402094653.dat</t>
  </si>
  <si>
    <t>09:49:26,209 2020.04.02</t>
  </si>
  <si>
    <t>G:\project\utcakanyon\04_02\time_series\matrix_konc_2020-04-02_20200402094926.dat</t>
  </si>
  <si>
    <t>09:51:59,415 2020.04.02</t>
  </si>
  <si>
    <t>G:\project\utcakanyon\04_02\time_series\matrix_konc_2020-04-02_20200402095159.dat</t>
  </si>
  <si>
    <t>09:54:32,679 2020.04.02</t>
  </si>
  <si>
    <t>G:\project\utcakanyon\04_02\time_series\matrix_konc_2020-04-02_20200402095432.dat</t>
  </si>
  <si>
    <t>09:57:05,896 2020.04.02</t>
  </si>
  <si>
    <t>G:\project\utcakanyon\04_02\time_series\matrix_konc_2020-04-02_20200402095705.dat</t>
  </si>
  <si>
    <t>09:59:39,141 2020.04.02</t>
  </si>
  <si>
    <t>G:\project\utcakanyon\04_02\time_series\matrix_konc_2020-04-02_20200402095939.dat</t>
  </si>
  <si>
    <t>10:02:12,304 2020.04.02</t>
  </si>
  <si>
    <t>G:\project\utcakanyon\04_02\time_series\matrix_konc_2020-04-02_20200402100212.dat</t>
  </si>
  <si>
    <t>10:04:45,770 2020.04.02</t>
  </si>
  <si>
    <t>G:\project\utcakanyon\04_02\time_series\matrix_konc_2020-04-02_20200402100445.dat</t>
  </si>
  <si>
    <t>10:07:18,903 2020.04.02</t>
  </si>
  <si>
    <t>G:\project\utcakanyon\04_02\time_series\matrix_konc_2020-04-02_20200402100718.dat</t>
  </si>
  <si>
    <t>10:09:52,132 2020.04.02</t>
  </si>
  <si>
    <t>G:\project\utcakanyon\04_02\time_series\matrix_konc_2020-04-02_20200402100952.dat</t>
  </si>
  <si>
    <t>10:12:25,263 2020.04.02</t>
  </si>
  <si>
    <t>G:\project\utcakanyon\04_02\time_series\matrix_konc_2020-04-02_20200402101225.dat</t>
  </si>
  <si>
    <t>10:14:58,460 2020.04.02</t>
  </si>
  <si>
    <t>G:\project\utcakanyon\04_02\time_series\matrix_konc_2020-04-02_20200402101458.dat</t>
  </si>
  <si>
    <t>10:17:31,769 2020.04.02</t>
  </si>
  <si>
    <t>G:\project\utcakanyon\04_02\time_series\matrix_konc_2020-04-02_20200402101731.dat</t>
  </si>
  <si>
    <t>10:20:04,973 2020.04.02</t>
  </si>
  <si>
    <t>G:\project\utcakanyon\04_02\time_series\matrix_konc_2020-04-02_20200402102004.dat</t>
  </si>
  <si>
    <t>10:29:10,733 2020.04.02</t>
  </si>
  <si>
    <t>G:\project\utcakanyon\04_02\time_series\matrix_konc_2020-04-02_20200402102910.dat</t>
  </si>
  <si>
    <t>10:31:44,117 2020.04.02</t>
  </si>
  <si>
    <t>G:\project\utcakanyon\04_02\time_series\matrix_konc_2020-04-02_20200402103144.dat</t>
  </si>
  <si>
    <t>10:34:17,351 2020.04.02</t>
  </si>
  <si>
    <t>G:\project\utcakanyon\04_02\time_series\matrix_konc_2020-04-02_20200402103417.dat</t>
  </si>
  <si>
    <t>10:36:50,606 2020.04.02</t>
  </si>
  <si>
    <t>G:\project\utcakanyon\04_02\time_series\matrix_konc_2020-04-02_20200402103650.dat</t>
  </si>
  <si>
    <t>10:39:23,870 2020.04.02</t>
  </si>
  <si>
    <t>G:\project\utcakanyon\04_02\time_series\matrix_konc_2020-04-02_20200402103923.dat</t>
  </si>
  <si>
    <t>10:41:57,263 2020.04.02</t>
  </si>
  <si>
    <t>G:\project\utcakanyon\04_02\time_series\matrix_konc_2020-04-02_20200402104157.dat</t>
  </si>
  <si>
    <t>10:44:30,613 2020.04.02</t>
  </si>
  <si>
    <t>G:\project\utcakanyon\04_02\time_series\matrix_konc_2020-04-02_20200402104430.dat</t>
  </si>
  <si>
    <t>10:47:03,820 2020.04.02</t>
  </si>
  <si>
    <t>G:\project\utcakanyon\04_02\time_series\matrix_konc_2020-04-02_20200402104703.dat</t>
  </si>
  <si>
    <t>10:49:37,123 2020.04.02</t>
  </si>
  <si>
    <t>G:\project\utcakanyon\04_02\time_series\matrix_konc_2020-04-02_20200402104937.dat</t>
  </si>
  <si>
    <t>10:52:10,365 2020.04.02</t>
  </si>
  <si>
    <t>G:\project\utcakanyon\04_02\time_series\matrix_konc_2020-04-02_20200402105210.dat</t>
  </si>
  <si>
    <t>10:54:43,609 2020.04.02</t>
  </si>
  <si>
    <t>G:\project\utcakanyon\04_02\time_series\matrix_konc_2020-04-02_20200402105443.dat</t>
  </si>
  <si>
    <t>10:57:16,779 2020.04.02</t>
  </si>
  <si>
    <t>G:\project\utcakanyon\04_02\time_series\matrix_konc_2020-04-02_20200402105716.dat</t>
  </si>
  <si>
    <t>10:59:49,977 2020.04.02</t>
  </si>
  <si>
    <t>G:\project\utcakanyon\04_02\time_series\matrix_konc_2020-04-02_20200402105949.dat</t>
  </si>
  <si>
    <t>11:02:23,241 2020.04.02</t>
  </si>
  <si>
    <t>G:\project\utcakanyon\04_02\time_series\matrix_konc_2020-04-02_20200402110223.dat</t>
  </si>
  <si>
    <t>11:04:56,672 2020.04.02</t>
  </si>
  <si>
    <t>G:\project\utcakanyon\04_02\time_series\matrix_konc_2020-04-02_20200402110456.dat</t>
  </si>
  <si>
    <t>11:07:29,845 2020.04.02</t>
  </si>
  <si>
    <t>G:\project\utcakanyon\04_02\time_series\matrix_konc_2020-04-02_20200402110729.dat</t>
  </si>
  <si>
    <t>11:10:02,909 2020.04.02</t>
  </si>
  <si>
    <t>G:\project\utcakanyon\04_02\time_series\matrix_konc_2020-04-02_20200402111002.dat</t>
  </si>
  <si>
    <t>11:12:36,157 2020.04.02</t>
  </si>
  <si>
    <t>G:\project\utcakanyon\04_02\time_series\matrix_konc_2020-04-02_20200402111236.dat</t>
  </si>
  <si>
    <t>11:15:09,477 2020.04.02</t>
  </si>
  <si>
    <t>G:\project\utcakanyon\04_02\time_series\matrix_konc_2020-04-02_20200402111509.dat</t>
  </si>
  <si>
    <t>195nl/h 200gain 4.sor y- felett</t>
  </si>
  <si>
    <t>11:31:29,174 2020.04.02</t>
  </si>
  <si>
    <t>G:\project\utcakanyon\04_02\time_series\matrix_konc_2020-04-02_20200402113129.dat</t>
  </si>
  <si>
    <t>11:34:02,485 2020.04.02</t>
  </si>
  <si>
    <t>G:\project\utcakanyon\04_02\time_series\matrix_konc_2020-04-02_20200402113402.dat</t>
  </si>
  <si>
    <t>11:36:35,710 2020.04.02</t>
  </si>
  <si>
    <t>G:\project\utcakanyon\04_02\time_series\matrix_konc_2020-04-02_20200402113635.dat</t>
  </si>
  <si>
    <t>11:39:09,010 2020.04.02</t>
  </si>
  <si>
    <t>G:\project\utcakanyon\04_02\time_series\matrix_konc_2020-04-02_20200402113909.dat</t>
  </si>
  <si>
    <t>11:41:42,293 2020.04.02</t>
  </si>
  <si>
    <t>G:\project\utcakanyon\04_02\time_series\matrix_konc_2020-04-02_20200402114142.dat</t>
  </si>
  <si>
    <t>11:44:15,441 2020.04.02</t>
  </si>
  <si>
    <t>G:\project\utcakanyon\04_02\time_series\matrix_konc_2020-04-02_20200402114415.dat</t>
  </si>
  <si>
    <t>11:46:48,772 2020.04.02</t>
  </si>
  <si>
    <t>G:\project\utcakanyon\04_02\time_series\matrix_konc_2020-04-02_20200402114648.dat</t>
  </si>
  <si>
    <t>11:49:22,056 2020.04.02</t>
  </si>
  <si>
    <t>G:\project\utcakanyon\04_02\time_series\matrix_konc_2020-04-02_20200402114922.dat</t>
  </si>
  <si>
    <t>11:51:55,355 2020.04.02</t>
  </si>
  <si>
    <t>G:\project\utcakanyon\04_02\time_series\matrix_konc_2020-04-02_20200402115155.dat</t>
  </si>
  <si>
    <t>11:54:28,652 2020.04.02</t>
  </si>
  <si>
    <t>G:\project\utcakanyon\04_02\time_series\matrix_konc_2020-04-02_20200402115428.dat</t>
  </si>
  <si>
    <t>11:57:02,125 2020.04.02</t>
  </si>
  <si>
    <t>G:\project\utcakanyon\04_02\time_series\matrix_konc_2020-04-02_20200402115702.dat</t>
  </si>
  <si>
    <t>11:59:35,270 2020.04.02</t>
  </si>
  <si>
    <t>G:\project\utcakanyon\04_02\time_series\matrix_konc_2020-04-02_20200402115935.dat</t>
  </si>
  <si>
    <t>12:02:08,411 2020.04.02</t>
  </si>
  <si>
    <t>G:\project\utcakanyon\04_02\time_series\matrix_konc_2020-04-02_20200402120208.dat</t>
  </si>
  <si>
    <t>12:04:41,772 2020.04.02</t>
  </si>
  <si>
    <t>G:\project\utcakanyon\04_02\time_series\matrix_konc_2020-04-02_20200402120441.dat</t>
  </si>
  <si>
    <t>12:07:15,113 2020.04.02</t>
  </si>
  <si>
    <t>G:\project\utcakanyon\04_02\time_series\matrix_konc_2020-04-02_20200402120715.dat</t>
  </si>
  <si>
    <t>12:09:48,261 2020.04.02</t>
  </si>
  <si>
    <t>G:\project\utcakanyon\04_02\time_series\matrix_konc_2020-04-02_20200402120948.dat</t>
  </si>
  <si>
    <t>12:12:21,586 2020.04.02</t>
  </si>
  <si>
    <t>G:\project\utcakanyon\04_02\time_series\matrix_konc_2020-04-02_20200402121221.dat</t>
  </si>
  <si>
    <t>12:14:54,703 2020.04.02</t>
  </si>
  <si>
    <t>G:\project\utcakanyon\04_02\time_series\matrix_konc_2020-04-02_20200402121454.dat</t>
  </si>
  <si>
    <t>12:26:21,395 2020.04.02</t>
  </si>
  <si>
    <t>G:\project\utcakanyon\04_02\time_series\matrix_konc_2020-04-02_20200402122621.dat</t>
  </si>
  <si>
    <t>12:28:54,729 2020.04.02</t>
  </si>
  <si>
    <t>G:\project\utcakanyon\04_02\time_series\matrix_konc_2020-04-02_20200402122854.dat</t>
  </si>
  <si>
    <t>12:31:27,905 2020.04.02</t>
  </si>
  <si>
    <t>G:\project\utcakanyon\04_02\time_series\matrix_konc_2020-04-02_20200402123127.dat</t>
  </si>
  <si>
    <t>12:34:01,328 2020.04.02</t>
  </si>
  <si>
    <t>G:\project\utcakanyon\04_02\time_series\matrix_konc_2020-04-02_20200402123401.dat</t>
  </si>
  <si>
    <t>12:36:34,641 2020.04.02</t>
  </si>
  <si>
    <t>G:\project\utcakanyon\04_02\time_series\matrix_konc_2020-04-02_20200402123634.dat</t>
  </si>
  <si>
    <t>12:39:07,986 2020.04.02</t>
  </si>
  <si>
    <t>G:\project\utcakanyon\04_02\time_series\matrix_konc_2020-04-02_20200402123907.dat</t>
  </si>
  <si>
    <t>12:41:41,178 2020.04.02</t>
  </si>
  <si>
    <t>G:\project\utcakanyon\04_02\time_series\matrix_konc_2020-04-02_20200402124141.dat</t>
  </si>
  <si>
    <t>12:44:14,364 2020.04.02</t>
  </si>
  <si>
    <t>G:\project\utcakanyon\04_02\time_series\matrix_konc_2020-04-02_20200402124414.dat</t>
  </si>
  <si>
    <t>12:46:47,696 2020.04.02</t>
  </si>
  <si>
    <t>G:\project\utcakanyon\04_02\time_series\matrix_konc_2020-04-02_20200402124647.dat</t>
  </si>
  <si>
    <t>12:49:21,020 2020.04.02</t>
  </si>
  <si>
    <t>G:\project\utcakanyon\04_02\time_series\matrix_konc_2020-04-02_20200402124921.dat</t>
  </si>
  <si>
    <t>12:51:54,409 2020.04.02</t>
  </si>
  <si>
    <t>G:\project\utcakanyon\04_02\time_series\matrix_konc_2020-04-02_20200402125154.dat</t>
  </si>
  <si>
    <t>12:54:27,628 2020.04.02</t>
  </si>
  <si>
    <t>G:\project\utcakanyon\04_02\time_series\matrix_konc_2020-04-02_20200402125427.dat</t>
  </si>
  <si>
    <t>12:57:00,677 2020.04.02</t>
  </si>
  <si>
    <t>G:\project\utcakanyon\04_02\time_series\matrix_konc_2020-04-02_20200402125700.dat</t>
  </si>
  <si>
    <t>12:59:33,769 2020.04.02</t>
  </si>
  <si>
    <t>G:\project\utcakanyon\04_02\time_series\matrix_konc_2020-04-02_20200402125933.dat</t>
  </si>
  <si>
    <t>13:02:07,030 2020.04.02</t>
  </si>
  <si>
    <t>G:\project\utcakanyon\04_02\time_series\matrix_konc_2020-04-02_20200402130207.dat</t>
  </si>
  <si>
    <t>13:04:40,170 2020.04.02</t>
  </si>
  <si>
    <t>G:\project\utcakanyon\04_02\time_series\matrix_konc_2020-04-02_20200402130440.dat</t>
  </si>
  <si>
    <t>13:07:13,420 2020.04.02</t>
  </si>
  <si>
    <t>G:\project\utcakanyon\04_02\time_series\matrix_konc_2020-04-02_20200402130713.dat</t>
  </si>
  <si>
    <t>13:09:46,577 2020.04.02</t>
  </si>
  <si>
    <t>G:\project\utcakanyon\04_02\time_series\matrix_konc_2020-04-02_20200402130946.dat</t>
  </si>
  <si>
    <t>195nl/h 200gain 4.sor y- felett y eloszlas</t>
  </si>
  <si>
    <t>14:06:54,940 2020.04.02</t>
  </si>
  <si>
    <t>G:\project\utcakanyon\04_02\time_series\matrix_konc_2020-04-02_20200402140654.dat</t>
  </si>
  <si>
    <t>14:09:28,524 2020.04.02</t>
  </si>
  <si>
    <t>G:\project\utcakanyon\04_02\time_series\matrix_konc_2020-04-02_20200402140928.dat</t>
  </si>
  <si>
    <t>14:12:01,997 2020.04.02</t>
  </si>
  <si>
    <t>G:\project\utcakanyon\04_02\time_series\matrix_konc_2020-04-02_20200402141201.dat</t>
  </si>
  <si>
    <t>14:14:35,439 2020.04.02</t>
  </si>
  <si>
    <t>G:\project\utcakanyon\04_02\time_series\matrix_konc_2020-04-02_20200402141435.dat</t>
  </si>
  <si>
    <t>14:17:08,889 2020.04.02</t>
  </si>
  <si>
    <t>G:\project\utcakanyon\04_02\time_series\matrix_konc_2020-04-02_20200402141708.dat</t>
  </si>
  <si>
    <t>14:19:42,365 2020.04.02</t>
  </si>
  <si>
    <t>G:\project\utcakanyon\04_02\time_series\matrix_konc_2020-04-02_20200402141942.dat</t>
  </si>
  <si>
    <t>14:22:15,836 2020.04.02</t>
  </si>
  <si>
    <t>G:\project\utcakanyon\04_02\time_series\matrix_konc_2020-04-02_20200402142215.dat</t>
  </si>
  <si>
    <t>14:24:49,282 2020.04.02</t>
  </si>
  <si>
    <t>G:\project\utcakanyon\04_02\time_series\matrix_konc_2020-04-02_20200402142449.dat</t>
  </si>
  <si>
    <t>14:27:22,698 2020.04.02</t>
  </si>
  <si>
    <t>G:\project\utcakanyon\04_02\time_series\matrix_konc_2020-04-02_20200402142722.dat</t>
  </si>
  <si>
    <t>14:29:56,060 2020.04.02</t>
  </si>
  <si>
    <t>G:\project\utcakanyon\04_02\time_series\matrix_konc_2020-04-02_20200402142956.dat</t>
  </si>
  <si>
    <t>14:32:29,407 2020.04.02</t>
  </si>
  <si>
    <t>G:\project\utcakanyon\04_02\time_series\matrix_konc_2020-04-02_20200402143229.dat</t>
  </si>
  <si>
    <t>14:35:02,776 2020.04.02</t>
  </si>
  <si>
    <t>G:\project\utcakanyon\04_02\time_series\matrix_konc_2020-04-02_20200402143502.dat</t>
  </si>
  <si>
    <t>14:37:36,192 2020.04.02</t>
  </si>
  <si>
    <t>G:\project\utcakanyon\04_02\time_series\matrix_konc_2020-04-02_20200402143736.dat</t>
  </si>
  <si>
    <t>14:40:09,572 2020.04.02</t>
  </si>
  <si>
    <t>G:\project\utcakanyon\04_02\time_series\matrix_konc_2020-04-02_20200402144009.dat</t>
  </si>
  <si>
    <t>14:42:42,949 2020.04.02</t>
  </si>
  <si>
    <t>G:\project\utcakanyon\04_02\time_series\matrix_konc_2020-04-02_20200402144242.dat</t>
  </si>
  <si>
    <t>14:45:16,381 2020.04.02</t>
  </si>
  <si>
    <t>G:\project\utcakanyon\04_02\time_series\matrix_konc_2020-04-02_20200402144516.dat</t>
  </si>
  <si>
    <t>14:47:49,820 2020.04.02</t>
  </si>
  <si>
    <t>G:\project\utcakanyon\04_02\time_series\matrix_konc_2020-04-02_20200402144749.dat</t>
  </si>
  <si>
    <t>14:50:23,214 2020.04.02</t>
  </si>
  <si>
    <t>G:\project\utcakanyon\04_02\time_series\matrix_konc_2020-04-02_20200402145023.dat</t>
  </si>
  <si>
    <t>14:52:56,594 2020.04.02</t>
  </si>
  <si>
    <t>G:\project\utcakanyon\04_02\time_series\matrix_konc_2020-04-02_20200402145256.dat</t>
  </si>
  <si>
    <t>15:04:22,935 2020.04.02</t>
  </si>
  <si>
    <t>G:\project\utcakanyon\04_02\time_series\matrix_konc_2020-04-02_20200402150422.dat</t>
  </si>
  <si>
    <t>15:06:56,506 2020.04.02</t>
  </si>
  <si>
    <t>G:\project\utcakanyon\04_02\time_series\matrix_konc_2020-04-02_20200402150656.dat</t>
  </si>
  <si>
    <t>15:09:30,017 2020.04.02</t>
  </si>
  <si>
    <t>G:\project\utcakanyon\04_02\time_series\matrix_konc_2020-04-02_20200402150930.dat</t>
  </si>
  <si>
    <t>15:12:03,513 2020.04.02</t>
  </si>
  <si>
    <t>G:\project\utcakanyon\04_02\time_series\matrix_konc_2020-04-02_20200402151203.dat</t>
  </si>
  <si>
    <t>15:14:36,980 2020.04.02</t>
  </si>
  <si>
    <t>G:\project\utcakanyon\04_02\time_series\matrix_konc_2020-04-02_20200402151436.dat</t>
  </si>
  <si>
    <t>15:17:10,487 2020.04.02</t>
  </si>
  <si>
    <t>G:\project\utcakanyon\04_02\time_series\matrix_konc_2020-04-02_20200402151710.dat</t>
  </si>
  <si>
    <t>15:19:43,820 2020.04.02</t>
  </si>
  <si>
    <t>G:\project\utcakanyon\04_02\time_series\matrix_konc_2020-04-02_20200402151943.dat</t>
  </si>
  <si>
    <t>15:22:17,172 2020.04.02</t>
  </si>
  <si>
    <t>G:\project\utcakanyon\04_02\time_series\matrix_konc_2020-04-02_20200402152217.dat</t>
  </si>
  <si>
    <t>15:24:50,522 2020.04.02</t>
  </si>
  <si>
    <t>G:\project\utcakanyon\04_02\time_series\matrix_konc_2020-04-02_20200402152450.dat</t>
  </si>
  <si>
    <t>15:27:24,148 2020.04.02</t>
  </si>
  <si>
    <t>G:\project\utcakanyon\04_02\time_series\matrix_konc_2020-04-02_20200402152724.dat</t>
  </si>
  <si>
    <t>15:29:57,613 2020.04.02</t>
  </si>
  <si>
    <t>G:\project\utcakanyon\04_02\time_series\matrix_konc_2020-04-02_20200402152957.dat</t>
  </si>
  <si>
    <t>15:32:31,080 2020.04.02</t>
  </si>
  <si>
    <t>G:\project\utcakanyon\04_02\time_series\matrix_konc_2020-04-02_20200402153231.dat</t>
  </si>
  <si>
    <t>15:35:04,562 2020.04.02</t>
  </si>
  <si>
    <t>G:\project\utcakanyon\04_02\time_series\matrix_konc_2020-04-02_20200402153504.dat</t>
  </si>
  <si>
    <t>15:37:38,033 2020.04.02</t>
  </si>
  <si>
    <t>G:\project\utcakanyon\04_02\time_series\matrix_konc_2020-04-02_20200402153738.dat</t>
  </si>
  <si>
    <t>15:40:11,499 2020.04.02</t>
  </si>
  <si>
    <t>G:\project\utcakanyon\04_02\time_series\matrix_konc_2020-04-02_20200402154011.dat</t>
  </si>
  <si>
    <t>15:42:44,925 2020.04.02</t>
  </si>
  <si>
    <t>G:\project\utcakanyon\04_02\time_series\matrix_konc_2020-04-02_20200402154244.dat</t>
  </si>
  <si>
    <t>15:45:18,318 2020.04.02</t>
  </si>
  <si>
    <t>G:\project\utcakanyon\04_02\time_series\matrix_konc_2020-04-02_20200402154518.dat</t>
  </si>
  <si>
    <t>15:47:51,759 2020.04.02</t>
  </si>
  <si>
    <t>G:\project\utcakanyon\04_02\time_series\matrix_konc_2020-04-02_20200402154751.dat</t>
  </si>
  <si>
    <t>15:50:25,230 2020.04.02</t>
  </si>
  <si>
    <t>G:\project\utcakanyon\04_02\time_series\matrix_konc_2020-04-02_20200402155025.dat</t>
  </si>
  <si>
    <t>195nl/h 200gain 4.sor y+ felett y eloszlas</t>
  </si>
  <si>
    <t>16:03:25,966 2020.04.02</t>
  </si>
  <si>
    <t>G:\project\utcakanyon\04_02\time_series\matrix_konc_2020-04-02_20200402160325.dat</t>
  </si>
  <si>
    <t>16:05:59,517 2020.04.02</t>
  </si>
  <si>
    <t>G:\project\utcakanyon\04_02\time_series\matrix_konc_2020-04-02_20200402160559.dat</t>
  </si>
  <si>
    <t>16:08:32,949 2020.04.02</t>
  </si>
  <si>
    <t>G:\project\utcakanyon\04_02\time_series\matrix_konc_2020-04-02_20200402160832.dat</t>
  </si>
  <si>
    <t>16:11:06,384 2020.04.02</t>
  </si>
  <si>
    <t>G:\project\utcakanyon\04_02\time_series\matrix_konc_2020-04-02_20200402161106.dat</t>
  </si>
  <si>
    <t>16:13:39,801 2020.04.02</t>
  </si>
  <si>
    <t>G:\project\utcakanyon\04_02\time_series\matrix_konc_2020-04-02_20200402161339.dat</t>
  </si>
  <si>
    <t>16:16:13,250 2020.04.02</t>
  </si>
  <si>
    <t>G:\project\utcakanyon\04_02\time_series\matrix_konc_2020-04-02_20200402161613.dat</t>
  </si>
  <si>
    <t>16:18:46,689 2020.04.02</t>
  </si>
  <si>
    <t>G:\project\utcakanyon\04_02\time_series\matrix_konc_2020-04-02_20200402161846.dat</t>
  </si>
  <si>
    <t>16:21:20,054 2020.04.02</t>
  </si>
  <si>
    <t>G:\project\utcakanyon\04_02\time_series\matrix_konc_2020-04-02_20200402162120.dat</t>
  </si>
  <si>
    <t>16:23:53,450 2020.04.02</t>
  </si>
  <si>
    <t>G:\project\utcakanyon\04_02\time_series\matrix_konc_2020-04-02_20200402162353.dat</t>
  </si>
  <si>
    <t>16:26:26,872 2020.04.02</t>
  </si>
  <si>
    <t>G:\project\utcakanyon\04_02\time_series\matrix_konc_2020-04-02_20200402162626.dat</t>
  </si>
  <si>
    <t>16:29:00,230 2020.04.02</t>
  </si>
  <si>
    <t>G:\project\utcakanyon\04_02\time_series\matrix_konc_2020-04-02_20200402162900.dat</t>
  </si>
  <si>
    <t>16:31:33,558 2020.04.02</t>
  </si>
  <si>
    <t>G:\project\utcakanyon\04_02\time_series\matrix_konc_2020-04-02_20200402163133.dat</t>
  </si>
  <si>
    <t>16:34:06,960 2020.04.02</t>
  </si>
  <si>
    <t>G:\project\utcakanyon\04_02\time_series\matrix_konc_2020-04-02_20200402163406.dat</t>
  </si>
  <si>
    <t>16:36:40,346 2020.04.02</t>
  </si>
  <si>
    <t>G:\project\utcakanyon\04_02\time_series\matrix_konc_2020-04-02_20200402163640.dat</t>
  </si>
  <si>
    <t>16:39:13,678 2020.04.02</t>
  </si>
  <si>
    <t>G:\project\utcakanyon\04_02\time_series\matrix_konc_2020-04-02_20200402163913.dat</t>
  </si>
  <si>
    <t>16:41:47,143 2020.04.02</t>
  </si>
  <si>
    <t>G:\project\utcakanyon\04_02\time_series\matrix_konc_2020-04-02_20200402164147.dat</t>
  </si>
  <si>
    <t>16:44:20,581 2020.04.02</t>
  </si>
  <si>
    <t>G:\project\utcakanyon\04_02\time_series\matrix_konc_2020-04-02_20200402164420.dat</t>
  </si>
  <si>
    <t>16:46:53,989 2020.04.02</t>
  </si>
  <si>
    <t>G:\project\utcakanyon\04_02\time_series\matrix_konc_2020-04-02_20200402164653.dat</t>
  </si>
  <si>
    <t>16:49:27,384 2020.04.02</t>
  </si>
  <si>
    <t>G:\project\utcakanyon\04_02\time_series\matrix_konc_2020-04-02_20200402164927.dat</t>
  </si>
  <si>
    <t>195nl/h 200gain 4.sor y+ felett y eloszlas Z=50mm</t>
  </si>
  <si>
    <t>17:01:09,027 2020.04.02</t>
  </si>
  <si>
    <t>G:\project\utcakanyon\04_02\time_series\matrix_konc_2020-04-02_20200402170109.dat</t>
  </si>
  <si>
    <t>17:03:42,490 2020.04.02</t>
  </si>
  <si>
    <t>G:\project\utcakanyon\04_02\time_series\matrix_konc_2020-04-02_20200402170342.dat</t>
  </si>
  <si>
    <t>17:06:15,879 2020.04.02</t>
  </si>
  <si>
    <t>G:\project\utcakanyon\04_02\time_series\matrix_konc_2020-04-02_20200402170615.dat</t>
  </si>
  <si>
    <t>17:08:49,379 2020.04.02</t>
  </si>
  <si>
    <t>G:\project\utcakanyon\04_02\time_series\matrix_konc_2020-04-02_20200402170849.dat</t>
  </si>
  <si>
    <t>17:11:22,830 2020.04.02</t>
  </si>
  <si>
    <t>G:\project\utcakanyon\04_02\time_series\matrix_konc_2020-04-02_20200402171122.dat</t>
  </si>
  <si>
    <t>17:13:56,284 2020.04.02</t>
  </si>
  <si>
    <t>G:\project\utcakanyon\04_02\time_series\matrix_konc_2020-04-02_20200402171356.dat</t>
  </si>
  <si>
    <t>17:16:29,621 2020.04.02</t>
  </si>
  <si>
    <t>G:\project\utcakanyon\04_02\time_series\matrix_konc_2020-04-02_20200402171629.dat</t>
  </si>
  <si>
    <t>17:19:03,050 2020.04.02</t>
  </si>
  <si>
    <t>G:\project\utcakanyon\04_02\time_series\matrix_konc_2020-04-02_20200402171903.dat</t>
  </si>
  <si>
    <t>17:21:36,386 2020.04.02</t>
  </si>
  <si>
    <t>G:\project\utcakanyon\04_02\time_series\matrix_konc_2020-04-02_20200402172136.dat</t>
  </si>
  <si>
    <t>17:24:09,802 2020.04.02</t>
  </si>
  <si>
    <t>G:\project\utcakanyon\04_02\time_series\matrix_konc_2020-04-02_20200402172409.dat</t>
  </si>
  <si>
    <t>17:26:43,200 2020.04.02</t>
  </si>
  <si>
    <t>G:\project\utcakanyon\04_02\time_series\matrix_konc_2020-04-02_20200402172643.dat</t>
  </si>
  <si>
    <t>17:29:16,652 2020.04.02</t>
  </si>
  <si>
    <t>G:\project\utcakanyon\04_02\time_series\matrix_konc_2020-04-02_20200402172916.dat</t>
  </si>
  <si>
    <t>17:31:50,068 2020.04.02</t>
  </si>
  <si>
    <t>G:\project\utcakanyon\04_02\time_series\matrix_konc_2020-04-02_20200402173150.dat</t>
  </si>
  <si>
    <t>17:34:23,627 2020.04.02</t>
  </si>
  <si>
    <t>G:\project\utcakanyon\04_02\time_series\matrix_konc_2020-04-02_20200402173423.dat</t>
  </si>
  <si>
    <t>17:36:57,104 2020.04.02</t>
  </si>
  <si>
    <t>G:\project\utcakanyon\04_02\time_series\matrix_konc_2020-04-02_20200402173657.dat</t>
  </si>
  <si>
    <t>17:39:30,519 2020.04.02</t>
  </si>
  <si>
    <t>G:\project\utcakanyon\04_02\time_series\matrix_konc_2020-04-02_20200402173930.dat</t>
  </si>
  <si>
    <t>17:42:03,895 2020.04.02</t>
  </si>
  <si>
    <t>G:\project\utcakanyon\04_02\time_series\matrix_konc_2020-04-02_20200402174203.dat</t>
  </si>
  <si>
    <t>17:44:37,344 2020.04.02</t>
  </si>
  <si>
    <t>G:\project\utcakanyon\04_02\time_series\matrix_konc_2020-04-02_20200402174437.dat</t>
  </si>
  <si>
    <t>17:47:10,788 2020.04.02</t>
  </si>
  <si>
    <t>G:\project\utcakanyon\04_02\time_series\matrix_konc_2020-04-02_20200402174710.dat</t>
  </si>
  <si>
    <t>Y+ feletti Y eloszlasmeres H=50, forras=100Nl/h, gain=200</t>
  </si>
  <si>
    <t>08:52:06,138 2020.04.09</t>
  </si>
  <si>
    <t>G:\project\utcakanyon\04_09\time_series\matrix_konc_2020-04-09_20200409085206.dat</t>
  </si>
  <si>
    <t>08:54:39,531 2020.04.09</t>
  </si>
  <si>
    <t>G:\project\utcakanyon\04_09\time_series\matrix_konc_2020-04-09_20200409085439.dat</t>
  </si>
  <si>
    <t>08:57:12,749 2020.04.09</t>
  </si>
  <si>
    <t>G:\project\utcakanyon\04_09\time_series\matrix_konc_2020-04-09_20200409085712.dat</t>
  </si>
  <si>
    <t>08:59:45,977 2020.04.09</t>
  </si>
  <si>
    <t>G:\project\utcakanyon\04_09\time_series\matrix_konc_2020-04-09_20200409085945.dat</t>
  </si>
  <si>
    <t>09:02:19,260 2020.04.09</t>
  </si>
  <si>
    <t>G:\project\utcakanyon\04_09\time_series\matrix_konc_2020-04-09_20200409090219.dat</t>
  </si>
  <si>
    <t>09:04:52,492 2020.04.09</t>
  </si>
  <si>
    <t>G:\project\utcakanyon\04_09\time_series\matrix_konc_2020-04-09_20200409090452.dat</t>
  </si>
  <si>
    <t>09:07:25,743 2020.04.09</t>
  </si>
  <si>
    <t>G:\project\utcakanyon\04_09\time_series\matrix_konc_2020-04-09_20200409090725.dat</t>
  </si>
  <si>
    <t>09:09:58,969 2020.04.09</t>
  </si>
  <si>
    <t>G:\project\utcakanyon\04_09\time_series\matrix_konc_2020-04-09_20200409090958.dat</t>
  </si>
  <si>
    <t>09:12:32,198 2020.04.09</t>
  </si>
  <si>
    <t>G:\project\utcakanyon\04_09\time_series\matrix_konc_2020-04-09_20200409091232.dat</t>
  </si>
  <si>
    <t>09:15:05,481 2020.04.09</t>
  </si>
  <si>
    <t>G:\project\utcakanyon\04_09\time_series\matrix_konc_2020-04-09_20200409091505.dat</t>
  </si>
  <si>
    <t>09:17:38,780 2020.04.09</t>
  </si>
  <si>
    <t>G:\project\utcakanyon\04_09\time_series\matrix_konc_2020-04-09_20200409091738.dat</t>
  </si>
  <si>
    <t>09:20:12,174 2020.04.09</t>
  </si>
  <si>
    <t>G:\project\utcakanyon\04_09\time_series\matrix_konc_2020-04-09_20200409092012.dat</t>
  </si>
  <si>
    <t>09:22:45,442 2020.04.09</t>
  </si>
  <si>
    <t>G:\project\utcakanyon\04_09\time_series\matrix_konc_2020-04-09_20200409092245.dat</t>
  </si>
  <si>
    <t>09:25:18,712 2020.04.09</t>
  </si>
  <si>
    <t>G:\project\utcakanyon\04_09\time_series\matrix_konc_2020-04-09_20200409092518.dat</t>
  </si>
  <si>
    <t>09:27:52,005 2020.04.09</t>
  </si>
  <si>
    <t>G:\project\utcakanyon\04_09\time_series\matrix_konc_2020-04-09_20200409092752.dat</t>
  </si>
  <si>
    <t>09:30:25,333 2020.04.09</t>
  </si>
  <si>
    <t>G:\project\utcakanyon\04_09\time_series\matrix_konc_2020-04-09_20200409093025.dat</t>
  </si>
  <si>
    <t>09:32:58,754 2020.04.09</t>
  </si>
  <si>
    <t>G:\project\utcakanyon\04_09\time_series\matrix_konc_2020-04-09_20200409093258.dat</t>
  </si>
  <si>
    <t>09:35:31,913 2020.04.09</t>
  </si>
  <si>
    <t>G:\project\utcakanyon\04_09\time_series\matrix_konc_2020-04-09_20200409093531.dat</t>
  </si>
  <si>
    <t>09:38:05,227 2020.04.09</t>
  </si>
  <si>
    <t>G:\project\utcakanyon\04_09\time_series\matrix_konc_2020-04-09_20200409093805.dat</t>
  </si>
  <si>
    <t>Y- feletti Y eloszlasmeres 1.sor H=50, forras=100Nl/h, gain=200</t>
  </si>
  <si>
    <t>09:50:43,652 2020.04.09</t>
  </si>
  <si>
    <t>G:\project\utcakanyon\04_09\time_series\matrix_konc_2020-04-09_20200409095043.dat</t>
  </si>
  <si>
    <t>09:53:17,139 2020.04.09</t>
  </si>
  <si>
    <t>G:\project\utcakanyon\04_09\time_series\matrix_konc_2020-04-09_20200409095317.dat</t>
  </si>
  <si>
    <t>09:55:50,542 2020.04.09</t>
  </si>
  <si>
    <t>G:\project\utcakanyon\04_09\time_series\matrix_konc_2020-04-09_20200409095550.dat</t>
  </si>
  <si>
    <t>09:58:23,940 2020.04.09</t>
  </si>
  <si>
    <t>G:\project\utcakanyon\04_09\time_series\matrix_konc_2020-04-09_20200409095823.dat</t>
  </si>
  <si>
    <t>10:00:57,340 2020.04.09</t>
  </si>
  <si>
    <t>G:\project\utcakanyon\04_09\time_series\matrix_konc_2020-04-09_20200409100057.dat</t>
  </si>
  <si>
    <t>10:03:30,728 2020.04.09</t>
  </si>
  <si>
    <t>G:\project\utcakanyon\04_09\time_series\matrix_konc_2020-04-09_20200409100330.dat</t>
  </si>
  <si>
    <t>10:06:04,208 2020.04.09</t>
  </si>
  <si>
    <t>G:\project\utcakanyon\04_09\time_series\matrix_konc_2020-04-09_20200409100604.dat</t>
  </si>
  <si>
    <t>10:08:37,590 2020.04.09</t>
  </si>
  <si>
    <t>G:\project\utcakanyon\04_09\time_series\matrix_konc_2020-04-09_20200409100837.dat</t>
  </si>
  <si>
    <t>10:11:11,027 2020.04.09</t>
  </si>
  <si>
    <t>G:\project\utcakanyon\04_09\time_series\matrix_konc_2020-04-09_20200409101111.dat</t>
  </si>
  <si>
    <t>10:13:44,415 2020.04.09</t>
  </si>
  <si>
    <t>G:\project\utcakanyon\04_09\time_series\matrix_konc_2020-04-09_20200409101344.dat</t>
  </si>
  <si>
    <t>10:16:17,842 2020.04.09</t>
  </si>
  <si>
    <t>G:\project\utcakanyon\04_09\time_series\matrix_konc_2020-04-09_20200409101617.dat</t>
  </si>
  <si>
    <t>10:18:51,253 2020.04.09</t>
  </si>
  <si>
    <t>G:\project\utcakanyon\04_09\time_series\matrix_konc_2020-04-09_20200409101851.dat</t>
  </si>
  <si>
    <t>10:21:24,663 2020.04.09</t>
  </si>
  <si>
    <t>G:\project\utcakanyon\04_09\time_series\matrix_konc_2020-04-09_20200409102124.dat</t>
  </si>
  <si>
    <t>10:23:57,680 2020.04.09</t>
  </si>
  <si>
    <t>G:\project\utcakanyon\04_09\time_series\matrix_konc_2020-04-09_20200409102357.dat</t>
  </si>
  <si>
    <t>10:26:31,106 2020.04.09</t>
  </si>
  <si>
    <t>G:\project\utcakanyon\04_09\time_series\matrix_konc_2020-04-09_20200409102631.dat</t>
  </si>
  <si>
    <t>10:29:04,443 2020.04.09</t>
  </si>
  <si>
    <t>G:\project\utcakanyon\04_09\time_series\matrix_konc_2020-04-09_20200409102904.dat</t>
  </si>
  <si>
    <t>10:31:37,971 2020.04.09</t>
  </si>
  <si>
    <t>G:\project\utcakanyon\04_09\time_series\matrix_konc_2020-04-09_20200409103137.dat</t>
  </si>
  <si>
    <t>10:34:11,448 2020.04.09</t>
  </si>
  <si>
    <t>G:\project\utcakanyon\04_09\time_series\matrix_konc_2020-04-09_20200409103411.dat</t>
  </si>
  <si>
    <t>10:36:44,919 2020.04.09</t>
  </si>
  <si>
    <t>G:\project\utcakanyon\04_09\time_series\matrix_konc_2020-04-09_20200409103644.dat</t>
  </si>
  <si>
    <t>Y- feletti Y eloszlasmeres 0.sor H=50, forras=18Nl/h, gain=20</t>
  </si>
  <si>
    <t>10:59:01,211 2020.04.09</t>
  </si>
  <si>
    <t>G:\project\utcakanyon\04_09\time_series\matrix_konc_2020-04-09_20200409105901.dat</t>
  </si>
  <si>
    <t>11:01:34,696 2020.04.09</t>
  </si>
  <si>
    <t>G:\project\utcakanyon\04_09\time_series\matrix_konc_2020-04-09_20200409110134.dat</t>
  </si>
  <si>
    <t>11:04:08,168 2020.04.09</t>
  </si>
  <si>
    <t>G:\project\utcakanyon\04_09\time_series\matrix_konc_2020-04-09_20200409110408.dat</t>
  </si>
  <si>
    <t>11:06:42,283 2020.04.09</t>
  </si>
  <si>
    <t>G:\project\utcakanyon\04_09\time_series\matrix_konc_2020-04-09_20200409110642.dat</t>
  </si>
  <si>
    <t>11:09:15,832 2020.04.09</t>
  </si>
  <si>
    <t>G:\project\utcakanyon\04_09\time_series\matrix_konc_2020-04-09_20200409110915.dat</t>
  </si>
  <si>
    <t>11:11:49,229 2020.04.09</t>
  </si>
  <si>
    <t>G:\project\utcakanyon\04_09\time_series\matrix_konc_2020-04-09_20200409111149.dat</t>
  </si>
  <si>
    <t>11:14:22,622 2020.04.09</t>
  </si>
  <si>
    <t>G:\project\utcakanyon\04_09\time_series\matrix_konc_2020-04-09_20200409111422.dat</t>
  </si>
  <si>
    <t>11:16:56,039 2020.04.09</t>
  </si>
  <si>
    <t>G:\project\utcakanyon\04_09\time_series\matrix_konc_2020-04-09_20200409111656.dat</t>
  </si>
  <si>
    <t>11:19:29,441 2020.04.09</t>
  </si>
  <si>
    <t>G:\project\utcakanyon\04_09\time_series\matrix_konc_2020-04-09_20200409111929.dat</t>
  </si>
  <si>
    <t>11:22:02,869 2020.04.09</t>
  </si>
  <si>
    <t>G:\project\utcakanyon\04_09\time_series\matrix_konc_2020-04-09_20200409112202.dat</t>
  </si>
  <si>
    <t>11:24:36,304 2020.04.09</t>
  </si>
  <si>
    <t>G:\project\utcakanyon\04_09\time_series\matrix_konc_2020-04-09_20200409112436.dat</t>
  </si>
  <si>
    <t>Y+ feletti Y eloszlasmeres 0.sor H=50, forras=18Nl/h, gain=20</t>
  </si>
  <si>
    <t>11:37:06,263 2020.04.09</t>
  </si>
  <si>
    <t>G:\project\utcakanyon\04_09\time_series\matrix_konc_2020-04-09_20200409113706.dat</t>
  </si>
  <si>
    <t>11:39:39,698 2020.04.09</t>
  </si>
  <si>
    <t>G:\project\utcakanyon\04_09\time_series\matrix_konc_2020-04-09_20200409113939.dat</t>
  </si>
  <si>
    <t>11:42:13,117 2020.04.09</t>
  </si>
  <si>
    <t>G:\project\utcakanyon\04_09\time_series\matrix_konc_2020-04-09_20200409114213.dat</t>
  </si>
  <si>
    <t>11:44:46,581 2020.04.09</t>
  </si>
  <si>
    <t>G:\project\utcakanyon\04_09\time_series\matrix_konc_2020-04-09_20200409114446.dat</t>
  </si>
  <si>
    <t>11:47:19,984 2020.04.09</t>
  </si>
  <si>
    <t>G:\project\utcakanyon\04_09\time_series\matrix_konc_2020-04-09_20200409114719.dat</t>
  </si>
  <si>
    <t>11:49:53,446 2020.04.09</t>
  </si>
  <si>
    <t>G:\project\utcakanyon\04_09\time_series\matrix_konc_2020-04-09_20200409114953.dat</t>
  </si>
  <si>
    <t>11:52:26,842 2020.04.09</t>
  </si>
  <si>
    <t>G:\project\utcakanyon\04_09\time_series\matrix_konc_2020-04-09_20200409115226.dat</t>
  </si>
  <si>
    <t>11:55:00,215 2020.04.09</t>
  </si>
  <si>
    <t>G:\project\utcakanyon\04_09\time_series\matrix_konc_2020-04-09_20200409115500.dat</t>
  </si>
  <si>
    <t>11:57:33,590 2020.04.09</t>
  </si>
  <si>
    <t>G:\project\utcakanyon\04_09\time_series\matrix_konc_2020-04-09_20200409115733.dat</t>
  </si>
  <si>
    <t>12:00:07,601 2020.04.09</t>
  </si>
  <si>
    <t>G:\project\utcakanyon\04_09\time_series\matrix_konc_2020-04-09_20200409120007.dat</t>
  </si>
  <si>
    <t>12:02:41,142 2020.04.09</t>
  </si>
  <si>
    <t>G:\project\utcakanyon\04_09\time_series\matrix_konc_2020-04-09_20200409120241.dat</t>
  </si>
  <si>
    <t>Y+ feletti Y eloszlasmeres 0.sor sarok, forras=18Nl/h, gain=20</t>
  </si>
  <si>
    <t>12:18:54,739 2020.04.09</t>
  </si>
  <si>
    <t>G:\project\utcakanyon\04_09\time_series\matrix_konc_2020-04-09_20200409121854.dat</t>
  </si>
  <si>
    <t>12:21:28,097 2020.04.09</t>
  </si>
  <si>
    <t>G:\project\utcakanyon\04_09\time_series\matrix_konc_2020-04-09_20200409122128.dat</t>
  </si>
  <si>
    <t>12:24:01,601 2020.04.09</t>
  </si>
  <si>
    <t>G:\project\utcakanyon\04_09\time_series\matrix_konc_2020-04-09_20200409122401.dat</t>
  </si>
  <si>
    <t>12:26:35,027 2020.04.09</t>
  </si>
  <si>
    <t>G:\project\utcakanyon\04_09\time_series\matrix_konc_2020-04-09_20200409122635.dat</t>
  </si>
  <si>
    <t>12:29:08,400 2020.04.09</t>
  </si>
  <si>
    <t>G:\project\utcakanyon\04_09\time_series\matrix_konc_2020-04-09_20200409122908.dat</t>
  </si>
  <si>
    <t>12:31:41,585 2020.04.09</t>
  </si>
  <si>
    <t>G:\project\utcakanyon\04_09\time_series\matrix_konc_2020-04-09_20200409123141.dat</t>
  </si>
  <si>
    <t>12:34:14,984 2020.04.09</t>
  </si>
  <si>
    <t>G:\project\utcakanyon\04_09\time_series\matrix_konc_2020-04-09_20200409123414.dat</t>
  </si>
  <si>
    <t>12:36:48,408 2020.04.09</t>
  </si>
  <si>
    <t>G:\project\utcakanyon\04_09\time_series\matrix_konc_2020-04-09_20200409123648.dat</t>
  </si>
  <si>
    <t>12:39:21,810 2020.04.09</t>
  </si>
  <si>
    <t>G:\project\utcakanyon\04_09\time_series\matrix_konc_2020-04-09_20200409123921.dat</t>
  </si>
  <si>
    <t>12:41:55,266 2020.04.09</t>
  </si>
  <si>
    <t>G:\project\utcakanyon\04_09\time_series\matrix_konc_2020-04-09_20200409124155.dat</t>
  </si>
  <si>
    <t>12:44:28,580 2020.04.09</t>
  </si>
  <si>
    <t>G:\project\utcakanyon\04_09\time_series\matrix_konc_2020-04-09_20200409124428.dat</t>
  </si>
  <si>
    <t>Y- feletti Y eloszlasmeres 0.sor sarok, forras=18Nl/h, gain=20</t>
  </si>
  <si>
    <t>12:55:16,815 2020.04.09</t>
  </si>
  <si>
    <t>G:\project\utcakanyon\04_09\time_series\matrix_konc_2020-04-09_20200409125516.dat</t>
  </si>
  <si>
    <t>12:57:50,327 2020.04.09</t>
  </si>
  <si>
    <t>G:\project\utcakanyon\04_09\time_series\matrix_konc_2020-04-09_20200409125750.dat</t>
  </si>
  <si>
    <t>13:00:23,780 2020.04.09</t>
  </si>
  <si>
    <t>G:\project\utcakanyon\04_09\time_series\matrix_konc_2020-04-09_20200409130023.dat</t>
  </si>
  <si>
    <t>13:02:57,160 2020.04.09</t>
  </si>
  <si>
    <t>G:\project\utcakanyon\04_09\time_series\matrix_konc_2020-04-09_20200409130257.dat</t>
  </si>
  <si>
    <t>13:05:30,469 2020.04.09</t>
  </si>
  <si>
    <t>G:\project\utcakanyon\04_09\time_series\matrix_konc_2020-04-09_20200409130530.dat</t>
  </si>
  <si>
    <t>13:08:03,667 2020.04.09</t>
  </si>
  <si>
    <t>G:\project\utcakanyon\04_09\time_series\matrix_konc_2020-04-09_20200409130803.dat</t>
  </si>
  <si>
    <t>13:10:37,028 2020.04.09</t>
  </si>
  <si>
    <t>G:\project\utcakanyon\04_09\time_series\matrix_konc_2020-04-09_20200409131037.dat</t>
  </si>
  <si>
    <t>13:13:10,381 2020.04.09</t>
  </si>
  <si>
    <t>G:\project\utcakanyon\04_09\time_series\matrix_konc_2020-04-09_20200409131310.dat</t>
  </si>
  <si>
    <t>13:15:43,754 2020.04.09</t>
  </si>
  <si>
    <t>G:\project\utcakanyon\04_09\time_series\matrix_konc_2020-04-09_20200409131543.dat</t>
  </si>
  <si>
    <t>13:18:17,043 2020.04.09</t>
  </si>
  <si>
    <t>G:\project\utcakanyon\04_09\time_series\matrix_konc_2020-04-09_20200409131817.dat</t>
  </si>
  <si>
    <t>13:20:50,440 2020.04.09</t>
  </si>
  <si>
    <t>G:\project\utcakanyon\04_09\time_series\matrix_konc_2020-04-09_20200409132050.dat</t>
  </si>
  <si>
    <t>Y+ feletti X eloszlasmeres 0.sor H=50mm, forras=18Nl/h, gain=20</t>
  </si>
  <si>
    <t>13:39:14,028 2020.04.09</t>
  </si>
  <si>
    <t>G:\project\utcakanyon\04_09\time_series\matrix_konc_2020-04-09_20200409133914.dat</t>
  </si>
  <si>
    <t>13:41:46,979 2020.04.09</t>
  </si>
  <si>
    <t>G:\project\utcakanyon\04_09\time_series\matrix_konc_2020-04-09_20200409134146.dat</t>
  </si>
  <si>
    <t>13:44:19,968 2020.04.09</t>
  </si>
  <si>
    <t>G:\project\utcakanyon\04_09\time_series\matrix_konc_2020-04-09_20200409134419.dat</t>
  </si>
  <si>
    <t>13:46:52,920 2020.04.09</t>
  </si>
  <si>
    <t>G:\project\utcakanyon\04_09\time_series\matrix_konc_2020-04-09_20200409134652.dat</t>
  </si>
  <si>
    <t>13:49:25,971 2020.04.09</t>
  </si>
  <si>
    <t>G:\project\utcakanyon\04_09\time_series\matrix_konc_2020-04-09_20200409134925.dat</t>
  </si>
  <si>
    <t>13:51:58,956 2020.04.09</t>
  </si>
  <si>
    <t>G:\project\utcakanyon\04_09\time_series\matrix_konc_2020-04-09_20200409135158.dat</t>
  </si>
  <si>
    <t>13:54:31,903 2020.04.09</t>
  </si>
  <si>
    <t>G:\project\utcakanyon\04_09\time_series\matrix_konc_2020-04-09_20200409135431.dat</t>
  </si>
  <si>
    <t>13:57:04,731 2020.04.09</t>
  </si>
  <si>
    <t>G:\project\utcakanyon\04_09\time_series\matrix_konc_2020-04-09_20200409135704.dat</t>
  </si>
  <si>
    <t>13:59:37,744 2020.04.09</t>
  </si>
  <si>
    <t>G:\project\utcakanyon\04_09\time_series\matrix_konc_2020-04-09_20200409135937.dat</t>
  </si>
  <si>
    <t>Y- feletti X eloszlasmeres 0.sor H=50mm, forras=18Nl/h, gain=20</t>
  </si>
  <si>
    <t>14:04:13,631 2020.04.09</t>
  </si>
  <si>
    <t>G:\project\utcakanyon\04_09\time_series\matrix_konc_2020-04-09_20200409140413.dat</t>
  </si>
  <si>
    <t>14:06:46,547 2020.04.09</t>
  </si>
  <si>
    <t>G:\project\utcakanyon\04_09\time_series\matrix_konc_2020-04-09_20200409140646.dat</t>
  </si>
  <si>
    <t>14:09:19,512 2020.04.09</t>
  </si>
  <si>
    <t>G:\project\utcakanyon\04_09\time_series\matrix_konc_2020-04-09_20200409140919.dat</t>
  </si>
  <si>
    <t>14:11:52,433 2020.04.09</t>
  </si>
  <si>
    <t>G:\project\utcakanyon\04_09\time_series\matrix_konc_2020-04-09_20200409141152.dat</t>
  </si>
  <si>
    <t>14:14:25,412 2020.04.09</t>
  </si>
  <si>
    <t>G:\project\utcakanyon\04_09\time_series\matrix_konc_2020-04-09_20200409141425.dat</t>
  </si>
  <si>
    <t>14:16:58,356 2020.04.09</t>
  </si>
  <si>
    <t>G:\project\utcakanyon\04_09\time_series\matrix_konc_2020-04-09_20200409141658.dat</t>
  </si>
  <si>
    <t>14:19:31,259 2020.04.09</t>
  </si>
  <si>
    <t>G:\project\utcakanyon\04_09\time_series\matrix_konc_2020-04-09_20200409141931.dat</t>
  </si>
  <si>
    <t>14:22:04,064 2020.04.09</t>
  </si>
  <si>
    <t>G:\project\utcakanyon\04_09\time_series\matrix_konc_2020-04-09_20200409142204.dat</t>
  </si>
  <si>
    <t>14:24:36,937 2020.04.09</t>
  </si>
  <si>
    <t>G:\project\utcakanyon\04_09\time_series\matrix_konc_2020-04-09_20200409142436.dat</t>
  </si>
  <si>
    <t>Y- feletti X eloszlasmeres 1.sor H=50mm, forras=195Nl/h, gain=200</t>
  </si>
  <si>
    <t>14:44:14,496 2020.04.09</t>
  </si>
  <si>
    <t>G:\project\utcakanyon\04_09\time_series\matrix_konc_2020-04-09_20200409144414.dat</t>
  </si>
  <si>
    <t>14:46:47,585 2020.04.09</t>
  </si>
  <si>
    <t>G:\project\utcakanyon\04_09\time_series\matrix_konc_2020-04-09_20200409144647.dat</t>
  </si>
  <si>
    <t>14:49:20,620 2020.04.09</t>
  </si>
  <si>
    <t>G:\project\utcakanyon\04_09\time_series\matrix_konc_2020-04-09_20200409144920.dat</t>
  </si>
  <si>
    <t>14:51:53,536 2020.04.09</t>
  </si>
  <si>
    <t>G:\project\utcakanyon\04_09\time_series\matrix_konc_2020-04-09_20200409145153.dat</t>
  </si>
  <si>
    <t>14:54:26,546 2020.04.09</t>
  </si>
  <si>
    <t>G:\project\utcakanyon\04_09\time_series\matrix_konc_2020-04-09_20200409145426.dat</t>
  </si>
  <si>
    <t>14:56:59,565 2020.04.09</t>
  </si>
  <si>
    <t>G:\project\utcakanyon\04_09\time_series\matrix_konc_2020-04-09_20200409145659.dat</t>
  </si>
  <si>
    <t>14:59:32,597 2020.04.09</t>
  </si>
  <si>
    <t>G:\project\utcakanyon\04_09\time_series\matrix_konc_2020-04-09_20200409145932.dat</t>
  </si>
  <si>
    <t>15:02:05,596 2020.04.09</t>
  </si>
  <si>
    <t>G:\project\utcakanyon\04_09\time_series\matrix_konc_2020-04-09_20200409150205.dat</t>
  </si>
  <si>
    <t>15:04:38,547 2020.04.09</t>
  </si>
  <si>
    <t>G:\project\utcakanyon\04_09\time_series\matrix_konc_2020-04-09_20200409150438.dat</t>
  </si>
  <si>
    <t>Y+ feletti X eloszlasmeres 1.sor H=50mm, forras=195Nl/h, gain=200</t>
  </si>
  <si>
    <t>15:10:06,805 2020.04.09</t>
  </si>
  <si>
    <t>G:\project\utcakanyon\04_09\time_series\matrix_konc_2020-04-09_20200409151006.dat</t>
  </si>
  <si>
    <t>15:12:39,737 2020.04.09</t>
  </si>
  <si>
    <t>G:\project\utcakanyon\04_09\time_series\matrix_konc_2020-04-09_20200409151239.dat</t>
  </si>
  <si>
    <t>15:15:12,602 2020.04.09</t>
  </si>
  <si>
    <t>G:\project\utcakanyon\04_09\time_series\matrix_konc_2020-04-09_20200409151512.dat</t>
  </si>
  <si>
    <t>15:17:45,540 2020.04.09</t>
  </si>
  <si>
    <t>G:\project\utcakanyon\04_09\time_series\matrix_konc_2020-04-09_20200409151745.dat</t>
  </si>
  <si>
    <t>15:20:18,427 2020.04.09</t>
  </si>
  <si>
    <t>G:\project\utcakanyon\04_09\time_series\matrix_konc_2020-04-09_20200409152018.dat</t>
  </si>
  <si>
    <t>15:22:51,309 2020.04.09</t>
  </si>
  <si>
    <t>G:\project\utcakanyon\04_09\time_series\matrix_konc_2020-04-09_20200409152251.dat</t>
  </si>
  <si>
    <t>15:25:24,144 2020.04.09</t>
  </si>
  <si>
    <t>G:\project\utcakanyon\04_09\time_series\matrix_konc_2020-04-09_20200409152524.dat</t>
  </si>
  <si>
    <t>15:27:56,993 2020.04.09</t>
  </si>
  <si>
    <t>G:\project\utcakanyon\04_09\time_series\matrix_konc_2020-04-09_20200409152756.dat</t>
  </si>
  <si>
    <t>15:30:29,840 2020.04.09</t>
  </si>
  <si>
    <t>G:\project\utcakanyon\04_09\time_series\matrix_konc_2020-04-09_20200409153029.dat</t>
  </si>
  <si>
    <t>Y- feletti X eloszlasmeres H=120mm, forras=195Nl/h, gain=200</t>
  </si>
  <si>
    <t>15:48:57,431 2020.04.09</t>
  </si>
  <si>
    <t>G:\project\utcakanyon\04_09\time_series\matrix_konc_2020-04-09_20200409154857.dat</t>
  </si>
  <si>
    <t>15:51:31,440 2020.04.09</t>
  </si>
  <si>
    <t>G:\project\utcakanyon\04_09\time_series\matrix_konc_2020-04-09_20200409155131.dat</t>
  </si>
  <si>
    <t>15:54:05,375 2020.04.09</t>
  </si>
  <si>
    <t>G:\project\utcakanyon\04_09\time_series\matrix_konc_2020-04-09_20200409155405.dat</t>
  </si>
  <si>
    <t>15:56:39,336 2020.04.09</t>
  </si>
  <si>
    <t>G:\project\utcakanyon\04_09\time_series\matrix_konc_2020-04-09_20200409155639.dat</t>
  </si>
  <si>
    <t>15:59:13,267 2020.04.09</t>
  </si>
  <si>
    <t>G:\project\utcakanyon\04_09\time_series\matrix_konc_2020-04-09_20200409155913.dat</t>
  </si>
  <si>
    <t>16:01:47,232 2020.04.09</t>
  </si>
  <si>
    <t>G:\project\utcakanyon\04_09\time_series\matrix_konc_2020-04-09_20200409160147.dat</t>
  </si>
  <si>
    <t>16:04:21,188 2020.04.09</t>
  </si>
  <si>
    <t>G:\project\utcakanyon\04_09\time_series\matrix_konc_2020-04-09_20200409160421.dat</t>
  </si>
  <si>
    <t>16:06:55,211 2020.04.09</t>
  </si>
  <si>
    <t>G:\project\utcakanyon\04_09\time_series\matrix_konc_2020-04-09_20200409160655.dat</t>
  </si>
  <si>
    <t>16:09:29,166 2020.04.09</t>
  </si>
  <si>
    <t>G:\project\utcakanyon\04_09\time_series\matrix_konc_2020-04-09_20200409160929.dat</t>
  </si>
  <si>
    <t>16:12:03,111 2020.04.09</t>
  </si>
  <si>
    <t>G:\project\utcakanyon\04_09\time_series\matrix_konc_2020-04-09_20200409161203.dat</t>
  </si>
  <si>
    <t>16:14:36,925 2020.04.09</t>
  </si>
  <si>
    <t>G:\project\utcakanyon\04_09\time_series\matrix_konc_2020-04-09_20200409161436.dat</t>
  </si>
  <si>
    <t>16:17:10,883 2020.04.09</t>
  </si>
  <si>
    <t>G:\project\utcakanyon\04_09\time_series\matrix_konc_2020-04-09_20200409161710.dat</t>
  </si>
  <si>
    <t>16:19:44,835 2020.04.09</t>
  </si>
  <si>
    <t>G:\project\utcakanyon\04_09\time_series\matrix_konc_2020-04-09_20200409161944.dat</t>
  </si>
  <si>
    <t>16:22:18,632 2020.04.09</t>
  </si>
  <si>
    <t>G:\project\utcakanyon\04_09\time_series\matrix_konc_2020-04-09_20200409162218.dat</t>
  </si>
  <si>
    <t>16:24:52,530 2020.04.09</t>
  </si>
  <si>
    <t>G:\project\utcakanyon\04_09\time_series\matrix_konc_2020-04-09_20200409162452.dat</t>
  </si>
  <si>
    <t>16:27:26,379 2020.04.09</t>
  </si>
  <si>
    <t>G:\project\utcakanyon\04_09\time_series\matrix_konc_2020-04-09_20200409162726.dat</t>
  </si>
  <si>
    <t>16:30:00,371 2020.04.09</t>
  </si>
  <si>
    <t>G:\project\utcakanyon\04_09\time_series\matrix_konc_2020-04-09_20200409163000.dat</t>
  </si>
  <si>
    <t>16:32:34,299 2020.04.09</t>
  </si>
  <si>
    <t>G:\project\utcakanyon\04_09\time_series\matrix_konc_2020-04-09_20200409163234.dat</t>
  </si>
  <si>
    <t>16:35:08,245 2020.04.09</t>
  </si>
  <si>
    <t>G:\project\utcakanyon\04_09\time_series\matrix_konc_2020-04-09_20200409163508.dat</t>
  </si>
  <si>
    <t>16:37:42,166 2020.04.09</t>
  </si>
  <si>
    <t>G:\project\utcakanyon\04_09\time_series\matrix_konc_2020-04-09_20200409163742.dat</t>
  </si>
  <si>
    <t>18 nl/h gain 100 150 s 5000 hz</t>
  </si>
  <si>
    <t>1.sor_magas_m</t>
  </si>
  <si>
    <t>15:00:37,141 2020.02.05</t>
  </si>
  <si>
    <t>G:\project\utcakanyon\02_05\time_series\staggered_koncentracio_2020-02-05_20200205150037.dat</t>
  </si>
  <si>
    <t>15:03:32,504 2020.02.05</t>
  </si>
  <si>
    <t>G:\project\utcakanyon\02_05\time_series\staggered_koncentracio_2020-02-05_20200205150332.dat</t>
  </si>
  <si>
    <t>15:06:25,328 2020.02.05</t>
  </si>
  <si>
    <t>G:\project\utcakanyon\02_05\time_series\staggered_koncentracio_2020-02-05_20200205150625.dat</t>
  </si>
  <si>
    <t>15:11:10,404 2020.02.05</t>
  </si>
  <si>
    <t>G:\project\utcakanyon\02_05\time_series\staggered_koncentracio_2020-02-05_20200205151110.dat</t>
  </si>
  <si>
    <t>15:14:21,101 2020.02.05</t>
  </si>
  <si>
    <t>G:\project\utcakanyon\02_05\time_series\staggered_koncentracio_2020-02-05_20200205151421.dat</t>
  </si>
  <si>
    <t>1.sor alacsony mogott 100 nl/h gain530</t>
  </si>
  <si>
    <t>1.sor alacsony mogott 100 nl/h gain531</t>
  </si>
  <si>
    <t>1.sor alacsony mogott 100 nl/h gain532</t>
  </si>
  <si>
    <t>1.sor alacsony mogott 100 nl/h gain533</t>
  </si>
  <si>
    <t>1.sor alacsony mogott 100 nl/h gain534</t>
  </si>
  <si>
    <t>4. sor_magas_m 195 nl/h</t>
  </si>
  <si>
    <t>5. sor_magas_m 195 nl/h</t>
  </si>
  <si>
    <t>6. sor_magas_m 195 nl/h</t>
  </si>
  <si>
    <t>7. sor_magas_m 195 nl/h</t>
  </si>
  <si>
    <t>8. sor_magas_m 195 nl/h</t>
  </si>
  <si>
    <t>9. sor_magas_m 195 nl/h</t>
  </si>
  <si>
    <t>10. sor_magas_m 195 nl/h</t>
  </si>
  <si>
    <t>11. sor_magas_m 195 nl/h</t>
  </si>
  <si>
    <t>12. sor_magas_m 195 nl/h</t>
  </si>
  <si>
    <t>13. sor_magas_m 195 nl/h</t>
  </si>
  <si>
    <t>14. sor_magas_m 195 nl/h</t>
  </si>
  <si>
    <t>15. sor_magas_m 195 nl/h</t>
  </si>
  <si>
    <t>16. sor_magas_m 195 nl/h</t>
  </si>
  <si>
    <t>17. sor_magas_m 195 nl/h</t>
  </si>
  <si>
    <t>18. sor_magas_m 195 nl/h</t>
  </si>
  <si>
    <t>19. sor_magas_m 195 nl/h</t>
  </si>
  <si>
    <t>20. sor_magas_m 195 nl/h</t>
  </si>
  <si>
    <t>21. sor_magas_m 195 nl/h</t>
  </si>
  <si>
    <t>22. sor_magas_m 195 nl/h</t>
  </si>
  <si>
    <t>23. sor_magas_m 195 nl/h</t>
  </si>
  <si>
    <t>24. sor_magas_m 195 nl/h</t>
  </si>
  <si>
    <t>25. sor_magas_m 195 nl/h</t>
  </si>
  <si>
    <t>26. sor_magas_m 195 nl/h</t>
  </si>
  <si>
    <t>27. sor_magas_m 195 nl/h</t>
  </si>
  <si>
    <t>28. sor_magas_m 195 nl/h</t>
  </si>
  <si>
    <t>29. sor_magas_m 195 nl/h</t>
  </si>
  <si>
    <t>30. sor_magas_m 195 nl/h</t>
  </si>
  <si>
    <t>31. sor_magas_m 195 nl/h</t>
  </si>
  <si>
    <t>32. sor_magas_m 195 nl/h</t>
  </si>
  <si>
    <t>33. sor_magas_m 195 nl/h</t>
  </si>
  <si>
    <t>34. sor_magas_m 195 nl/h</t>
  </si>
  <si>
    <t>35. sor_magas_m 195 nl/h</t>
  </si>
  <si>
    <t>36. sor_magas_m 195 nl/h</t>
  </si>
  <si>
    <t>37. sor_magas_m 195 nl/h</t>
  </si>
  <si>
    <t>38. sor_magas_m 195 nl/h</t>
  </si>
  <si>
    <t>1.sor Y eloszlas Y+ forras 100nl/h gain200</t>
  </si>
  <si>
    <t>0.sor Y eloszlas Y+ forras 100nl/h gain200</t>
  </si>
  <si>
    <t>0.sor Y eloszlas Y- forras 100nl/h gain200</t>
  </si>
  <si>
    <t>x eloszlas 1.sor Y- forras 195nl/h gain 201</t>
  </si>
  <si>
    <t>x eloszlas 1.sor Y- forras 195nl/h gain 202</t>
  </si>
  <si>
    <t>x eloszlas 1.sor Y- forras 195nl/h gain 203</t>
  </si>
  <si>
    <t>x eloszlas 1.sor Y- forras 195nl/h gain 204</t>
  </si>
  <si>
    <t>x eloszlas 1.sor Y- forras 195nl/h gain 205</t>
  </si>
  <si>
    <t>x eloszlas 1.sor Y- forras 195nl/h gain 206</t>
  </si>
  <si>
    <t>x eloszlas 1.sor Y- forras 195nl/h gain 207</t>
  </si>
  <si>
    <t>x eloszlas 1.sor Y- forras 195nl/h gain 208</t>
  </si>
  <si>
    <t>cikkcakk eleje 0-1sor 18nl/h Y+ forras 20gain</t>
  </si>
  <si>
    <t>ISM_y_sarok; forras=18nl/h</t>
  </si>
  <si>
    <t>cikcakk eleje, Y- forrás?</t>
  </si>
  <si>
    <t>15:57:54,581 2020.01.28</t>
  </si>
  <si>
    <t>G:\project\utcakanyon\01_27\time_series\profil_meres_4_row_lateral_1.2H_masodik_20200128155754.dat</t>
  </si>
  <si>
    <t>15:59:57,875 2020.01.28</t>
  </si>
  <si>
    <t>G:\project\utcakanyon\01_27\time_series\profil_meres_4_row_lateral_1.2H_masodik_20200128155957.dat</t>
  </si>
  <si>
    <t>16:02:01,045 2020.01.28</t>
  </si>
  <si>
    <t>G:\project\utcakanyon\01_27\time_series\profil_meres_4_row_lateral_1.2H_masodik_20200128160201.dat</t>
  </si>
  <si>
    <t>16:04:04,156 2020.01.28</t>
  </si>
  <si>
    <t>G:\project\utcakanyon\01_27\time_series\profil_meres_4_row_lateral_1.2H_masodik_20200128160404.dat</t>
  </si>
  <si>
    <t>16:06:07,306 2020.01.28</t>
  </si>
  <si>
    <t>G:\project\utcakanyon\01_27\time_series\profil_meres_4_row_lateral_1.2H_masodik_20200128160607.dat</t>
  </si>
  <si>
    <t>16:08:10,438 2020.01.28</t>
  </si>
  <si>
    <t>G:\project\utcakanyon\01_27\time_series\profil_meres_4_row_lateral_1.2H_masodik_20200128160810.dat</t>
  </si>
  <si>
    <t>16:10:13,646 2020.01.28</t>
  </si>
  <si>
    <t>G:\project\utcakanyon\01_27\time_series\profil_meres_4_row_lateral_1.2H_masodik_20200128161013.dat</t>
  </si>
  <si>
    <t>16:12:18,196 2020.01.28</t>
  </si>
  <si>
    <t>G:\project\utcakanyon\01_27\time_series\profil_meres_4_row_lateral_1.2H_masodik_20200128161218.dat</t>
  </si>
  <si>
    <t>16:14:21,556 2020.01.28</t>
  </si>
  <si>
    <t>G:\project\utcakanyon\01_27\time_series\profil_meres_4_row_lateral_1.2H_masodik_20200128161421.dat</t>
  </si>
  <si>
    <t>16:16:24,831 2020.01.28</t>
  </si>
  <si>
    <t>G:\project\utcakanyon\01_27\time_series\profil_meres_4_row_lateral_1.2H_masodik_20200128161624.dat</t>
  </si>
  <si>
    <t>16:18:28,070 2020.01.28</t>
  </si>
  <si>
    <t>G:\project\utcakanyon\01_27\time_series\profil_meres_4_row_lateral_1.2H_masodik_20200128161828.dat</t>
  </si>
  <si>
    <t>16:20:31,520 2020.01.28</t>
  </si>
  <si>
    <t>G:\project\utcakanyon\01_27\time_series\profil_meres_4_row_lateral_1.2H_masodik_20200128162031.dat</t>
  </si>
  <si>
    <t>16:22:34,832 2020.01.28</t>
  </si>
  <si>
    <t>G:\project\utcakanyon\01_27\time_series\profil_meres_4_row_lateral_1.2H_masodik_20200128162234.dat</t>
  </si>
  <si>
    <t>16:24:38,110 2020.01.28</t>
  </si>
  <si>
    <t>G:\project\utcakanyon\01_27\time_series\profil_meres_4_row_lateral_1.2H_masodik_20200128162438.dat</t>
  </si>
  <si>
    <t>16:26:41,463 2020.01.28</t>
  </si>
  <si>
    <t>G:\project\utcakanyon\01_27\time_series\profil_meres_4_row_lateral_1.2H_masodik_20200128162641.dat</t>
  </si>
  <si>
    <t>16:28:44,741 2020.01.28</t>
  </si>
  <si>
    <t>G:\project\utcakanyon\01_27\time_series\profil_meres_4_row_lateral_1.2H_masodik_20200128162844.dat</t>
  </si>
  <si>
    <t>16:30:47,989 2020.01.28</t>
  </si>
  <si>
    <t>G:\project\utcakanyon\01_27\time_series\profil_meres_4_row_lateral_1.2H_masodik_20200128163047.dat</t>
  </si>
  <si>
    <t>row_4_lateral_H_1.2</t>
  </si>
  <si>
    <t>row_4_lateral_H_1.3</t>
  </si>
  <si>
    <t>row_4_lateral_H_1.4</t>
  </si>
  <si>
    <t>row_4_lateral_H_1.5</t>
  </si>
  <si>
    <t>row_4_lateral_H_1.6</t>
  </si>
  <si>
    <t>row_4_lateral_H_1.7</t>
  </si>
  <si>
    <t>row_4_lateral_H_1.8</t>
  </si>
  <si>
    <t>row_4_lateral_H_1.9</t>
  </si>
  <si>
    <t>row_4_lateral_H_1.10</t>
  </si>
  <si>
    <t>row_4_lateral_H_1.11</t>
  </si>
  <si>
    <t>row_4_lateral_H_1.12</t>
  </si>
  <si>
    <t>row_4_lateral_H_1.13</t>
  </si>
  <si>
    <t>row_4_lateral_H_1.14</t>
  </si>
  <si>
    <t>row_4_lateral_H_1.15</t>
  </si>
  <si>
    <t>row_4_lateral_H_1.16</t>
  </si>
  <si>
    <t>row_4_lateral_H_1.17</t>
  </si>
  <si>
    <t>row_4_lateral_H_1.18</t>
  </si>
  <si>
    <t>16:01:20,277 2020.01.23</t>
  </si>
  <si>
    <t>G:\project\utcakanyon\01_23\time_series\profil_meres_0_row_lateral_20200123160120.dat</t>
  </si>
  <si>
    <t>16:01:56,016 2020.01.23</t>
  </si>
  <si>
    <t>G:\project\utcakanyon\01_23\time_series\profil_meres_0_row_lateral_20200123160156.dat</t>
  </si>
  <si>
    <t>16:02:34,954 2020.01.23</t>
  </si>
  <si>
    <t>G:\project\utcakanyon\01_23\time_series\profil_meres_0_row_lateral_20200123160234.dat</t>
  </si>
  <si>
    <t>16:04:26,848 2020.01.23</t>
  </si>
  <si>
    <t>G:\project\utcakanyon\01_23\time_series\profil_meres_0_row_lateral_20200123160426.dat</t>
  </si>
  <si>
    <t>16:05:32,675 2020.01.23</t>
  </si>
  <si>
    <t>G:\project\utcakanyon\01_23\time_series\profil_meres_0_row_lateral_20200123160532.dat</t>
  </si>
  <si>
    <t>16:08:08,620 2020.01.23</t>
  </si>
  <si>
    <t>G:\project\utcakanyon\01_23\time_series\profil_meres_0_row_lateral_20200123160808.dat</t>
  </si>
  <si>
    <t>16:10:44,577 2020.01.23</t>
  </si>
  <si>
    <t>G:\project\utcakanyon\01_23\time_series\profil_meres_0_row_lateral_20200123161044.dat</t>
  </si>
  <si>
    <t>16:13:20,490 2020.01.23</t>
  </si>
  <si>
    <t>G:\project\utcakanyon\01_23\time_series\profil_meres_0_row_lateral_20200123161320.dat</t>
  </si>
  <si>
    <t>16:15:56,378 2020.01.23</t>
  </si>
  <si>
    <t>G:\project\utcakanyon\01_23\time_series\profil_meres_0_row_lateral_20200123161556.dat</t>
  </si>
  <si>
    <t>16:18:32,302 2020.01.23</t>
  </si>
  <si>
    <t>G:\project\utcakanyon\01_23\time_series\profil_meres_0_row_lateral_20200123161832.dat</t>
  </si>
  <si>
    <t>16:19:38,148 2020.01.23</t>
  </si>
  <si>
    <t>G:\project\utcakanyon\01_23\time_series\profil_meres_0_row_lateral_20200123161938.dat</t>
  </si>
  <si>
    <t>16:20:43,827 2020.01.23</t>
  </si>
  <si>
    <t>G:\project\utcakanyon\01_23\time_series\profil_meres_0_row_lateral_20200123162043.dat</t>
  </si>
  <si>
    <t>16:21:19,463 2020.01.23</t>
  </si>
  <si>
    <t>G:\project\utcakanyon\01_23\time_series\profil_meres_0_row_lateral_20200123162119.dat</t>
  </si>
  <si>
    <t>row_0_lateral 30nl/h gain 100 30 s 1000 H</t>
  </si>
  <si>
    <t>18 nl/h gain 50 150 s 1000 Hz - kozben elaludt - JAVÍTVA</t>
  </si>
  <si>
    <t>18 nl/h gain 50 150 s 1000 Hz - kozben elaludt - NINCS HIBA</t>
  </si>
  <si>
    <t>18 nl/h gain 50 150 s 1000 Hz - kozben elaludt  - NINCS HIBA</t>
  </si>
  <si>
    <t>Y+</t>
  </si>
  <si>
    <t>Y-</t>
  </si>
  <si>
    <t>x eloszlas H=120 gain=20 source=18nl/h</t>
  </si>
  <si>
    <t>09:49:55,666 2020.04.22</t>
  </si>
  <si>
    <t>G:\project\utcakanyon\04_22\time_series\matrix_konc_2020-04-22_20200422094955.dat</t>
  </si>
  <si>
    <t>09:52:29,442 2020.04.22</t>
  </si>
  <si>
    <t>G:\project\utcakanyon\04_22\time_series\matrix_konc_2020-04-22_20200422095229.dat</t>
  </si>
  <si>
    <t>09:55:03,169 2020.04.22</t>
  </si>
  <si>
    <t>G:\project\utcakanyon\04_22\time_series\matrix_konc_2020-04-22_20200422095503.dat</t>
  </si>
  <si>
    <t>09:57:36,903 2020.04.22</t>
  </si>
  <si>
    <t>G:\project\utcakanyon\04_22\time_series\matrix_konc_2020-04-22_20200422095736.dat</t>
  </si>
  <si>
    <t>10:00:10,612 2020.04.22</t>
  </si>
  <si>
    <t>G:\project\utcakanyon\04_22\time_series\matrix_konc_2020-04-22_20200422100010.dat</t>
  </si>
  <si>
    <t>10:02:44,381 2020.04.22</t>
  </si>
  <si>
    <t>G:\project\utcakanyon\04_22\time_series\matrix_konc_2020-04-22_20200422100244.dat</t>
  </si>
  <si>
    <t>y eloszlas H=120 gain=200 source=195nl/h</t>
  </si>
  <si>
    <t>10:20:40,810 2020.04.22</t>
  </si>
  <si>
    <t>G:\project\utcakanyon\04_22\time_series\matrix_konc_2020-04-22_20200422102040.dat</t>
  </si>
  <si>
    <t>10:23:14,282 2020.04.22</t>
  </si>
  <si>
    <t>G:\project\utcakanyon\04_22\time_series\matrix_konc_2020-04-22_20200422102314.dat</t>
  </si>
  <si>
    <t>10:25:47,595 2020.04.22</t>
  </si>
  <si>
    <t>G:\project\utcakanyon\04_22\time_series\matrix_konc_2020-04-22_20200422102547.dat</t>
  </si>
  <si>
    <t>10:28:20,958 2020.04.22</t>
  </si>
  <si>
    <t>G:\project\utcakanyon\04_22\time_series\matrix_konc_2020-04-22_20200422102820.dat</t>
  </si>
  <si>
    <t>10:30:54,424 2020.04.22</t>
  </si>
  <si>
    <t>G:\project\utcakanyon\04_22\time_series\matrix_konc_2020-04-22_20200422103054.dat</t>
  </si>
  <si>
    <t>10:33:27,781 2020.04.22</t>
  </si>
  <si>
    <t>G:\project\utcakanyon\04_22\time_series\matrix_konc_2020-04-22_20200422103327.dat</t>
  </si>
  <si>
    <t>10:36:01,203 2020.04.22</t>
  </si>
  <si>
    <t>G:\project\utcakanyon\04_22\time_series\matrix_konc_2020-04-22_20200422103601.dat</t>
  </si>
  <si>
    <t>10:38:34,614 2020.04.22</t>
  </si>
  <si>
    <t>G:\project\utcakanyon\04_22\time_series\matrix_konc_2020-04-22_20200422103834.dat</t>
  </si>
  <si>
    <t>10:41:08,097 2020.04.22</t>
  </si>
  <si>
    <t>G:\project\utcakanyon\04_22\time_series\matrix_konc_2020-04-22_20200422104108.dat</t>
  </si>
  <si>
    <t>10:43:41,543 2020.04.22</t>
  </si>
  <si>
    <t>G:\project\utcakanyon\04_22\time_series\matrix_konc_2020-04-22_20200422104341.dat</t>
  </si>
  <si>
    <t>10:46:14,969 2020.04.22</t>
  </si>
  <si>
    <t>G:\project\utcakanyon\04_22\time_series\matrix_konc_2020-04-22_20200422104614.dat</t>
  </si>
  <si>
    <t>10:48:48,413 2020.04.22</t>
  </si>
  <si>
    <t>G:\project\utcakanyon\04_22\time_series\matrix_konc_2020-04-22_20200422104848.dat</t>
  </si>
  <si>
    <t>10:51:21,898 2020.04.22</t>
  </si>
  <si>
    <t>G:\project\utcakanyon\04_22\time_series\matrix_konc_2020-04-22_20200422105121.dat</t>
  </si>
  <si>
    <t>10:53:55,312 2020.04.22</t>
  </si>
  <si>
    <t>G:\project\utcakanyon\04_22\time_series\matrix_konc_2020-04-22_20200422105355.dat</t>
  </si>
  <si>
    <t>10:56:28,694 2020.04.22</t>
  </si>
  <si>
    <t>G:\project\utcakanyon\04_22\time_series\matrix_konc_2020-04-22_20200422105628.dat</t>
  </si>
  <si>
    <t>10:59:02,105 2020.04.22</t>
  </si>
  <si>
    <t>G:\project\utcakanyon\04_22\time_series\matrix_konc_2020-04-22_20200422105902.dat</t>
  </si>
  <si>
    <t>11:01:35,483 2020.04.22</t>
  </si>
  <si>
    <t>G:\project\utcakanyon\04_22\time_series\matrix_konc_2020-04-22_20200422110135.dat</t>
  </si>
  <si>
    <t>11:04:08,878 2020.04.22</t>
  </si>
  <si>
    <t>G:\project\utcakanyon\04_22\time_series\matrix_konc_2020-04-22_20200422110408.dat</t>
  </si>
  <si>
    <t>11:06:42,252 2020.04.22</t>
  </si>
  <si>
    <t>G:\project\utcakanyon\04_22\time_series\matrix_konc_2020-04-22_20200422110642.dat</t>
  </si>
  <si>
    <t>11:09:15,713 2020.04.22</t>
  </si>
  <si>
    <t>G:\project\utcakanyon\04_22\time_series\matrix_konc_2020-04-22_20200422110915.dat</t>
  </si>
  <si>
    <t>11:11:49,158 2020.04.22</t>
  </si>
  <si>
    <t>G:\project\utcakanyon\04_22\time_series\matrix_konc_2020-04-22_20200422111149.dat</t>
  </si>
  <si>
    <t>11:14:22,629 2020.04.22</t>
  </si>
  <si>
    <t>G:\project\utcakanyon\04_22\time_series\matrix_konc_2020-04-22_20200422111422.dat</t>
  </si>
  <si>
    <t>4950ppm</t>
  </si>
  <si>
    <t>10:42:00,242 2020.03.31</t>
  </si>
  <si>
    <t>G:\project\utcakanyon\03_11\time_series\matrix_konc_2020-03-11_20200331104200.dat</t>
  </si>
  <si>
    <t>90ppm</t>
  </si>
  <si>
    <t>10:43:24,212 2020.03.31</t>
  </si>
  <si>
    <t>G:\project\utcakanyon\03_11\time_series\matrix_konc_2020-03-11_20200331104324.dat</t>
  </si>
  <si>
    <t>10:46:06,166 2020.03.31</t>
  </si>
  <si>
    <t>G:\project\utcakanyon\03_11\time_series\matrix_konc_2020-03-11_20200331104606.dat</t>
  </si>
  <si>
    <t>hatter</t>
  </si>
  <si>
    <t>11:35:40,182 2020.03.31</t>
  </si>
  <si>
    <t>G:\project\utcakanyon\03_11\time_series\matrix_konc_2020-03-11_20200331113540.dat</t>
  </si>
  <si>
    <t>11:38:13,518 2020.03.31</t>
  </si>
  <si>
    <t>G:\project\utcakanyon\03_11\time_series\matrix_konc_2020-03-11_20200331113813.dat</t>
  </si>
  <si>
    <t>11:39:03,537 2020.03.31</t>
  </si>
  <si>
    <t>G:\project\utcakanyon\03_11\time_series\matrix_konc_2020-03-11_20200331113903.dat</t>
  </si>
  <si>
    <t>11:40:09,095 2020.03.31</t>
  </si>
  <si>
    <t>G:\project\utcakanyon\03_11\time_series\matrix_konc_2020-03-11_20200331114009.dat</t>
  </si>
  <si>
    <t>11:41:00,756 2020.03.31</t>
  </si>
  <si>
    <t>G:\project\utcakanyon\03_11\time_series\matrix_konc_2020-03-11_20200331114100.dat</t>
  </si>
  <si>
    <t>11:42:05,729 2020.03.31</t>
  </si>
  <si>
    <t>G:\project\utcakanyon\03_11\time_series\matrix_konc_2020-03-11_20200331114205.dat</t>
  </si>
  <si>
    <t>12:33:53,366 2020.03.31</t>
  </si>
  <si>
    <t>G:\project\utcakanyon\03_11\time_series\matrix_konc_2020-03-11_20200331123353.dat</t>
  </si>
  <si>
    <t>12:35:07,588 2020.03.31</t>
  </si>
  <si>
    <t>G:\project\utcakanyon\03_11\time_series\matrix_konc_2020-03-11_20200331123507.dat</t>
  </si>
  <si>
    <t>12:36:18,061 2020.03.31</t>
  </si>
  <si>
    <t>G:\project\utcakanyon\03_11\time_series\matrix_konc_2020-03-11_20200331123618.dat</t>
  </si>
  <si>
    <t>12:37:40,415 2020.03.31</t>
  </si>
  <si>
    <t>G:\project\utcakanyon\03_11\time_series\matrix_konc_2020-03-11_20200331123740.dat</t>
  </si>
  <si>
    <t>12:38:40,888 2020.03.31</t>
  </si>
  <si>
    <t>G:\project\utcakanyon\03_11\time_series\matrix_konc_2020-03-11_20200331123840.dat</t>
  </si>
  <si>
    <t>12:39:47,184 2020.03.31</t>
  </si>
  <si>
    <t>G:\project\utcakanyon\03_11\time_series\matrix_konc_2020-03-11_20200331123947.dat</t>
  </si>
  <si>
    <t>13:20:25,338 2020.03.31</t>
  </si>
  <si>
    <t>G:\project\utcakanyon\03_11\time_series\matrix_konc_2020-03-11_20200331132025.dat</t>
  </si>
  <si>
    <t>13:22:08,819 2020.03.31</t>
  </si>
  <si>
    <t>G:\project\utcakanyon\03_11\time_series\matrix_konc_2020-03-11_20200331132208.dat</t>
  </si>
  <si>
    <t>13:23:06,901 2020.03.31</t>
  </si>
  <si>
    <t>G:\project\utcakanyon\03_11\time_series\matrix_konc_2020-03-11_20200331132306.dat</t>
  </si>
  <si>
    <t>13:24:51,034 2020.03.31</t>
  </si>
  <si>
    <t>G:\project\utcakanyon\03_11\time_series\matrix_konc_2020-03-11_20200331132451.dat</t>
  </si>
  <si>
    <t>13:25:43,895 2020.03.31</t>
  </si>
  <si>
    <t>G:\project\utcakanyon\03_11\time_series\matrix_konc_2020-03-11_20200331132543.dat</t>
  </si>
  <si>
    <t>13:27:20,915 2020.03.31</t>
  </si>
  <si>
    <t>G:\project\utcakanyon\03_11\time_series\matrix_konc_2020-03-11_20200331132720.dat</t>
  </si>
  <si>
    <t>14:05:39,206 2020.03.31</t>
  </si>
  <si>
    <t>G:\project\utcakanyon\03_11\time_series\matrix_konc_2020-03-11_20200331140539.dat</t>
  </si>
  <si>
    <t>14:06:50,942 2020.03.31</t>
  </si>
  <si>
    <t>G:\project\utcakanyon\03_11\time_series\matrix_konc_2020-03-11_20200331140650.dat</t>
  </si>
  <si>
    <t>14:07:45,333 2020.03.31</t>
  </si>
  <si>
    <t>G:\project\utcakanyon\03_11\time_series\matrix_konc_2020-03-11_20200331140745.dat</t>
  </si>
  <si>
    <t>14:08:45,515 2020.03.31</t>
  </si>
  <si>
    <t>G:\project\utcakanyon\03_11\time_series\matrix_konc_2020-03-11_20200331140845.dat</t>
  </si>
  <si>
    <t>14:09:44,917 2020.03.31</t>
  </si>
  <si>
    <t>G:\project\utcakanyon\03_11\time_series\matrix_konc_2020-03-11_20200331140944.dat</t>
  </si>
  <si>
    <t>14:13:43,938 2020.03.31</t>
  </si>
  <si>
    <t>G:\project\utcakanyon\03_11\time_series\matrix_konc_2020-03-11_20200331141343.dat</t>
  </si>
  <si>
    <t>15:03:00,412 2020.03.31</t>
  </si>
  <si>
    <t>G:\project\utcakanyon\03_11\time_series\matrix_konc_2020-03-11_20200331150300.dat</t>
  </si>
  <si>
    <t>15:05:21,635 2020.03.31</t>
  </si>
  <si>
    <t>G:\project\utcakanyon\03_11\time_series\matrix_konc_2020-03-11_20200331150521.dat</t>
  </si>
  <si>
    <t>100ppm</t>
  </si>
  <si>
    <t>15:06:15,339 2020.03.31</t>
  </si>
  <si>
    <t>G:\project\utcakanyon\03_11\time_series\matrix_konc_2020-03-11_20200331150615.dat</t>
  </si>
  <si>
    <t>15:54:42,516 2020.03.31</t>
  </si>
  <si>
    <t>G:\project\utcakanyon\03_11\time_series\matrix_konc_2020-03-11_20200331155442.dat</t>
  </si>
  <si>
    <t>15:55:55,706 2020.03.31</t>
  </si>
  <si>
    <t>G:\project\utcakanyon\03_11\time_series\matrix_konc_2020-03-11_20200331155555.dat</t>
  </si>
  <si>
    <t>15:56:50,271 2020.03.31</t>
  </si>
  <si>
    <t>G:\project\utcakanyon\03_11\time_series\matrix_konc_2020-03-11_20200331155650.dat</t>
  </si>
  <si>
    <t>15:59:40,078 2020.03.31</t>
  </si>
  <si>
    <t>G:\project\utcakanyon\03_11\time_series\matrix_konc_2020-03-11_20200331155940.dat</t>
  </si>
  <si>
    <t>16:47:38,981 2020.03.31</t>
  </si>
  <si>
    <t>G:\project\utcakanyon\03_11\time_series\matrix_konc_2020-03-11_20200331164738.dat</t>
  </si>
  <si>
    <t>16:48:47,279 2020.03.31</t>
  </si>
  <si>
    <t>G:\project\utcakanyon\03_11\time_series\matrix_konc_2020-03-11_20200331164847.dat</t>
  </si>
  <si>
    <t>16:49:35,592 2020.03.31</t>
  </si>
  <si>
    <t>G:\project\utcakanyon\03_11\time_series\matrix_konc_2020-03-11_20200331164935.dat</t>
  </si>
  <si>
    <t>17:39:09,973 2020.03.31</t>
  </si>
  <si>
    <t>G:\project\utcakanyon\03_11\time_series\matrix_konc_2020-03-11_20200331173909.dat</t>
  </si>
  <si>
    <t>17:42:41,592 2020.03.31</t>
  </si>
  <si>
    <t>G:\project\utcakanyon\03_11\time_series\matrix_konc_2020-03-11_20200331174241.dat</t>
  </si>
  <si>
    <t>17:44:42,354 2020.03.31</t>
  </si>
  <si>
    <t>G:\project\utcakanyon\03_11\time_series\matrix_konc_2020-03-11_20200331174442.dat</t>
  </si>
  <si>
    <t>99ppm</t>
  </si>
  <si>
    <t>09:29:43,737 2020.04.02</t>
  </si>
  <si>
    <t>G:\project\utcakanyon\04_02\time_series\matrix_konc_2020-04-02_20200402092943.dat</t>
  </si>
  <si>
    <t>09:31:07,798 2020.04.02</t>
  </si>
  <si>
    <t>G:\project\utcakanyon\04_02\time_series\matrix_konc_2020-04-02_20200402093107.dat</t>
  </si>
  <si>
    <t>09:33:32,407 2020.04.02</t>
  </si>
  <si>
    <t>G:\project\utcakanyon\04_02\time_series\matrix_konc_2020-04-02_20200402093332.dat</t>
  </si>
  <si>
    <t>10:23:50,315 2020.04.02</t>
  </si>
  <si>
    <t>G:\project\utcakanyon\04_02\time_series\matrix_konc_2020-04-02_20200402102350.dat</t>
  </si>
  <si>
    <t>10:25:39,841 2020.04.02</t>
  </si>
  <si>
    <t>G:\project\utcakanyon\04_02\time_series\matrix_konc_2020-04-02_20200402102539.dat</t>
  </si>
  <si>
    <t>10:27:17,934 2020.04.02</t>
  </si>
  <si>
    <t>G:\project\utcakanyon\04_02\time_series\matrix_konc_2020-04-02_20200402102717.dat</t>
  </si>
  <si>
    <t>11:19:22,216 2020.04.02</t>
  </si>
  <si>
    <t>G:\project\utcakanyon\04_02\time_series\matrix_konc_2020-04-02_20200402111922.dat</t>
  </si>
  <si>
    <t>11:25:43,056 2020.04.02</t>
  </si>
  <si>
    <t>G:\project\utcakanyon\04_02\time_series\matrix_konc_2020-04-02_20200402112543.dat</t>
  </si>
  <si>
    <t>11:27:52,712 2020.04.02</t>
  </si>
  <si>
    <t>G:\project\utcakanyon\04_02\time_series\matrix_konc_2020-04-02_20200402112752.dat</t>
  </si>
  <si>
    <t>11:29:48,384 2020.04.02</t>
  </si>
  <si>
    <t>G:\project\utcakanyon\04_02\time_series\matrix_konc_2020-04-02_20200402112948.dat</t>
  </si>
  <si>
    <t>12:18:28,375 2020.04.02</t>
  </si>
  <si>
    <t>G:\project\utcakanyon\04_02\time_series\matrix_konc_2020-04-02_20200402121828.dat</t>
  </si>
  <si>
    <t>12:20:30,252 2020.04.02</t>
  </si>
  <si>
    <t>G:\project\utcakanyon\04_02\time_series\matrix_konc_2020-04-02_20200402122030.dat</t>
  </si>
  <si>
    <t>12:22:26,243 2020.04.02</t>
  </si>
  <si>
    <t>G:\project\utcakanyon\04_02\time_series\matrix_konc_2020-04-02_20200402122226.dat</t>
  </si>
  <si>
    <t>12:24:34,927 2020.04.02</t>
  </si>
  <si>
    <t>G:\project\utcakanyon\04_02\time_series\matrix_konc_2020-04-02_20200402122434.dat</t>
  </si>
  <si>
    <t>13:13:39,533 2020.04.02</t>
  </si>
  <si>
    <t>G:\project\utcakanyon\04_02\time_series\matrix_konc_2020-04-02_20200402131339.dat</t>
  </si>
  <si>
    <t>13:57:54,930 2020.04.02</t>
  </si>
  <si>
    <t>G:\project\utcakanyon\04_02\time_series\matrix_konc_2020-04-02_20200402135754.dat</t>
  </si>
  <si>
    <t>13:59:52,036 2020.04.02</t>
  </si>
  <si>
    <t>G:\project\utcakanyon\04_02\time_series\matrix_konc_2020-04-02_20200402135952.dat</t>
  </si>
  <si>
    <t>14:04:43,487 2020.04.02</t>
  </si>
  <si>
    <t>G:\project\utcakanyon\04_02\time_series\matrix_konc_2020-04-02_20200402140443.dat</t>
  </si>
  <si>
    <t>14:56:58,045 2020.04.02</t>
  </si>
  <si>
    <t>G:\project\utcakanyon\04_02\time_series\matrix_konc_2020-04-02_20200402145658.dat</t>
  </si>
  <si>
    <t>14:58:52,529 2020.04.02</t>
  </si>
  <si>
    <t>G:\project\utcakanyon\04_02\time_series\matrix_konc_2020-04-02_20200402145852.dat</t>
  </si>
  <si>
    <t>15:00:36,481 2020.04.02</t>
  </si>
  <si>
    <t>G:\project\utcakanyon\04_02\time_series\matrix_konc_2020-04-02_20200402150036.dat</t>
  </si>
  <si>
    <t>15:02:50,760 2020.04.02</t>
  </si>
  <si>
    <t>G:\project\utcakanyon\04_02\time_series\matrix_konc_2020-04-02_20200402150250.dat</t>
  </si>
  <si>
    <t>15:53:45,513 2020.04.02</t>
  </si>
  <si>
    <t>G:\project\utcakanyon\04_02\time_series\matrix_konc_2020-04-02_20200402155345.dat</t>
  </si>
  <si>
    <t>15:55:27,986 2020.04.02</t>
  </si>
  <si>
    <t>G:\project\utcakanyon\04_02\time_series\matrix_konc_2020-04-02_20200402155527.dat</t>
  </si>
  <si>
    <t>15:57:44,445 2020.04.02</t>
  </si>
  <si>
    <t>G:\project\utcakanyon\04_02\time_series\matrix_konc_2020-04-02_20200402155744.dat</t>
  </si>
  <si>
    <t>16:00:48,922 2020.04.02</t>
  </si>
  <si>
    <t>G:\project\utcakanyon\04_02\time_series\matrix_konc_2020-04-02_20200402160048.dat</t>
  </si>
  <si>
    <t>16:53:28,164 2020.04.02</t>
  </si>
  <si>
    <t>G:\project\utcakanyon\04_02\time_series\matrix_konc_2020-04-02_20200402165328.dat</t>
  </si>
  <si>
    <t>16:55:18,414 2020.04.02</t>
  </si>
  <si>
    <t>G:\project\utcakanyon\04_02\time_series\matrix_konc_2020-04-02_20200402165518.dat</t>
  </si>
  <si>
    <t>16:56:51,117 2020.04.02</t>
  </si>
  <si>
    <t>G:\project\utcakanyon\04_02\time_series\matrix_konc_2020-04-02_20200402165651.dat</t>
  </si>
  <si>
    <t>16:59:25,319 2020.04.02</t>
  </si>
  <si>
    <t>G:\project\utcakanyon\04_02\time_series\matrix_konc_2020-04-02_20200402165925.dat</t>
  </si>
  <si>
    <t>17:50:14,922 2020.04.02</t>
  </si>
  <si>
    <t>G:\project\utcakanyon\04_02\time_series\matrix_konc_2020-04-02_20200402175014.dat</t>
  </si>
  <si>
    <t>17:51:59,385 2020.04.02</t>
  </si>
  <si>
    <t>G:\project\utcakanyon\04_02\time_series\matrix_konc_2020-04-02_20200402175159.dat</t>
  </si>
  <si>
    <t>17:54:11,940 2020.04.02</t>
  </si>
  <si>
    <t>G:\project\utcakanyon\04_02\time_series\matrix_konc_2020-04-02_20200402175411.dat</t>
  </si>
  <si>
    <t>08:44:22,059 2020.04.09</t>
  </si>
  <si>
    <t>G:\project\utcakanyon\04_09\time_series\matrix_konc_2020-04-09_20200409084422.dat</t>
  </si>
  <si>
    <t>08:46:58,380 2020.04.09</t>
  </si>
  <si>
    <t>G:\project\utcakanyon\04_09\time_series\matrix_konc_2020-04-09_20200409084658.dat</t>
  </si>
  <si>
    <t>08:49:29,401 2020.04.09</t>
  </si>
  <si>
    <t>G:\project\utcakanyon\04_09\time_series\matrix_konc_2020-04-09_20200409084929.dat</t>
  </si>
  <si>
    <t>09:43:07,570 2020.04.09</t>
  </si>
  <si>
    <t>G:\project\utcakanyon\04_09\time_series\matrix_konc_2020-04-09_20200409094307.dat</t>
  </si>
  <si>
    <t>09:44:43,784 2020.04.09</t>
  </si>
  <si>
    <t>G:\project\utcakanyon\04_09\time_series\matrix_konc_2020-04-09_20200409094443.dat</t>
  </si>
  <si>
    <t>09:46:08,788 2020.04.09</t>
  </si>
  <si>
    <t>G:\project\utcakanyon\04_09\time_series\matrix_konc_2020-04-09_20200409094608.dat</t>
  </si>
  <si>
    <t>09:48:29,958 2020.04.09</t>
  </si>
  <si>
    <t>G:\project\utcakanyon\04_09\time_series\matrix_konc_2020-04-09_20200409094829.dat</t>
  </si>
  <si>
    <t>10:47:29,276 2020.04.09</t>
  </si>
  <si>
    <t>G:\project\utcakanyon\04_09\time_series\matrix_konc_2020-04-09_20200409104729.dat</t>
  </si>
  <si>
    <t>10:49:07,344 2020.04.09</t>
  </si>
  <si>
    <t>G:\project\utcakanyon\04_09\time_series\matrix_konc_2020-04-09_20200409104907.dat</t>
  </si>
  <si>
    <t>10:50:25,114 2020.04.09</t>
  </si>
  <si>
    <t>G:\project\utcakanyon\04_09\time_series\matrix_konc_2020-04-09_20200409105025.dat</t>
  </si>
  <si>
    <t>10:52:34,437 2020.04.09</t>
  </si>
  <si>
    <t>G:\project\utcakanyon\04_09\time_series\matrix_konc_2020-04-09_20200409105234.dat</t>
  </si>
  <si>
    <t>10:54:14,438 2020.04.09</t>
  </si>
  <si>
    <t>G:\project\utcakanyon\04_09\time_series\matrix_konc_2020-04-09_20200409105414.dat</t>
  </si>
  <si>
    <t>10:56:10,317 2020.04.09</t>
  </si>
  <si>
    <t>G:\project\utcakanyon\04_09\time_series\matrix_konc_2020-04-09_20200409105610.dat</t>
  </si>
  <si>
    <t>11:29:20,867 2020.04.09</t>
  </si>
  <si>
    <t>G:\project\utcakanyon\04_09\time_series\matrix_konc_2020-04-09_20200409112920.dat</t>
  </si>
  <si>
    <t>11:30:31,286 2020.04.09</t>
  </si>
  <si>
    <t>G:\project\utcakanyon\04_09\time_series\matrix_konc_2020-04-09_20200409113031.dat</t>
  </si>
  <si>
    <t>11:31:44,889 2020.04.09</t>
  </si>
  <si>
    <t>G:\project\utcakanyon\04_09\time_series\matrix_konc_2020-04-09_20200409113144.dat</t>
  </si>
  <si>
    <t>11:34:26,061 2020.04.09</t>
  </si>
  <si>
    <t>G:\project\utcakanyon\04_09\time_series\matrix_konc_2020-04-09_20200409113426.dat</t>
  </si>
  <si>
    <t>12:06:18,186 2020.04.09</t>
  </si>
  <si>
    <t>G:\project\utcakanyon\04_09\time_series\matrix_konc_2020-04-09_20200409120618.dat</t>
  </si>
  <si>
    <t>12:07:43,971 2020.04.09</t>
  </si>
  <si>
    <t>G:\project\utcakanyon\04_09\time_series\matrix_konc_2020-04-09_20200409120743.dat</t>
  </si>
  <si>
    <t>12:09:31,131 2020.04.09</t>
  </si>
  <si>
    <t>G:\project\utcakanyon\04_09\time_series\matrix_konc_2020-04-09_20200409120931.dat</t>
  </si>
  <si>
    <t>12:11:41,750 2020.04.09</t>
  </si>
  <si>
    <t>G:\project\utcakanyon\04_09\time_series\matrix_konc_2020-04-09_20200409121141.dat</t>
  </si>
  <si>
    <t>12:47:57,902 2020.04.09</t>
  </si>
  <si>
    <t>G:\project\utcakanyon\04_09\time_series\matrix_konc_2020-04-09_20200409124757.dat</t>
  </si>
  <si>
    <t>12:49:39,688 2020.04.09</t>
  </si>
  <si>
    <t>G:\project\utcakanyon\04_09\time_series\matrix_konc_2020-04-09_20200409124939.dat</t>
  </si>
  <si>
    <t>12:50:54,030 2020.04.09</t>
  </si>
  <si>
    <t>G:\project\utcakanyon\04_09\time_series\matrix_konc_2020-04-09_20200409125054.dat</t>
  </si>
  <si>
    <t>12:52:30,658 2020.04.09</t>
  </si>
  <si>
    <t>G:\project\utcakanyon\04_09\time_series\matrix_konc_2020-04-09_20200409125230.dat</t>
  </si>
  <si>
    <t>13:25:01,520 2020.04.09</t>
  </si>
  <si>
    <t>G:\project\utcakanyon\04_09\time_series\matrix_konc_2020-04-09_20200409132501.dat</t>
  </si>
  <si>
    <t>13:27:47,559 2020.04.09</t>
  </si>
  <si>
    <t>G:\project\utcakanyon\04_09\time_series\matrix_konc_2020-04-09_20200409132747.dat</t>
  </si>
  <si>
    <t>13:29:13,592 2020.04.09</t>
  </si>
  <si>
    <t>G:\project\utcakanyon\04_09\time_series\matrix_konc_2020-04-09_20200409132913.dat</t>
  </si>
  <si>
    <t>13:36:40,945 2020.04.09</t>
  </si>
  <si>
    <t>G:\project\utcakanyon\04_09\time_series\matrix_konc_2020-04-09_20200409133640.dat</t>
  </si>
  <si>
    <t>14:29:32,109 2020.04.09</t>
  </si>
  <si>
    <t>G:\project\utcakanyon\04_09\time_series\matrix_konc_2020-04-09_20200409142932.dat</t>
  </si>
  <si>
    <t>14:31:22,967 2020.04.09</t>
  </si>
  <si>
    <t>G:\project\utcakanyon\04_09\time_series\matrix_konc_2020-04-09_20200409143122.dat</t>
  </si>
  <si>
    <t>14:32:35,723 2020.04.09</t>
  </si>
  <si>
    <t>G:\project\utcakanyon\04_09\time_series\matrix_konc_2020-04-09_20200409143235.dat</t>
  </si>
  <si>
    <t>14:37:58,482 2020.04.09</t>
  </si>
  <si>
    <t>G:\project\utcakanyon\04_09\time_series\matrix_konc_2020-04-09_20200409143758.dat</t>
  </si>
  <si>
    <t>14:39:03,744 2020.04.09</t>
  </si>
  <si>
    <t>G:\project\utcakanyon\04_09\time_series\matrix_konc_2020-04-09_20200409143903.dat</t>
  </si>
  <si>
    <t>14:43:09,266 2020.04.09</t>
  </si>
  <si>
    <t>G:\project\utcakanyon\04_09\time_series\matrix_konc_2020-04-09_20200409144309.dat</t>
  </si>
  <si>
    <t>15:34:10,204 2020.04.09</t>
  </si>
  <si>
    <t>G:\project\utcakanyon\04_09\time_series\matrix_konc_2020-04-09_20200409153410.dat</t>
  </si>
  <si>
    <t>15:35:50,595 2020.04.09</t>
  </si>
  <si>
    <t>G:\project\utcakanyon\04_09\time_series\matrix_konc_2020-04-09_20200409153550.dat</t>
  </si>
  <si>
    <t>15:36:59,694 2020.04.09</t>
  </si>
  <si>
    <t>G:\project\utcakanyon\04_09\time_series\matrix_konc_2020-04-09_20200409153659.dat</t>
  </si>
  <si>
    <t>15:39:14,913 2020.04.09</t>
  </si>
  <si>
    <t>G:\project\utcakanyon\04_09\time_series\matrix_konc_2020-04-09_20200409153914.dat</t>
  </si>
  <si>
    <t>16:41:02,365 2020.04.09</t>
  </si>
  <si>
    <t>G:\project\utcakanyon\04_09\time_series\matrix_konc_2020-04-09_20200409164102.dat</t>
  </si>
  <si>
    <t>16:42:30,936 2020.04.09</t>
  </si>
  <si>
    <t>G:\project\utcakanyon\04_09\time_series\matrix_konc_2020-04-09_20200409164230.dat</t>
  </si>
  <si>
    <t>16:43:42,182 2020.04.09</t>
  </si>
  <si>
    <t>G:\project\utcakanyon\04_09\time_series\matrix_konc_2020-04-09_20200409164342.dat</t>
  </si>
  <si>
    <t>09:42:19,732 2020.04.22</t>
  </si>
  <si>
    <t>G:\project\utcakanyon\04_22\time_series\matrix_konc_2020-04-22_20200422094219.dat</t>
  </si>
  <si>
    <t>09:43:52,779 2020.04.22</t>
  </si>
  <si>
    <t>G:\project\utcakanyon\04_22\time_series\matrix_konc_2020-04-22_20200422094352.dat</t>
  </si>
  <si>
    <t>09:46:35,271 2020.04.22</t>
  </si>
  <si>
    <t>G:\project\utcakanyon\04_22\time_series\matrix_konc_2020-04-22_20200422094635.dat</t>
  </si>
  <si>
    <t>10:06:16,514 2020.04.22</t>
  </si>
  <si>
    <t>G:\project\utcakanyon\04_22\time_series\matrix_konc_2020-04-22_20200422100616.dat</t>
  </si>
  <si>
    <t>10:07:48,046 2020.04.22</t>
  </si>
  <si>
    <t>G:\project\utcakanyon\04_22\time_series\matrix_konc_2020-04-22_20200422100748.dat</t>
  </si>
  <si>
    <t>10:09:04,776 2020.04.22</t>
  </si>
  <si>
    <t>G:\project\utcakanyon\04_22\time_series\matrix_konc_2020-04-22_20200422100904.dat</t>
  </si>
  <si>
    <t>10:14:49,006 2020.04.22</t>
  </si>
  <si>
    <t>G:\project\utcakanyon\04_22\time_series\matrix_konc_2020-04-22_20200422101449.dat</t>
  </si>
  <si>
    <t>10:16:05,063 2020.04.22</t>
  </si>
  <si>
    <t>G:\project\utcakanyon\04_22\time_series\matrix_konc_2020-04-22_20200422101605.dat</t>
  </si>
  <si>
    <t>10:18:32,087 2020.04.22</t>
  </si>
  <si>
    <t>G:\project\utcakanyon\04_22\time_series\matrix_konc_2020-04-22_20200422101832.dat</t>
  </si>
  <si>
    <t>11:21:16,903 2020.04.22</t>
  </si>
  <si>
    <t>G:\project\utcakanyon\04_22\time_series\matrix_konc_2020-04-22_20200422112116.dat</t>
  </si>
  <si>
    <t>11:22:50,192 2020.04.22</t>
  </si>
  <si>
    <t>G:\project\utcakanyon\04_22\time_series\matrix_konc_2020-04-22_20200422112250.dat</t>
  </si>
  <si>
    <t>11:24:08,567 2020.04.22</t>
  </si>
  <si>
    <t>G:\project\utcakanyon\04_22\time_series\matrix_konc_2020-04-22_20200422112408.dat</t>
  </si>
  <si>
    <t>11:51:08,517 2020.04.22</t>
  </si>
  <si>
    <t>G:\project\utcakanyon\04_22\time_series\matrix_konc_2020-04-22_20200422115108.dat</t>
  </si>
  <si>
    <t>12:09:11,656 2020.04.22</t>
  </si>
  <si>
    <t>G:\project\utcakanyon\04_22\time_series\matrix_konc_2020-04-22_20200422120911.dat</t>
  </si>
  <si>
    <t>12:11:57,254 2020.04.22</t>
  </si>
  <si>
    <t>G:\project\utcakanyon\04_22\time_series\matrix_konc_2020-04-22_20200422121157.dat</t>
  </si>
  <si>
    <t>12:13:49,819 2020.04.22</t>
  </si>
  <si>
    <t>G:\project\utcakanyon\04_22\time_series\matrix_konc_2020-04-22_20200422121349.dat</t>
  </si>
  <si>
    <t xml:space="preserve">calib 4950 ppm </t>
  </si>
  <si>
    <t>12:07:05,678 2020.02.03</t>
  </si>
  <si>
    <t>G:\project\utcakanyon\02_03\time_series\staggered_koncentracio_2020-02-03_20200203120705.dat</t>
  </si>
  <si>
    <t>12:07:41,043 2020.02.03</t>
  </si>
  <si>
    <t>G:\project\utcakanyon\02_03\time_series\staggered_koncentracio_2020-02-03_20200203120741.dat</t>
  </si>
  <si>
    <t>calib szelcsat</t>
  </si>
  <si>
    <t>12:08:35,507 2020.02.03</t>
  </si>
  <si>
    <t>G:\project\utcakanyon\02_03\time_series\staggered_koncentracio_2020-02-03_20200203120835.dat</t>
  </si>
  <si>
    <t>13:16:28,637 2020.02.03</t>
  </si>
  <si>
    <t>G:\project\utcakanyon\02_03\time_series\staggered_koncentracio_2020-02-03_20200203131628.dat</t>
  </si>
  <si>
    <t xml:space="preserve">calib 99 ppm </t>
  </si>
  <si>
    <t>13:17:03,846 2020.02.03</t>
  </si>
  <si>
    <t>G:\project\utcakanyon\02_03\time_series\staggered_koncentracio_2020-02-03_20200203131703.dat</t>
  </si>
  <si>
    <t>13:17:59,207 2020.02.03</t>
  </si>
  <si>
    <t>G:\project\utcakanyon\02_03\time_series\staggered_koncentracio_2020-02-03_20200203131759.dat</t>
  </si>
  <si>
    <t>13:58:26,135 2020.02.03</t>
  </si>
  <si>
    <t>G:\project\utcakanyon\02_03\time_series\staggered_koncentracio_2020-02-03_20200203135826.dat</t>
  </si>
  <si>
    <t>13:59:19,281 2020.02.03</t>
  </si>
  <si>
    <t>G:\project\utcakanyon\02_03\time_series\staggered_koncentracio_2020-02-03_20200203135919.dat</t>
  </si>
  <si>
    <t>13:59:54,889 2020.02.03</t>
  </si>
  <si>
    <t>G:\project\utcakanyon\02_03\time_series\staggered_koncentracio_2020-02-03_20200203135954.dat</t>
  </si>
  <si>
    <t>14:00:50,170 2020.02.03</t>
  </si>
  <si>
    <t>G:\project\utcakanyon\02_03\time_series\staggered_koncentracio_2020-02-03_20200203140050.dat</t>
  </si>
  <si>
    <t>14:05:41,497 2020.02.03</t>
  </si>
  <si>
    <t>G:\project\utcakanyon\02_03\time_series\staggered_koncentracio_2020-02-03_20200203140541.dat</t>
  </si>
  <si>
    <t>14:06:16,760 2020.02.03</t>
  </si>
  <si>
    <t>G:\project\utcakanyon\02_03\time_series\staggered_koncentracio_2020-02-03_20200203140616.dat</t>
  </si>
  <si>
    <t>14:07:11,802 2020.02.03</t>
  </si>
  <si>
    <t>G:\project\utcakanyon\02_03\time_series\staggered_koncentracio_2020-02-03_20200203140711.dat</t>
  </si>
  <si>
    <t>16:19:13,065 2020.02.03</t>
  </si>
  <si>
    <t>G:\project\utcakanyon\02_03\time_series\staggered_koncentracio_2020-02-03_20200203161913.dat</t>
  </si>
  <si>
    <t>16:19:50,626 2020.02.03</t>
  </si>
  <si>
    <t>G:\project\utcakanyon\02_03\time_series\staggered_koncentracio_2020-02-03_20200203161950.dat</t>
  </si>
  <si>
    <t>16:20:45,669 2020.02.03</t>
  </si>
  <si>
    <t>G:\project\utcakanyon\02_03\time_series\staggered_koncentracio_2020-02-03_20200203162045.dat</t>
  </si>
  <si>
    <t>16:47:22,736 2020.02.03</t>
  </si>
  <si>
    <t>G:\project\utcakanyon\02_03\time_series\staggered_koncentracio_2020-02-03_20200203164722.dat</t>
  </si>
  <si>
    <t>16:48:00,210 2020.02.03</t>
  </si>
  <si>
    <t>G:\project\utcakanyon\02_03\time_series\staggered_koncentracio_2020-02-03_20200203164800.dat</t>
  </si>
  <si>
    <t>16:48:55,625 2020.02.03</t>
  </si>
  <si>
    <t>G:\project\utcakanyon\02_03\time_series\staggered_koncentracio_2020-02-03_20200203164855.dat</t>
  </si>
  <si>
    <t>4950 ppm</t>
  </si>
  <si>
    <t>12:38:52,569 2020.02.04</t>
  </si>
  <si>
    <t>G:\project\utcakanyon\02_03\time_series\staggered_koncentracio_2020-02-04_20200204123852.dat</t>
  </si>
  <si>
    <t>99 ppm</t>
  </si>
  <si>
    <t>12:39:44,760 2020.02.04</t>
  </si>
  <si>
    <t>G:\project\utcakanyon\02_03\time_series\staggered_koncentracio_2020-02-04_20200204123944.dat</t>
  </si>
  <si>
    <t>szelcsat</t>
  </si>
  <si>
    <t>12:40:18,162 2020.02.04</t>
  </si>
  <si>
    <t>G:\project\utcakanyon\02_03\time_series\staggered_koncentracio_2020-02-04_20200204124018.dat</t>
  </si>
  <si>
    <t>13:30:50,827 2020.02.04</t>
  </si>
  <si>
    <t>G:\project\utcakanyon\02_03\time_series\staggered_koncentracio_2020-02-04_20200204133050.dat</t>
  </si>
  <si>
    <t>13:31:50,326 2020.02.04</t>
  </si>
  <si>
    <t>G:\project\utcakanyon\02_03\time_series\staggered_koncentracio_2020-02-04_20200204133150.dat</t>
  </si>
  <si>
    <t>99 ppm GAIN 20</t>
  </si>
  <si>
    <t>13:32:45,531 2020.02.04</t>
  </si>
  <si>
    <t>G:\project\utcakanyon\02_03\time_series\staggered_koncentracio_2020-02-04_20200204133245.dat</t>
  </si>
  <si>
    <t>4950 ppm GAIN 20</t>
  </si>
  <si>
    <t>13:33:13,658 2020.02.04</t>
  </si>
  <si>
    <t>G:\project\utcakanyon\02_03\time_series\staggered_koncentracio_2020-02-04_20200204133313.dat</t>
  </si>
  <si>
    <t>szelcsat GAIN 20</t>
  </si>
  <si>
    <t>13:34:40,237 2020.02.04</t>
  </si>
  <si>
    <t>G:\project\utcakanyon\02_03\time_series\staggered_koncentracio_2020-02-04_20200204133440.dat</t>
  </si>
  <si>
    <t>4950 ppm gain 20</t>
  </si>
  <si>
    <t>14:11:46,417 2020.02.04</t>
  </si>
  <si>
    <t>G:\project\utcakanyon\02_03\time_series\staggered_koncentracio_2020-02-04_20200204141146.dat</t>
  </si>
  <si>
    <t>99 ppm gain 20</t>
  </si>
  <si>
    <t>14:12:43,565 2020.02.04</t>
  </si>
  <si>
    <t>G:\project\utcakanyon\02_03\time_series\staggered_koncentracio_2020-02-04_20200204141243.dat</t>
  </si>
  <si>
    <t>szelcsat gain 20</t>
  </si>
  <si>
    <t>14:14:20,387 2020.02.04</t>
  </si>
  <si>
    <t>G:\project\utcakanyon\02_03\time_series\staggered_koncentracio_2020-02-04_20200204141420.dat</t>
  </si>
  <si>
    <t>15:00:06,692 2020.02.04</t>
  </si>
  <si>
    <t>G:\project\utcakanyon\02_04\time_series\staggered_koncentracio_2020-02-04_20200204150006.dat</t>
  </si>
  <si>
    <t>15:00:38,544 2020.02.04</t>
  </si>
  <si>
    <t>G:\project\utcakanyon\02_04\time_series\staggered_koncentracio_2020-02-04_20200204150038.dat</t>
  </si>
  <si>
    <t>4950 ppm gain 100</t>
  </si>
  <si>
    <t>15:02:17,581 2020.02.04</t>
  </si>
  <si>
    <t>G:\project\utcakanyon\02_04\time_series\staggered_koncentracio_2020-02-04_20200204150217.dat</t>
  </si>
  <si>
    <t>99 ppm gain 100</t>
  </si>
  <si>
    <t>15:02:42,608 2020.02.04</t>
  </si>
  <si>
    <t>G:\project\utcakanyon\02_04\time_series\staggered_koncentracio_2020-02-04_20200204150242.dat</t>
  </si>
  <si>
    <t>szelcsat gain 100  hatter</t>
  </si>
  <si>
    <t>15:40:35,711 2020.02.04</t>
  </si>
  <si>
    <t>G:\project\utcakanyon\02_04\time_series\staggered_koncentracio_2020-02-04_20200204154035.dat</t>
  </si>
  <si>
    <t>15:41:59,945 2020.02.04</t>
  </si>
  <si>
    <t>G:\project\utcakanyon\02_04\time_series\staggered_koncentracio_2020-02-04_20200204154159.dat</t>
  </si>
  <si>
    <t>15:42:50,501 2020.02.04</t>
  </si>
  <si>
    <t>G:\project\utcakanyon\02_04\time_series\staggered_koncentracio_2020-02-04_20200204154250.dat</t>
  </si>
  <si>
    <t>hatter elol 4</t>
  </si>
  <si>
    <t>15:18:45,119 2020.02.05</t>
  </si>
  <si>
    <t>G:\project\utcakanyon\02_05\time_series\staggered_koncentracio_2020-02-05_20200205151845.dat</t>
  </si>
  <si>
    <t>15:21:51,689 2020.02.05</t>
  </si>
  <si>
    <t>G:\project\utcakanyon\02_05\time_series\staggered_koncentracio_2020-02-05_20200205152151.dat</t>
  </si>
  <si>
    <t>15:22:25,860 2020.02.05</t>
  </si>
  <si>
    <t>G:\project\utcakanyon\02_05\time_series\staggered_koncentracio_2020-02-05_20200205152225.dat</t>
  </si>
  <si>
    <t>15:37:51,159 2020.02.05</t>
  </si>
  <si>
    <t>G:\project\utcakanyon\02_05\time_series\staggered_koncentracio_2020-02-05_20200205153751.dat</t>
  </si>
  <si>
    <t>szelcsat hatter</t>
  </si>
  <si>
    <t>15:37:55,362 2020.02.05</t>
  </si>
  <si>
    <t>G:\project\utcakanyon\02_05\time_series\staggered_koncentracio_2020-02-05_20200205153755.dat</t>
  </si>
  <si>
    <t>16:25:52,983 2020.02.05</t>
  </si>
  <si>
    <t>G:\project\utcakanyon\02_05\time_series\staggered_koncentracio_2020-02-05_20200205162552.dat</t>
  </si>
  <si>
    <t>16:27:08,754 2020.02.05</t>
  </si>
  <si>
    <t>G:\project\utcakanyon\02_05\time_series\staggered_koncentracio_2020-02-05_20200205162708.dat</t>
  </si>
  <si>
    <t>16:27:38,110 2020.02.05</t>
  </si>
  <si>
    <t>G:\project\utcakanyon\02_05\time_series\staggered_koncentracio_2020-02-05_20200205162738.dat</t>
  </si>
  <si>
    <t>17:16:51,344 2020.02.05</t>
  </si>
  <si>
    <t>G:\project\utcakanyon\02_05\time_series\staggered_koncentracio_2020-02-05_20200205171651.dat</t>
  </si>
  <si>
    <t>17:20:04,014 2020.02.05</t>
  </si>
  <si>
    <t>G:\project\utcakanyon\02_05\time_series\staggered_koncentracio_2020-02-05_20200205172004.dat</t>
  </si>
  <si>
    <t>17:20:36,915 2020.02.05</t>
  </si>
  <si>
    <t>G:\project\utcakanyon\02_05\time_series\staggered_koncentracio_2020-02-05_20200205172036.dat</t>
  </si>
  <si>
    <t>innen 4 pont hiányzik</t>
  </si>
  <si>
    <t>Qmin</t>
  </si>
  <si>
    <t>Qmax</t>
  </si>
  <si>
    <t>r</t>
  </si>
  <si>
    <t xml:space="preserve">A </t>
  </si>
  <si>
    <t>tmin</t>
  </si>
  <si>
    <t>tmax</t>
  </si>
  <si>
    <t>rho_min</t>
  </si>
  <si>
    <t>rho_max</t>
  </si>
  <si>
    <t>vmin</t>
  </si>
  <si>
    <t>vmax</t>
  </si>
  <si>
    <t>c*</t>
  </si>
  <si>
    <t>cppm/c*</t>
  </si>
  <si>
    <t>coeff</t>
  </si>
  <si>
    <t>err</t>
  </si>
  <si>
    <t>cMean</t>
  </si>
  <si>
    <t>cRMS</t>
  </si>
  <si>
    <t>cSKEW</t>
  </si>
  <si>
    <t>cKURT</t>
  </si>
  <si>
    <t>GAM_a</t>
  </si>
  <si>
    <t>GAM_b</t>
  </si>
  <si>
    <t>GAM_offset</t>
  </si>
  <si>
    <t>ST</t>
  </si>
  <si>
    <t>UC</t>
  </si>
  <si>
    <t>MT</t>
  </si>
  <si>
    <t>cppm_k</t>
  </si>
  <si>
    <t>cppm_th</t>
  </si>
  <si>
    <t>cppm_mu</t>
  </si>
  <si>
    <t>Min</t>
  </si>
  <si>
    <t>Max</t>
  </si>
  <si>
    <t>Mean</t>
  </si>
  <si>
    <t>Std</t>
  </si>
  <si>
    <t>AX</t>
  </si>
  <si>
    <t>AZ</t>
  </si>
  <si>
    <t>AY</t>
  </si>
  <si>
    <t>ERROR</t>
  </si>
  <si>
    <t>AK</t>
  </si>
  <si>
    <t>AL</t>
  </si>
  <si>
    <t>AM</t>
  </si>
  <si>
    <t>GAM_offset_new</t>
  </si>
  <si>
    <t>cppm_mu_new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</si>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</sst>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sz val="11"/>
      <color theme="1" tint="0.499984740745262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00FF00"/>
        <bgColor rgb="FF000000"/>
      </patternFill>
    </fill>
    <fill>
      <patternFill patternType="solid">
        <fgColor rgb="FFC6EFCE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3" borderId="0" applyNumberFormat="0" applyBorder="0" applyAlignment="0" applyProtection="0"/>
    <xf numFmtId="0" fontId="13" fillId="0" borderId="0"/>
  </cellStyleXfs>
  <cellXfs count="2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" borderId="1" xfId="0" applyFill="1" applyBorder="1"/>
    <xf numFmtId="164" fontId="1" fillId="3" borderId="0" xfId="0" applyNumberFormat="1" applyFont="1" applyFill="1"/>
    <xf numFmtId="0" fontId="0" fillId="3" borderId="2" xfId="0" applyFill="1" applyBorder="1"/>
    <xf numFmtId="0" fontId="0" fillId="16" borderId="0" xfId="0" applyFill="1"/>
    <xf numFmtId="0" fontId="0" fillId="2" borderId="3" xfId="0" applyFill="1" applyBorder="1"/>
    <xf numFmtId="0" fontId="1" fillId="2" borderId="0" xfId="0" applyFont="1" applyFill="1"/>
    <xf numFmtId="0" fontId="0" fillId="24" borderId="0" xfId="0" applyFill="1"/>
    <xf numFmtId="0" fontId="1" fillId="24" borderId="0" xfId="0" applyFont="1" applyFill="1"/>
    <xf numFmtId="0" fontId="0" fillId="24" borderId="6" xfId="0" applyFill="1" applyBorder="1"/>
    <xf numFmtId="0" fontId="0" fillId="25" borderId="1" xfId="0" applyFill="1" applyBorder="1"/>
    <xf numFmtId="0" fontId="0" fillId="25" borderId="0" xfId="0" applyFill="1"/>
    <xf numFmtId="164" fontId="1" fillId="25" borderId="0" xfId="0" applyNumberFormat="1" applyFont="1" applyFill="1"/>
    <xf numFmtId="0" fontId="0" fillId="25" borderId="5" xfId="0" applyFill="1" applyBorder="1"/>
    <xf numFmtId="0" fontId="0" fillId="25" borderId="6" xfId="0" applyFill="1" applyBorder="1"/>
    <xf numFmtId="164" fontId="1" fillId="25" borderId="6" xfId="0" applyNumberFormat="1" applyFont="1" applyFill="1" applyBorder="1"/>
    <xf numFmtId="0" fontId="0" fillId="25" borderId="3" xfId="0" applyFill="1" applyBorder="1"/>
    <xf numFmtId="0" fontId="0" fillId="25" borderId="4" xfId="0" applyFill="1" applyBorder="1"/>
    <xf numFmtId="164" fontId="1" fillId="25" borderId="4" xfId="0" applyNumberFormat="1" applyFont="1" applyFill="1" applyBorder="1"/>
    <xf numFmtId="0" fontId="0" fillId="26" borderId="1" xfId="0" applyFill="1" applyBorder="1"/>
    <xf numFmtId="0" fontId="0" fillId="26" borderId="0" xfId="0" applyFill="1"/>
    <xf numFmtId="164" fontId="1" fillId="26" borderId="0" xfId="0" applyNumberFormat="1" applyFont="1" applyFill="1"/>
    <xf numFmtId="0" fontId="0" fillId="9" borderId="4" xfId="0" applyFill="1" applyBorder="1"/>
    <xf numFmtId="0" fontId="0" fillId="18" borderId="1" xfId="0" applyFill="1" applyBorder="1"/>
    <xf numFmtId="0" fontId="0" fillId="18" borderId="0" xfId="0" applyFill="1"/>
    <xf numFmtId="164" fontId="1" fillId="18" borderId="0" xfId="0" applyNumberFormat="1" applyFont="1" applyFill="1"/>
    <xf numFmtId="0" fontId="5" fillId="27" borderId="1" xfId="0" applyFont="1" applyFill="1" applyBorder="1"/>
    <xf numFmtId="0" fontId="5" fillId="27" borderId="0" xfId="0" applyFont="1" applyFill="1"/>
    <xf numFmtId="164" fontId="6" fillId="27" borderId="0" xfId="0" applyNumberFormat="1" applyFont="1" applyFill="1"/>
    <xf numFmtId="0" fontId="0" fillId="28" borderId="1" xfId="0" applyFill="1" applyBorder="1"/>
    <xf numFmtId="0" fontId="0" fillId="28" borderId="0" xfId="0" applyFill="1"/>
    <xf numFmtId="164" fontId="1" fillId="28" borderId="0" xfId="0" applyNumberFormat="1" applyFont="1" applyFill="1"/>
    <xf numFmtId="0" fontId="0" fillId="29" borderId="1" xfId="0" applyFill="1" applyBorder="1"/>
    <xf numFmtId="0" fontId="0" fillId="29" borderId="0" xfId="0" applyFill="1"/>
    <xf numFmtId="164" fontId="1" fillId="29" borderId="0" xfId="0" applyNumberFormat="1" applyFont="1" applyFill="1"/>
    <xf numFmtId="0" fontId="0" fillId="30" borderId="1" xfId="0" applyFill="1" applyBorder="1"/>
    <xf numFmtId="0" fontId="0" fillId="30" borderId="0" xfId="0" applyFill="1"/>
    <xf numFmtId="164" fontId="1" fillId="30" borderId="0" xfId="0" applyNumberFormat="1" applyFont="1" applyFill="1"/>
    <xf numFmtId="0" fontId="0" fillId="24" borderId="4" xfId="0" applyFill="1" applyBorder="1"/>
    <xf numFmtId="0" fontId="0" fillId="31" borderId="0" xfId="0" applyFill="1"/>
    <xf numFmtId="0" fontId="1" fillId="31" borderId="0" xfId="0" applyFont="1" applyFill="1"/>
    <xf numFmtId="0" fontId="0" fillId="18" borderId="5" xfId="0" applyFill="1" applyBorder="1"/>
    <xf numFmtId="0" fontId="0" fillId="18" borderId="6" xfId="0" applyFill="1" applyBorder="1"/>
    <xf numFmtId="164" fontId="1" fillId="18" borderId="6" xfId="0" applyNumberFormat="1" applyFont="1" applyFill="1" applyBorder="1"/>
    <xf numFmtId="0" fontId="0" fillId="29" borderId="6" xfId="0" applyFill="1" applyBorder="1"/>
    <xf numFmtId="0" fontId="0" fillId="3" borderId="7" xfId="0" applyFill="1" applyBorder="1"/>
    <xf numFmtId="0" fontId="0" fillId="31" borderId="6" xfId="0" applyFill="1" applyBorder="1"/>
    <xf numFmtId="0" fontId="1" fillId="31" borderId="6" xfId="0" applyFont="1" applyFill="1" applyBorder="1"/>
    <xf numFmtId="0" fontId="0" fillId="0" borderId="6" xfId="0" applyBorder="1"/>
    <xf numFmtId="0" fontId="0" fillId="18" borderId="3" xfId="0" applyFill="1" applyBorder="1"/>
    <xf numFmtId="0" fontId="0" fillId="18" borderId="4" xfId="0" applyFill="1" applyBorder="1"/>
    <xf numFmtId="164" fontId="1" fillId="18" borderId="4" xfId="0" applyNumberFormat="1" applyFont="1" applyFill="1" applyBorder="1"/>
    <xf numFmtId="0" fontId="0" fillId="29" borderId="4" xfId="0" applyFill="1" applyBorder="1"/>
    <xf numFmtId="0" fontId="0" fillId="3" borderId="8" xfId="0" applyFill="1" applyBorder="1"/>
    <xf numFmtId="0" fontId="0" fillId="31" borderId="4" xfId="0" applyFill="1" applyBorder="1"/>
    <xf numFmtId="0" fontId="1" fillId="31" borderId="4" xfId="0" applyFont="1" applyFill="1" applyBorder="1"/>
    <xf numFmtId="0" fontId="0" fillId="0" borderId="4" xfId="0" applyBorder="1"/>
    <xf numFmtId="0" fontId="0" fillId="28" borderId="5" xfId="0" applyFill="1" applyBorder="1"/>
    <xf numFmtId="0" fontId="0" fillId="28" borderId="6" xfId="0" applyFill="1" applyBorder="1"/>
    <xf numFmtId="164" fontId="1" fillId="28" borderId="6" xfId="0" applyNumberFormat="1" applyFont="1" applyFill="1" applyBorder="1"/>
    <xf numFmtId="0" fontId="1" fillId="3" borderId="0" xfId="0" applyFont="1" applyFill="1"/>
    <xf numFmtId="0" fontId="0" fillId="2" borderId="1" xfId="0" applyFill="1" applyBorder="1"/>
    <xf numFmtId="0" fontId="0" fillId="16" borderId="1" xfId="0" applyFill="1" applyBorder="1"/>
    <xf numFmtId="0" fontId="0" fillId="8" borderId="1" xfId="0" applyFill="1" applyBorder="1"/>
    <xf numFmtId="0" fontId="1" fillId="8" borderId="0" xfId="0" applyFont="1" applyFill="1"/>
    <xf numFmtId="0" fontId="1" fillId="26" borderId="0" xfId="0" applyFont="1" applyFill="1"/>
    <xf numFmtId="0" fontId="1" fillId="18" borderId="0" xfId="0" applyFont="1" applyFill="1"/>
    <xf numFmtId="0" fontId="6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0" fillId="29" borderId="5" xfId="0" applyFill="1" applyBorder="1"/>
    <xf numFmtId="0" fontId="1" fillId="29" borderId="6" xfId="0" applyFont="1" applyFill="1" applyBorder="1"/>
    <xf numFmtId="0" fontId="0" fillId="29" borderId="3" xfId="0" applyFill="1" applyBorder="1"/>
    <xf numFmtId="0" fontId="1" fillId="29" borderId="4" xfId="0" applyFont="1" applyFill="1" applyBorder="1"/>
    <xf numFmtId="0" fontId="0" fillId="30" borderId="4" xfId="0" applyFill="1" applyBorder="1"/>
    <xf numFmtId="0" fontId="1" fillId="30" borderId="4" xfId="0" applyFont="1" applyFill="1" applyBorder="1"/>
    <xf numFmtId="0" fontId="4" fillId="31" borderId="0" xfId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32" borderId="0" xfId="0" applyFill="1"/>
    <xf numFmtId="0" fontId="1" fillId="32" borderId="0" xfId="0" applyFont="1" applyFill="1"/>
    <xf numFmtId="0" fontId="0" fillId="33" borderId="0" xfId="0" applyFill="1"/>
    <xf numFmtId="0" fontId="1" fillId="33" borderId="0" xfId="0" applyFont="1" applyFill="1"/>
    <xf numFmtId="0" fontId="1" fillId="12" borderId="0" xfId="0" applyFont="1" applyFill="1"/>
    <xf numFmtId="0" fontId="4" fillId="12" borderId="0" xfId="1" applyFill="1"/>
    <xf numFmtId="0" fontId="1" fillId="7" borderId="0" xfId="0" applyFont="1" applyFill="1"/>
    <xf numFmtId="0" fontId="0" fillId="34" borderId="0" xfId="0" applyFill="1"/>
    <xf numFmtId="0" fontId="1" fillId="34" borderId="0" xfId="0" applyFont="1" applyFill="1"/>
    <xf numFmtId="0" fontId="1" fillId="15" borderId="0" xfId="0" applyFont="1" applyFill="1"/>
    <xf numFmtId="0" fontId="1" fillId="20" borderId="0" xfId="0" applyFont="1" applyFill="1"/>
    <xf numFmtId="0" fontId="1" fillId="21" borderId="0" xfId="0" applyFont="1" applyFill="1"/>
    <xf numFmtId="0" fontId="0" fillId="35" borderId="0" xfId="0" applyFill="1"/>
    <xf numFmtId="0" fontId="1" fillId="35" borderId="0" xfId="0" applyFont="1" applyFill="1"/>
    <xf numFmtId="0" fontId="1" fillId="10" borderId="0" xfId="0" applyFont="1" applyFill="1"/>
    <xf numFmtId="0" fontId="0" fillId="10" borderId="9" xfId="0" applyFill="1" applyBorder="1"/>
    <xf numFmtId="0" fontId="1" fillId="10" borderId="9" xfId="0" applyFont="1" applyFill="1" applyBorder="1"/>
    <xf numFmtId="0" fontId="0" fillId="10" borderId="10" xfId="0" applyFill="1" applyBorder="1"/>
    <xf numFmtId="0" fontId="1" fillId="10" borderId="10" xfId="0" applyFont="1" applyFill="1" applyBorder="1"/>
    <xf numFmtId="0" fontId="1" fillId="11" borderId="0" xfId="0" applyFont="1" applyFill="1"/>
    <xf numFmtId="0" fontId="0" fillId="11" borderId="9" xfId="0" applyFill="1" applyBorder="1"/>
    <xf numFmtId="0" fontId="1" fillId="11" borderId="9" xfId="0" applyFont="1" applyFill="1" applyBorder="1"/>
    <xf numFmtId="0" fontId="0" fillId="11" borderId="10" xfId="0" applyFill="1" applyBorder="1"/>
    <xf numFmtId="0" fontId="1" fillId="11" borderId="10" xfId="0" applyFont="1" applyFill="1" applyBorder="1"/>
    <xf numFmtId="0" fontId="0" fillId="36" borderId="0" xfId="0" applyFill="1"/>
    <xf numFmtId="0" fontId="1" fillId="36" borderId="0" xfId="0" applyFont="1" applyFill="1"/>
    <xf numFmtId="0" fontId="1" fillId="13" borderId="0" xfId="0" applyFont="1" applyFill="1"/>
    <xf numFmtId="0" fontId="1" fillId="14" borderId="0" xfId="0" applyFont="1" applyFill="1"/>
    <xf numFmtId="0" fontId="7" fillId="0" borderId="0" xfId="0" applyFont="1"/>
    <xf numFmtId="0" fontId="2" fillId="37" borderId="0" xfId="0" applyFont="1" applyFill="1"/>
    <xf numFmtId="0" fontId="8" fillId="19" borderId="0" xfId="0" applyFont="1" applyFill="1"/>
    <xf numFmtId="1" fontId="0" fillId="0" borderId="0" xfId="0" applyNumberFormat="1"/>
    <xf numFmtId="0" fontId="0" fillId="10" borderId="11" xfId="0" applyFill="1" applyBorder="1"/>
    <xf numFmtId="0" fontId="1" fillId="10" borderId="11" xfId="0" applyFont="1" applyFill="1" applyBorder="1"/>
    <xf numFmtId="0" fontId="0" fillId="31" borderId="11" xfId="0" applyFill="1" applyBorder="1"/>
    <xf numFmtId="0" fontId="4" fillId="31" borderId="11" xfId="1" applyFill="1" applyBorder="1"/>
    <xf numFmtId="0" fontId="1" fillId="31" borderId="11" xfId="0" applyFont="1" applyFill="1" applyBorder="1"/>
    <xf numFmtId="0" fontId="0" fillId="0" borderId="11" xfId="0" applyBorder="1"/>
    <xf numFmtId="0" fontId="0" fillId="35" borderId="11" xfId="0" applyFill="1" applyBorder="1"/>
    <xf numFmtId="0" fontId="1" fillId="35" borderId="11" xfId="0" applyFont="1" applyFill="1" applyBorder="1"/>
    <xf numFmtId="0" fontId="0" fillId="0" borderId="0" xfId="0" applyAlignment="1">
      <alignment horizontal="right"/>
    </xf>
    <xf numFmtId="0" fontId="9" fillId="8" borderId="1" xfId="0" applyFont="1" applyFill="1" applyBorder="1"/>
    <xf numFmtId="0" fontId="9" fillId="8" borderId="0" xfId="0" applyFont="1" applyFill="1"/>
    <xf numFmtId="0" fontId="10" fillId="8" borderId="0" xfId="0" applyFont="1" applyFill="1"/>
    <xf numFmtId="0" fontId="9" fillId="0" borderId="0" xfId="0" applyFont="1"/>
    <xf numFmtId="0" fontId="9" fillId="29" borderId="0" xfId="0" applyFont="1" applyFill="1"/>
    <xf numFmtId="0" fontId="9" fillId="31" borderId="0" xfId="0" applyFont="1" applyFill="1"/>
    <xf numFmtId="0" fontId="10" fillId="31" borderId="0" xfId="0" applyFont="1" applyFill="1"/>
    <xf numFmtId="0" fontId="7" fillId="10" borderId="0" xfId="0" applyFont="1" applyFill="1"/>
    <xf numFmtId="0" fontId="7" fillId="11" borderId="0" xfId="0" applyFont="1" applyFill="1"/>
    <xf numFmtId="0" fontId="11" fillId="10" borderId="0" xfId="0" applyFont="1" applyFill="1"/>
    <xf numFmtId="0" fontId="11" fillId="11" borderId="0" xfId="0" applyFont="1" applyFill="1"/>
    <xf numFmtId="0" fontId="4" fillId="31" borderId="0" xfId="1" applyFill="1" applyBorder="1"/>
    <xf numFmtId="0" fontId="11" fillId="10" borderId="11" xfId="0" applyFont="1" applyFill="1" applyBorder="1"/>
    <xf numFmtId="0" fontId="0" fillId="11" borderId="11" xfId="0" applyFill="1" applyBorder="1"/>
    <xf numFmtId="0" fontId="1" fillId="11" borderId="11" xfId="0" applyFont="1" applyFill="1" applyBorder="1"/>
    <xf numFmtId="0" fontId="11" fillId="21" borderId="0" xfId="0" applyFont="1" applyFill="1"/>
    <xf numFmtId="0" fontId="0" fillId="24" borderId="3" xfId="0" applyFill="1" applyBorder="1"/>
    <xf numFmtId="164" fontId="1" fillId="24" borderId="4" xfId="0" applyNumberFormat="1" applyFont="1" applyFill="1" applyBorder="1"/>
    <xf numFmtId="0" fontId="0" fillId="24" borderId="1" xfId="0" applyFill="1" applyBorder="1"/>
    <xf numFmtId="164" fontId="1" fillId="24" borderId="0" xfId="0" applyNumberFormat="1" applyFont="1" applyFill="1"/>
    <xf numFmtId="0" fontId="0" fillId="24" borderId="5" xfId="0" applyFill="1" applyBorder="1"/>
    <xf numFmtId="164" fontId="1" fillId="24" borderId="6" xfId="0" applyNumberFormat="1" applyFont="1" applyFill="1" applyBorder="1"/>
    <xf numFmtId="0" fontId="0" fillId="38" borderId="3" xfId="0" applyFill="1" applyBorder="1"/>
    <xf numFmtId="0" fontId="0" fillId="38" borderId="4" xfId="0" applyFill="1" applyBorder="1"/>
    <xf numFmtId="164" fontId="1" fillId="38" borderId="4" xfId="0" applyNumberFormat="1" applyFont="1" applyFill="1" applyBorder="1"/>
    <xf numFmtId="0" fontId="0" fillId="38" borderId="1" xfId="0" applyFill="1" applyBorder="1"/>
    <xf numFmtId="0" fontId="0" fillId="38" borderId="0" xfId="0" applyFill="1"/>
    <xf numFmtId="164" fontId="1" fillId="38" borderId="0" xfId="0" applyNumberFormat="1" applyFont="1" applyFill="1"/>
    <xf numFmtId="0" fontId="11" fillId="24" borderId="4" xfId="0" applyFont="1" applyFill="1" applyBorder="1"/>
    <xf numFmtId="0" fontId="0" fillId="38" borderId="5" xfId="0" applyFill="1" applyBorder="1"/>
    <xf numFmtId="0" fontId="0" fillId="38" borderId="6" xfId="0" applyFill="1" applyBorder="1"/>
    <xf numFmtId="164" fontId="1" fillId="38" borderId="6" xfId="0" applyNumberFormat="1" applyFont="1" applyFill="1" applyBorder="1"/>
    <xf numFmtId="0" fontId="0" fillId="39" borderId="1" xfId="0" applyFill="1" applyBorder="1"/>
    <xf numFmtId="0" fontId="0" fillId="39" borderId="0" xfId="0" applyFill="1"/>
    <xf numFmtId="164" fontId="1" fillId="39" borderId="0" xfId="0" applyNumberFormat="1" applyFont="1" applyFill="1"/>
    <xf numFmtId="0" fontId="0" fillId="9" borderId="3" xfId="0" applyFill="1" applyBorder="1"/>
    <xf numFmtId="164" fontId="1" fillId="9" borderId="4" xfId="0" applyNumberFormat="1" applyFont="1" applyFill="1" applyBorder="1"/>
    <xf numFmtId="0" fontId="0" fillId="9" borderId="1" xfId="0" applyFill="1" applyBorder="1"/>
    <xf numFmtId="0" fontId="0" fillId="9" borderId="0" xfId="0" applyFill="1"/>
    <xf numFmtId="164" fontId="1" fillId="9" borderId="0" xfId="0" applyNumberFormat="1" applyFont="1" applyFill="1"/>
    <xf numFmtId="0" fontId="0" fillId="9" borderId="5" xfId="0" applyFill="1" applyBorder="1"/>
    <xf numFmtId="0" fontId="0" fillId="9" borderId="6" xfId="0" applyFill="1" applyBorder="1"/>
    <xf numFmtId="164" fontId="1" fillId="9" borderId="6" xfId="0" applyNumberFormat="1" applyFont="1" applyFill="1" applyBorder="1"/>
    <xf numFmtId="0" fontId="0" fillId="39" borderId="3" xfId="0" applyFill="1" applyBorder="1"/>
    <xf numFmtId="0" fontId="0" fillId="39" borderId="4" xfId="0" applyFill="1" applyBorder="1"/>
    <xf numFmtId="164" fontId="1" fillId="39" borderId="4" xfId="0" applyNumberFormat="1" applyFont="1" applyFill="1" applyBorder="1"/>
    <xf numFmtId="0" fontId="0" fillId="39" borderId="5" xfId="0" applyFill="1" applyBorder="1"/>
    <xf numFmtId="0" fontId="0" fillId="39" borderId="6" xfId="0" applyFill="1" applyBorder="1"/>
    <xf numFmtId="164" fontId="1" fillId="39" borderId="6" xfId="0" applyNumberFormat="1" applyFont="1" applyFill="1" applyBorder="1"/>
    <xf numFmtId="0" fontId="1" fillId="9" borderId="4" xfId="0" applyFont="1" applyFill="1" applyBorder="1"/>
    <xf numFmtId="0" fontId="1" fillId="9" borderId="0" xfId="0" applyFont="1" applyFill="1"/>
    <xf numFmtId="0" fontId="1" fillId="9" borderId="6" xfId="0" applyFont="1" applyFill="1" applyBorder="1"/>
    <xf numFmtId="0" fontId="11" fillId="9" borderId="6" xfId="0" applyFont="1" applyFill="1" applyBorder="1"/>
    <xf numFmtId="0" fontId="11" fillId="9" borderId="3" xfId="0" applyFont="1" applyFill="1" applyBorder="1"/>
    <xf numFmtId="0" fontId="11" fillId="9" borderId="1" xfId="0" applyFont="1" applyFill="1" applyBorder="1"/>
    <xf numFmtId="0" fontId="11" fillId="39" borderId="0" xfId="0" applyFont="1" applyFill="1"/>
    <xf numFmtId="0" fontId="11" fillId="39" borderId="6" xfId="0" applyFont="1" applyFill="1" applyBorder="1"/>
    <xf numFmtId="0" fontId="11" fillId="38" borderId="0" xfId="0" applyFont="1" applyFill="1"/>
    <xf numFmtId="0" fontId="11" fillId="38" borderId="6" xfId="0" applyFont="1" applyFill="1" applyBorder="1"/>
    <xf numFmtId="0" fontId="4" fillId="23" borderId="0" xfId="1"/>
    <xf numFmtId="0" fontId="11" fillId="0" borderId="0" xfId="0" applyFont="1"/>
    <xf numFmtId="0" fontId="0" fillId="40" borderId="0" xfId="0" applyFill="1"/>
    <xf numFmtId="0" fontId="11" fillId="9" borderId="4" xfId="0" applyFont="1" applyFill="1" applyBorder="1"/>
    <xf numFmtId="0" fontId="11" fillId="9" borderId="0" xfId="0" applyFont="1" applyFill="1"/>
    <xf numFmtId="0" fontId="7" fillId="32" borderId="0" xfId="0" applyFont="1" applyFill="1"/>
    <xf numFmtId="0" fontId="1" fillId="0" borderId="0" xfId="0" applyFont="1" applyAlignment="1">
      <alignment horizontal="right"/>
    </xf>
    <xf numFmtId="165" fontId="0" fillId="0" borderId="0" xfId="0" applyNumberFormat="1"/>
    <xf numFmtId="0" fontId="11" fillId="26" borderId="0" xfId="0" applyFont="1" applyFill="1"/>
    <xf numFmtId="0" fontId="12" fillId="41" borderId="0" xfId="0" applyFont="1" applyFill="1"/>
    <xf numFmtId="2" fontId="0" fillId="0" borderId="0" xfId="0" applyNumberFormat="1"/>
    <xf numFmtId="0" fontId="13" fillId="0" borderId="0" xfId="2"/>
    <xf numFmtId="0" fontId="14" fillId="0" borderId="0" xfId="0" applyFont="1"/>
    <xf numFmtId="0" fontId="15" fillId="42" borderId="0" xfId="0" applyFont="1" applyFill="1"/>
    <xf numFmtId="0" fontId="4" fillId="43" borderId="0" xfId="0" applyFont="1" applyFill="1"/>
    <xf numFmtId="0" fontId="0" fillId="0" borderId="0" xfId="0" applyAlignment="1">
      <alignment horizontal="center" vertical="center"/>
    </xf>
  </cellXfs>
  <cellStyles count="3">
    <cellStyle name="Good" xfId="1" builtinId="26"/>
    <cellStyle name="Normal" xfId="0" builtinId="0"/>
    <cellStyle name="Normal 2" xfId="2" xr:uid="{CA57034A-0385-4437-B77E-4527AB7EDD52}"/>
  </cellStyles>
  <dxfs count="0"/>
  <tableStyles count="0" defaultTableStyle="TableStyleMedium2" defaultPivotStyle="PivotStyleLight16"/>
  <colors>
    <mruColors>
      <color rgb="FFFFDF79"/>
      <color rgb="FFFF6565"/>
      <color rgb="FFFF8B8B"/>
      <color rgb="FFE2BF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1. egyéni sém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0C0"/>
      </a:accent1>
      <a:accent2>
        <a:srgbClr val="FF0000"/>
      </a:accent2>
      <a:accent3>
        <a:srgbClr val="00B050"/>
      </a:accent3>
      <a:accent4>
        <a:srgbClr val="FFC000"/>
      </a:accent4>
      <a:accent5>
        <a:srgbClr val="7030A0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F433-38E9-44DB-95F9-BED3173C6836}">
  <sheetPr>
    <tabColor rgb="FF0070C0"/>
  </sheetPr>
  <dimension ref="A1:BF540"/>
  <sheetViews>
    <sheetView topLeftCell="AG1" zoomScale="116" zoomScaleNormal="116" workbookViewId="0">
      <pane ySplit="1" topLeftCell="A2" activePane="bottomLeft" state="frozen"/>
      <selection pane="bottomLeft" activeCell="AZ2" sqref="AZ2:AZ174"/>
    </sheetView>
  </sheetViews>
  <sheetFormatPr defaultRowHeight="15" x14ac:dyDescent="0.25"/>
  <cols>
    <col min="1" max="1" width="9.28515625" bestFit="1" customWidth="1"/>
    <col min="2" max="2" width="64.140625" customWidth="1"/>
    <col min="3" max="16" width="9.28515625" bestFit="1" customWidth="1"/>
    <col min="17" max="17" width="12" customWidth="1"/>
    <col min="20" max="20" width="9.28515625" bestFit="1" customWidth="1"/>
    <col min="21" max="21" width="11.42578125" bestFit="1" customWidth="1"/>
    <col min="22" max="22" width="9.28515625" bestFit="1" customWidth="1"/>
    <col min="24" max="24" width="12" bestFit="1" customWidth="1"/>
    <col min="25" max="26" width="9.28515625" bestFit="1" customWidth="1"/>
    <col min="28" max="28" width="12.85546875" bestFit="1" customWidth="1"/>
    <col min="29" max="31" width="12.85546875" customWidth="1"/>
    <col min="33" max="33" width="9.140625" style="142"/>
    <col min="34" max="34" width="12.7109375" bestFit="1" customWidth="1"/>
  </cols>
  <sheetData>
    <row r="1" spans="1:58" x14ac:dyDescent="0.25">
      <c r="A1" s="1" t="s">
        <v>24</v>
      </c>
      <c r="B1" s="1" t="s">
        <v>25</v>
      </c>
      <c r="C1" s="1" t="s">
        <v>1346</v>
      </c>
      <c r="D1" s="1" t="s">
        <v>1347</v>
      </c>
      <c r="E1" s="1" t="s">
        <v>1348</v>
      </c>
      <c r="F1" s="1" t="s">
        <v>1349</v>
      </c>
      <c r="G1" s="1" t="s">
        <v>1350</v>
      </c>
      <c r="H1" s="1" t="s">
        <v>1351</v>
      </c>
      <c r="I1" s="1" t="s">
        <v>1352</v>
      </c>
      <c r="J1" s="1" t="s">
        <v>1353</v>
      </c>
      <c r="K1" s="1" t="s">
        <v>1354</v>
      </c>
      <c r="L1" s="1" t="s">
        <v>1355</v>
      </c>
      <c r="M1" s="1" t="s">
        <v>1356</v>
      </c>
      <c r="N1" s="1" t="s">
        <v>1357</v>
      </c>
      <c r="O1" s="1" t="s">
        <v>1358</v>
      </c>
      <c r="P1" s="1" t="s">
        <v>1359</v>
      </c>
      <c r="Q1" s="1" t="s">
        <v>1360</v>
      </c>
      <c r="R1" s="1" t="s">
        <v>1361</v>
      </c>
      <c r="S1" s="1" t="s">
        <v>1362</v>
      </c>
      <c r="T1" s="1" t="s">
        <v>1363</v>
      </c>
      <c r="U1" s="1" t="s">
        <v>1364</v>
      </c>
      <c r="V1" s="1" t="s">
        <v>1365</v>
      </c>
      <c r="W1" s="1" t="s">
        <v>1366</v>
      </c>
      <c r="X1" s="1" t="s">
        <v>1367</v>
      </c>
      <c r="Y1" s="1" t="s">
        <v>1368</v>
      </c>
      <c r="Z1" s="1" t="s">
        <v>1369</v>
      </c>
      <c r="AB1" s="1" t="s">
        <v>3133</v>
      </c>
      <c r="AC1" s="1" t="s">
        <v>3134</v>
      </c>
      <c r="AD1" s="1" t="s">
        <v>3135</v>
      </c>
      <c r="AE1" s="1" t="s">
        <v>3136</v>
      </c>
      <c r="AJ1" t="s">
        <v>3137</v>
      </c>
      <c r="AK1" t="s">
        <v>3138</v>
      </c>
      <c r="AL1" t="s">
        <v>3139</v>
      </c>
      <c r="AM1" t="s">
        <v>3140</v>
      </c>
      <c r="AN1">
        <v>1</v>
      </c>
      <c r="AO1">
        <v>25</v>
      </c>
      <c r="AP1">
        <v>50</v>
      </c>
      <c r="AQ1">
        <v>75</v>
      </c>
      <c r="AR1">
        <v>95</v>
      </c>
      <c r="AS1">
        <v>99</v>
      </c>
      <c r="AT1" t="s">
        <v>3141</v>
      </c>
      <c r="AU1" t="s">
        <v>3142</v>
      </c>
      <c r="AV1" t="s">
        <v>3143</v>
      </c>
      <c r="AX1" t="s">
        <v>3147</v>
      </c>
      <c r="AY1" t="s">
        <v>3148</v>
      </c>
      <c r="AZ1" t="s">
        <v>3149</v>
      </c>
      <c r="BD1" t="s">
        <v>3154</v>
      </c>
      <c r="BE1" t="s">
        <v>3156</v>
      </c>
      <c r="BF1" t="s">
        <v>3155</v>
      </c>
    </row>
    <row r="2" spans="1:58" x14ac:dyDescent="0.25">
      <c r="A2" s="14">
        <v>1</v>
      </c>
      <c r="B2" s="14" t="s">
        <v>1453</v>
      </c>
      <c r="C2" s="14">
        <v>40</v>
      </c>
      <c r="D2" s="14">
        <v>104.1875</v>
      </c>
      <c r="E2" s="14">
        <v>50</v>
      </c>
      <c r="F2" s="14">
        <v>1.14646</v>
      </c>
      <c r="G2" s="14">
        <v>0.198796</v>
      </c>
      <c r="H2" s="14">
        <v>50.370696000000002</v>
      </c>
      <c r="I2" s="14">
        <v>1.6405209999999999</v>
      </c>
      <c r="J2" s="14">
        <v>9.0556520000000003</v>
      </c>
      <c r="K2" s="14">
        <v>0.147535</v>
      </c>
      <c r="L2" s="14">
        <v>1.14646</v>
      </c>
      <c r="M2" s="14">
        <v>1.0881719999999999</v>
      </c>
      <c r="N2" s="14">
        <v>102312</v>
      </c>
      <c r="O2" s="14">
        <v>15.9</v>
      </c>
      <c r="P2" s="14">
        <v>60</v>
      </c>
      <c r="Q2" s="14">
        <v>1.2282</v>
      </c>
      <c r="R2" s="14">
        <v>43853.488199050924</v>
      </c>
      <c r="S2" s="14" t="s">
        <v>1371</v>
      </c>
      <c r="T2" s="14">
        <v>3.00582560296846E-4</v>
      </c>
      <c r="U2" s="14">
        <v>-1.7000000000000001E-4</v>
      </c>
      <c r="V2" s="14">
        <v>3814.6923722641254</v>
      </c>
      <c r="W2" s="14"/>
      <c r="X2" s="14">
        <v>6.088363349692828E-6</v>
      </c>
      <c r="Y2" s="14">
        <v>485.64000880984298</v>
      </c>
      <c r="Z2" s="14">
        <v>1</v>
      </c>
      <c r="AB2">
        <f>J2*V2/X2*$AH$8/10000</f>
        <v>485.62661142164347</v>
      </c>
      <c r="AC2">
        <f>V2/Y2</f>
        <v>7.8549796208363984</v>
      </c>
      <c r="AD2">
        <f>1/(J2/X2*$AH$8/10000)</f>
        <v>7.8551963227402979</v>
      </c>
      <c r="AE2">
        <f>(AC2-AD2)/AC2</f>
        <v>-2.7587837825143419E-5</v>
      </c>
      <c r="AH2">
        <f>MAX(Y:Y)</f>
        <v>810.68543384207624</v>
      </c>
      <c r="AJ2">
        <v>248.84190553969998</v>
      </c>
      <c r="AK2">
        <v>236.15532758151321</v>
      </c>
      <c r="AL2">
        <v>1.5180626613502584</v>
      </c>
      <c r="AM2">
        <v>5.5487647460873752</v>
      </c>
      <c r="AN2">
        <v>-0.55926118457755913</v>
      </c>
      <c r="AO2">
        <v>79.512096261820247</v>
      </c>
      <c r="AP2">
        <v>157.33143457264902</v>
      </c>
      <c r="AQ2">
        <v>364.66249010245781</v>
      </c>
      <c r="AR2">
        <v>734.05645569818682</v>
      </c>
      <c r="AS2">
        <v>1012.2858567420205</v>
      </c>
      <c r="AT2">
        <v>1.5647537716628674</v>
      </c>
      <c r="AU2">
        <v>177.04301771425295</v>
      </c>
      <c r="AV2">
        <v>28.186824175253168</v>
      </c>
      <c r="AX2">
        <f>AT2</f>
        <v>1.5647537716628674</v>
      </c>
      <c r="AY2">
        <f>AU2*AC2</f>
        <v>1390.6692961568344</v>
      </c>
      <c r="AZ2">
        <f>AV2*AC2</f>
        <v>221.40692947271236</v>
      </c>
      <c r="BB2" s="217" t="s">
        <v>3145</v>
      </c>
      <c r="BC2" t="s">
        <v>3150</v>
      </c>
      <c r="BD2" s="212">
        <f ca="1">MIN(INDIRECT(BD1&amp;":"&amp;BD1))</f>
        <v>0.47075396607394526</v>
      </c>
      <c r="BE2" s="212">
        <f t="shared" ref="BE2:BF2" ca="1" si="0">MIN(INDIRECT(BE1&amp;":"&amp;BE1))</f>
        <v>5.614807075929086</v>
      </c>
      <c r="BF2" s="212">
        <f t="shared" ca="1" si="0"/>
        <v>-13.353710784779702</v>
      </c>
    </row>
    <row r="3" spans="1:58" x14ac:dyDescent="0.25">
      <c r="A3" s="14">
        <v>2</v>
      </c>
      <c r="B3" s="14" t="s">
        <v>1370</v>
      </c>
      <c r="C3" s="14">
        <v>30</v>
      </c>
      <c r="D3" s="14">
        <v>104.1875</v>
      </c>
      <c r="E3" s="14">
        <v>50</v>
      </c>
      <c r="F3" s="14">
        <v>0.70113899999999996</v>
      </c>
      <c r="G3" s="14">
        <v>0.19855500000000001</v>
      </c>
      <c r="H3" s="14">
        <v>50.310265000000001</v>
      </c>
      <c r="I3" s="14">
        <v>1.6689099999999999</v>
      </c>
      <c r="J3" s="14">
        <v>9.050084</v>
      </c>
      <c r="K3" s="14">
        <v>0.15022199999999999</v>
      </c>
      <c r="L3" s="14">
        <v>0.70113899999999996</v>
      </c>
      <c r="M3" s="14">
        <v>0.82488600000000001</v>
      </c>
      <c r="N3" s="14">
        <v>102314</v>
      </c>
      <c r="O3" s="14">
        <v>15.9</v>
      </c>
      <c r="P3" s="14">
        <v>60</v>
      </c>
      <c r="Q3" s="14">
        <v>1.2282</v>
      </c>
      <c r="R3" s="14">
        <v>43853.489994166666</v>
      </c>
      <c r="S3" s="14" t="s">
        <v>1372</v>
      </c>
      <c r="T3" s="14">
        <v>3.0106918676561534E-4</v>
      </c>
      <c r="U3" s="14">
        <v>-9.8250000000000003E-5</v>
      </c>
      <c r="V3" s="14">
        <v>2329.1564890229647</v>
      </c>
      <c r="W3" s="14"/>
      <c r="X3" s="14">
        <v>6.0882443363935784E-6</v>
      </c>
      <c r="Y3" s="14">
        <v>296.34321003273999</v>
      </c>
      <c r="Z3" s="14">
        <v>1</v>
      </c>
      <c r="AB3">
        <f t="shared" ref="AB3:AB66" si="1">J3*V3/X3*$AH$8/10000</f>
        <v>296.3350347898583</v>
      </c>
      <c r="AC3">
        <f t="shared" ref="AC3:AC66" si="2">V3/Y3</f>
        <v>7.8596587003482874</v>
      </c>
      <c r="AD3">
        <f t="shared" ref="AD3:AD66" si="3">1/(J3/X3*$AH$8/10000)</f>
        <v>7.8598755313378739</v>
      </c>
      <c r="AE3">
        <f t="shared" ref="AE3:AE66" si="4">(AC3-AD3)/AC3</f>
        <v>-2.7587837825179485E-5</v>
      </c>
      <c r="AJ3">
        <v>151.84628025515579</v>
      </c>
      <c r="AK3">
        <v>178.62118290766077</v>
      </c>
      <c r="AL3">
        <v>2.8162709040131788</v>
      </c>
      <c r="AM3">
        <v>12.932957438443113</v>
      </c>
      <c r="AN3">
        <v>-2.7541242904323404</v>
      </c>
      <c r="AO3">
        <v>55.464733899354293</v>
      </c>
      <c r="AP3">
        <v>95.180640748100117</v>
      </c>
      <c r="AQ3">
        <v>160.66876301099245</v>
      </c>
      <c r="AR3">
        <v>542.82633979584091</v>
      </c>
      <c r="AS3">
        <v>895.77520367353702</v>
      </c>
      <c r="AT3">
        <v>1.7038670366118283</v>
      </c>
      <c r="AU3">
        <v>105.20740211148734</v>
      </c>
      <c r="AV3">
        <v>27.413144210173179</v>
      </c>
      <c r="AX3">
        <f t="shared" ref="AX3:AX66" si="5">AT3</f>
        <v>1.7038670366118283</v>
      </c>
      <c r="AY3">
        <f t="shared" ref="AY3:AY66" si="6">AU3*AC3</f>
        <v>826.89427334659229</v>
      </c>
      <c r="AZ3">
        <f t="shared" ref="AZ3:AZ66" si="7">AV3*AC3</f>
        <v>215.45795739538991</v>
      </c>
      <c r="BB3" s="217"/>
      <c r="BC3" t="s">
        <v>3151</v>
      </c>
      <c r="BD3" s="212">
        <f ca="1">MAX(INDIRECT(BD1&amp;":"&amp;BD1))</f>
        <v>12.435627927956887</v>
      </c>
      <c r="BE3" s="212">
        <f t="shared" ref="BE3:BF3" ca="1" si="8">MAX(INDIRECT(BE1&amp;":"&amp;BE1))</f>
        <v>3464.067397338627</v>
      </c>
      <c r="BF3" s="212">
        <f t="shared" ca="1" si="8"/>
        <v>652.09177687578392</v>
      </c>
    </row>
    <row r="4" spans="1:58" x14ac:dyDescent="0.25">
      <c r="A4" s="14">
        <v>3</v>
      </c>
      <c r="B4" s="14" t="s">
        <v>1370</v>
      </c>
      <c r="C4" s="14">
        <v>20</v>
      </c>
      <c r="D4" s="14">
        <v>104.1875</v>
      </c>
      <c r="E4" s="14">
        <v>50</v>
      </c>
      <c r="F4" s="14">
        <v>0.42969099999999999</v>
      </c>
      <c r="G4" s="14">
        <v>0.198792</v>
      </c>
      <c r="H4" s="14">
        <v>50.369649000000003</v>
      </c>
      <c r="I4" s="14">
        <v>1.698823</v>
      </c>
      <c r="J4" s="14">
        <v>9.0553380000000008</v>
      </c>
      <c r="K4" s="14">
        <v>0.15276899999999999</v>
      </c>
      <c r="L4" s="14">
        <v>0.42969099999999999</v>
      </c>
      <c r="M4" s="14">
        <v>0.45838400000000001</v>
      </c>
      <c r="N4" s="14">
        <v>102315</v>
      </c>
      <c r="O4" s="14">
        <v>15.9</v>
      </c>
      <c r="P4" s="14">
        <v>60</v>
      </c>
      <c r="Q4" s="14">
        <v>1.2282</v>
      </c>
      <c r="R4" s="14">
        <v>43853.491787071762</v>
      </c>
      <c r="S4" s="14" t="s">
        <v>1373</v>
      </c>
      <c r="T4" s="14">
        <v>3.0155581323438468E-4</v>
      </c>
      <c r="U4" s="14">
        <v>-2.6499999999999994E-5</v>
      </c>
      <c r="V4" s="14">
        <v>1425.0015457868208</v>
      </c>
      <c r="W4" s="14"/>
      <c r="X4" s="14">
        <v>6.088184831488761E-6</v>
      </c>
      <c r="Y4" s="14">
        <v>181.4128089364462</v>
      </c>
      <c r="Z4" s="14">
        <v>1</v>
      </c>
      <c r="AB4">
        <f t="shared" si="1"/>
        <v>181.4078042873613</v>
      </c>
      <c r="AC4">
        <f t="shared" si="2"/>
        <v>7.8550216720696788</v>
      </c>
      <c r="AD4">
        <f t="shared" si="3"/>
        <v>7.8552383751336805</v>
      </c>
      <c r="AE4">
        <f t="shared" si="4"/>
        <v>-2.7587837825096622E-5</v>
      </c>
      <c r="AG4" s="208" t="s">
        <v>3123</v>
      </c>
      <c r="AH4">
        <f>MIN(X2:X540)</f>
        <v>6.088184831488761E-6</v>
      </c>
      <c r="AJ4">
        <v>92.955918234199771</v>
      </c>
      <c r="AK4">
        <v>99.157080871815737</v>
      </c>
      <c r="AL4">
        <v>4.9374789818044658</v>
      </c>
      <c r="AM4">
        <v>41.166769439154884</v>
      </c>
      <c r="AN4">
        <v>-4.4503240492701099</v>
      </c>
      <c r="AO4">
        <v>43.179694695031372</v>
      </c>
      <c r="AP4">
        <v>76.253305489035881</v>
      </c>
      <c r="AQ4">
        <v>112.03349551331637</v>
      </c>
      <c r="AR4">
        <v>216.76666846722145</v>
      </c>
      <c r="AS4">
        <v>550.11060616354803</v>
      </c>
      <c r="AT4">
        <v>2.7462528360192962</v>
      </c>
      <c r="AU4">
        <v>44.017996201143482</v>
      </c>
      <c r="AV4">
        <v>27.928628669077113</v>
      </c>
      <c r="AX4">
        <f t="shared" si="5"/>
        <v>2.7462528360192962</v>
      </c>
      <c r="AY4">
        <f t="shared" si="6"/>
        <v>345.76231412106284</v>
      </c>
      <c r="AZ4">
        <f t="shared" si="7"/>
        <v>219.37998346678728</v>
      </c>
      <c r="BB4" s="217"/>
      <c r="BC4" t="s">
        <v>3152</v>
      </c>
      <c r="BD4" s="212">
        <f ca="1">AVERAGE(INDIRECT(BD1&amp;":"&amp;BD1))</f>
        <v>4.2314609532298872</v>
      </c>
      <c r="BE4" s="212">
        <f t="shared" ref="BE4:BF4" ca="1" si="9">AVERAGE(INDIRECT(BE1&amp;":"&amp;BE1))</f>
        <v>245.93323390600713</v>
      </c>
      <c r="BF4" s="212">
        <f t="shared" ca="1" si="9"/>
        <v>112.23776943797412</v>
      </c>
    </row>
    <row r="5" spans="1:58" x14ac:dyDescent="0.25">
      <c r="A5" s="14">
        <v>4</v>
      </c>
      <c r="B5" s="14" t="s">
        <v>1370</v>
      </c>
      <c r="C5" s="14">
        <v>10</v>
      </c>
      <c r="D5" s="14">
        <v>104.1875</v>
      </c>
      <c r="E5" s="14">
        <v>50</v>
      </c>
      <c r="F5" s="14">
        <v>0.34439399999999998</v>
      </c>
      <c r="G5" s="14">
        <v>0.19880200000000001</v>
      </c>
      <c r="H5" s="14">
        <v>50.372301999999998</v>
      </c>
      <c r="I5" s="14">
        <v>1.6684920000000001</v>
      </c>
      <c r="J5" s="14">
        <v>9.0557119999999998</v>
      </c>
      <c r="K5" s="14">
        <v>0.14993899999999999</v>
      </c>
      <c r="L5" s="14">
        <v>0.34439399999999998</v>
      </c>
      <c r="M5" s="14">
        <v>0.29234199999999999</v>
      </c>
      <c r="N5" s="14">
        <v>102313</v>
      </c>
      <c r="O5" s="14">
        <v>15.9</v>
      </c>
      <c r="P5" s="14">
        <v>60</v>
      </c>
      <c r="Q5" s="14">
        <v>1.2282</v>
      </c>
      <c r="R5" s="14">
        <v>43853.493581469906</v>
      </c>
      <c r="S5" s="14" t="s">
        <v>1374</v>
      </c>
      <c r="T5" s="14">
        <v>3.0204243970315402E-4</v>
      </c>
      <c r="U5" s="14">
        <v>4.5250000000000016E-5</v>
      </c>
      <c r="V5" s="14">
        <v>1140.0674366768603</v>
      </c>
      <c r="W5" s="14"/>
      <c r="X5" s="14">
        <v>6.088303842461588E-6</v>
      </c>
      <c r="Y5" s="14">
        <v>145.14183213336145</v>
      </c>
      <c r="Z5" s="14">
        <v>1</v>
      </c>
      <c r="AB5">
        <f t="shared" si="1"/>
        <v>145.13782809449771</v>
      </c>
      <c r="AC5">
        <f t="shared" si="2"/>
        <v>7.85485080296717</v>
      </c>
      <c r="AD5">
        <f t="shared" si="3"/>
        <v>7.8550675013172633</v>
      </c>
      <c r="AE5">
        <f t="shared" si="4"/>
        <v>-2.7587837825187596E-5</v>
      </c>
      <c r="AG5" s="208" t="s">
        <v>3124</v>
      </c>
      <c r="AH5">
        <f>MAX(X2:X540)</f>
        <v>6.8028221246606586E-5</v>
      </c>
      <c r="AJ5">
        <v>74.370572121772554</v>
      </c>
      <c r="AK5">
        <v>63.138586188543407</v>
      </c>
      <c r="AL5">
        <v>4.157748824450576</v>
      </c>
      <c r="AM5">
        <v>53.363719817964522</v>
      </c>
      <c r="AN5">
        <v>-7.3259210865202693</v>
      </c>
      <c r="AO5">
        <v>32.813653701196557</v>
      </c>
      <c r="AP5">
        <v>67.416497097663822</v>
      </c>
      <c r="AQ5">
        <v>101.75563519577267</v>
      </c>
      <c r="AR5">
        <v>166.21592246738811</v>
      </c>
      <c r="AS5">
        <v>273.48490977632076</v>
      </c>
      <c r="AT5">
        <v>3.2818367785530969</v>
      </c>
      <c r="AU5">
        <v>31.001885629033254</v>
      </c>
      <c r="AV5">
        <v>27.372556340085481</v>
      </c>
      <c r="AX5">
        <f t="shared" si="5"/>
        <v>3.2818367785530969</v>
      </c>
      <c r="AY5">
        <f t="shared" si="6"/>
        <v>243.51518622670821</v>
      </c>
      <c r="AZ5">
        <f t="shared" si="7"/>
        <v>215.00734614718453</v>
      </c>
      <c r="BB5" s="217"/>
      <c r="BC5" t="s">
        <v>3153</v>
      </c>
      <c r="BD5" s="212">
        <f ca="1">STDEV(INDIRECT(BD1&amp;":"&amp;BD1))</f>
        <v>3.1247583745567864</v>
      </c>
      <c r="BE5" s="212">
        <f t="shared" ref="BE5:BF5" ca="1" si="10">STDEV(INDIRECT(BE1&amp;":"&amp;BE1))</f>
        <v>443.43925844645662</v>
      </c>
      <c r="BF5" s="212">
        <f t="shared" ca="1" si="10"/>
        <v>166.86384710143832</v>
      </c>
    </row>
    <row r="6" spans="1:58" x14ac:dyDescent="0.25">
      <c r="A6" s="14">
        <v>5</v>
      </c>
      <c r="B6" s="14" t="s">
        <v>1370</v>
      </c>
      <c r="C6" s="14">
        <v>0</v>
      </c>
      <c r="D6" s="14">
        <v>104.1875</v>
      </c>
      <c r="E6" s="14">
        <v>50</v>
      </c>
      <c r="F6" s="14">
        <v>0.35765000000000002</v>
      </c>
      <c r="G6" s="14">
        <v>0.198849</v>
      </c>
      <c r="H6" s="14">
        <v>50.384106000000003</v>
      </c>
      <c r="I6" s="14">
        <v>1.673346</v>
      </c>
      <c r="J6" s="14">
        <v>9.0568989999999996</v>
      </c>
      <c r="K6" s="14">
        <v>0.150393</v>
      </c>
      <c r="L6" s="14">
        <v>0.35765000000000002</v>
      </c>
      <c r="M6" s="14">
        <v>0.247639</v>
      </c>
      <c r="N6" s="14">
        <v>102310</v>
      </c>
      <c r="O6" s="14">
        <v>15.9</v>
      </c>
      <c r="P6" s="14">
        <v>60</v>
      </c>
      <c r="Q6" s="14">
        <v>1.2281</v>
      </c>
      <c r="R6" s="14">
        <v>43853.495376053237</v>
      </c>
      <c r="S6" s="14" t="s">
        <v>1375</v>
      </c>
      <c r="T6" s="14">
        <v>3.0252906617192336E-4</v>
      </c>
      <c r="U6" s="14">
        <v>1.1700000000000002E-4</v>
      </c>
      <c r="V6" s="14">
        <v>1181.8137163614508</v>
      </c>
      <c r="W6" s="14"/>
      <c r="X6" s="14">
        <v>6.0884823676451226E-6</v>
      </c>
      <c r="Y6" s="14">
        <v>150.47185462241015</v>
      </c>
      <c r="Z6" s="14">
        <v>1</v>
      </c>
      <c r="AB6">
        <f t="shared" si="1"/>
        <v>150.46770354380686</v>
      </c>
      <c r="AC6">
        <f t="shared" si="2"/>
        <v>7.8540516386075057</v>
      </c>
      <c r="AD6">
        <f t="shared" si="3"/>
        <v>7.8542683149103807</v>
      </c>
      <c r="AE6">
        <f t="shared" si="4"/>
        <v>-2.758783782499366E-5</v>
      </c>
      <c r="AG6" s="208"/>
      <c r="AJ6">
        <v>77.101825651322415</v>
      </c>
      <c r="AK6">
        <v>53.403127149179099</v>
      </c>
      <c r="AL6">
        <v>1.4038780733088903</v>
      </c>
      <c r="AM6">
        <v>9.6729297990021372</v>
      </c>
      <c r="AN6">
        <v>-6.343111281770609</v>
      </c>
      <c r="AO6">
        <v>38.013596967230363</v>
      </c>
      <c r="AP6">
        <v>74.012165994810744</v>
      </c>
      <c r="AQ6">
        <v>106.65436785065397</v>
      </c>
      <c r="AR6">
        <v>165.02871802314894</v>
      </c>
      <c r="AS6">
        <v>240.9088390707474</v>
      </c>
      <c r="AT6">
        <v>3.6520338042399132</v>
      </c>
      <c r="AU6">
        <v>28.329797512697745</v>
      </c>
      <c r="AV6">
        <v>26.35955253232153</v>
      </c>
      <c r="AX6">
        <f t="shared" si="5"/>
        <v>3.6520338042399132</v>
      </c>
      <c r="AY6">
        <f t="shared" si="6"/>
        <v>222.50369257602256</v>
      </c>
      <c r="AZ6">
        <f t="shared" si="7"/>
        <v>207.02928675944054</v>
      </c>
    </row>
    <row r="7" spans="1:58" x14ac:dyDescent="0.25">
      <c r="A7" s="14">
        <v>6</v>
      </c>
      <c r="B7" s="14" t="s">
        <v>1370</v>
      </c>
      <c r="C7" s="14">
        <v>-10</v>
      </c>
      <c r="D7" s="14">
        <v>104.1875</v>
      </c>
      <c r="E7" s="14">
        <v>50</v>
      </c>
      <c r="F7" s="14">
        <v>0.285638</v>
      </c>
      <c r="G7" s="14">
        <v>0.19867499999999999</v>
      </c>
      <c r="H7" s="14">
        <v>50.340356</v>
      </c>
      <c r="I7" s="14">
        <v>1.7053929999999999</v>
      </c>
      <c r="J7" s="14">
        <v>9.0529609999999998</v>
      </c>
      <c r="K7" s="14">
        <v>0.15330299999999999</v>
      </c>
      <c r="L7" s="14">
        <v>0.285638</v>
      </c>
      <c r="M7" s="14">
        <v>0.30001699999999998</v>
      </c>
      <c r="N7" s="14">
        <v>102309</v>
      </c>
      <c r="O7" s="14">
        <v>15.9</v>
      </c>
      <c r="P7" s="14">
        <v>60</v>
      </c>
      <c r="Q7" s="14">
        <v>1.2281</v>
      </c>
      <c r="R7" s="14">
        <v>43853.49717253472</v>
      </c>
      <c r="S7" s="14" t="s">
        <v>1376</v>
      </c>
      <c r="T7" s="14">
        <v>3.0301569264069264E-4</v>
      </c>
      <c r="U7" s="14">
        <v>1.8875000000000001E-4</v>
      </c>
      <c r="V7" s="14">
        <v>942.02794420445264</v>
      </c>
      <c r="W7" s="14"/>
      <c r="X7" s="14">
        <v>6.088541878366251E-6</v>
      </c>
      <c r="Y7" s="14">
        <v>119.88833075294806</v>
      </c>
      <c r="Z7" s="14">
        <v>1</v>
      </c>
      <c r="AB7">
        <f t="shared" si="1"/>
        <v>119.88502338436528</v>
      </c>
      <c r="AC7">
        <f t="shared" si="2"/>
        <v>7.8575449194106666</v>
      </c>
      <c r="AD7">
        <f t="shared" si="3"/>
        <v>7.8577616920856057</v>
      </c>
      <c r="AE7">
        <f t="shared" si="4"/>
        <v>-2.7587837824972277E-5</v>
      </c>
      <c r="AG7" s="208" t="s">
        <v>3125</v>
      </c>
      <c r="AH7">
        <v>1.651E-2</v>
      </c>
      <c r="AJ7">
        <v>86.032931911381709</v>
      </c>
      <c r="AK7">
        <v>60.344186765373792</v>
      </c>
      <c r="AL7">
        <v>2.0728743231177984</v>
      </c>
      <c r="AM7">
        <v>20.240095994379619</v>
      </c>
      <c r="AN7">
        <v>-4.5066034086275053</v>
      </c>
      <c r="AO7">
        <v>45.80134381474361</v>
      </c>
      <c r="AP7">
        <v>79.821537620564527</v>
      </c>
      <c r="AQ7">
        <v>113.71023973278946</v>
      </c>
      <c r="AR7">
        <v>189.43482114400643</v>
      </c>
      <c r="AS7">
        <v>291.84481322222575</v>
      </c>
      <c r="AT7">
        <v>3.7000240978515215</v>
      </c>
      <c r="AU7">
        <v>30.436742914160433</v>
      </c>
      <c r="AV7">
        <v>26.58375033112339</v>
      </c>
      <c r="AX7">
        <f t="shared" si="5"/>
        <v>3.7000240978515215</v>
      </c>
      <c r="AY7">
        <f t="shared" si="6"/>
        <v>239.15807464856991</v>
      </c>
      <c r="AZ7">
        <f t="shared" si="7"/>
        <v>208.88301235320023</v>
      </c>
    </row>
    <row r="8" spans="1:58" x14ac:dyDescent="0.25">
      <c r="A8" s="14">
        <v>7</v>
      </c>
      <c r="B8" s="14" t="s">
        <v>2679</v>
      </c>
      <c r="C8" s="14">
        <v>-20</v>
      </c>
      <c r="D8" s="14">
        <v>104.1875</v>
      </c>
      <c r="E8" s="14">
        <v>50</v>
      </c>
      <c r="F8" s="14">
        <v>0.41810900000000001</v>
      </c>
      <c r="G8" s="14">
        <v>0.19853599999999999</v>
      </c>
      <c r="H8" s="14">
        <v>50.305638999999999</v>
      </c>
      <c r="I8" s="14">
        <v>1.7145729999999999</v>
      </c>
      <c r="J8" s="14">
        <v>9.0497329999999998</v>
      </c>
      <c r="K8" s="14">
        <v>0.15424599999999999</v>
      </c>
      <c r="L8" s="14">
        <v>0.41810900000000001</v>
      </c>
      <c r="M8" s="14">
        <v>0.30923800000000001</v>
      </c>
      <c r="N8" s="14">
        <v>102311</v>
      </c>
      <c r="O8" s="14">
        <v>15.9</v>
      </c>
      <c r="P8" s="14">
        <v>60</v>
      </c>
      <c r="Q8" s="14">
        <v>1.2281</v>
      </c>
      <c r="R8" s="14">
        <v>43853.501055624998</v>
      </c>
      <c r="S8" s="14" t="s">
        <v>1377</v>
      </c>
      <c r="T8" s="14">
        <v>3.0350231910946198E-4</v>
      </c>
      <c r="U8" s="14">
        <v>2.6050000000000004E-4</v>
      </c>
      <c r="V8" s="14">
        <v>1376.7555425146443</v>
      </c>
      <c r="W8" s="14"/>
      <c r="X8" s="14">
        <v>6.0884228580873263E-6</v>
      </c>
      <c r="Y8" s="14">
        <v>175.15541472041778</v>
      </c>
      <c r="Z8" s="14">
        <v>1</v>
      </c>
      <c r="AB8">
        <f t="shared" si="1"/>
        <v>175.15058269454744</v>
      </c>
      <c r="AC8">
        <f t="shared" si="2"/>
        <v>7.8601940151962459</v>
      </c>
      <c r="AD8">
        <f t="shared" si="3"/>
        <v>7.8604108609540111</v>
      </c>
      <c r="AE8">
        <f t="shared" si="4"/>
        <v>-2.7587837825111939E-5</v>
      </c>
      <c r="AG8" s="208" t="s">
        <v>3126</v>
      </c>
      <c r="AH8">
        <f>AH7*AH7*3.14</f>
        <v>8.5590151400000006E-4</v>
      </c>
      <c r="AJ8">
        <v>89.749647333471032</v>
      </c>
      <c r="AK8">
        <v>66.42116824022078</v>
      </c>
      <c r="AL8">
        <v>1.6661402386784325</v>
      </c>
      <c r="AM8">
        <v>8.0322554946356046</v>
      </c>
      <c r="AN8">
        <v>-4.1199921439159324</v>
      </c>
      <c r="AO8">
        <v>44.451518085442018</v>
      </c>
      <c r="AP8">
        <v>80.372333776189308</v>
      </c>
      <c r="AQ8">
        <v>117.34175367654468</v>
      </c>
      <c r="AR8">
        <v>215.20582377304311</v>
      </c>
      <c r="AS8">
        <v>325.3276303169032</v>
      </c>
      <c r="AT8">
        <v>3.62881081017504</v>
      </c>
      <c r="AU8">
        <v>33.077924388981145</v>
      </c>
      <c r="AV8">
        <v>30.28388226741637</v>
      </c>
      <c r="AX8">
        <f t="shared" si="5"/>
        <v>3.62881081017504</v>
      </c>
      <c r="AY8">
        <f t="shared" si="6"/>
        <v>259.99890331738357</v>
      </c>
      <c r="AZ8">
        <f t="shared" si="7"/>
        <v>238.03719015525388</v>
      </c>
    </row>
    <row r="9" spans="1:58" x14ac:dyDescent="0.25">
      <c r="A9" s="14">
        <v>8</v>
      </c>
      <c r="B9" s="14" t="s">
        <v>2680</v>
      </c>
      <c r="C9" s="14">
        <v>-30</v>
      </c>
      <c r="D9" s="14">
        <v>104.1875</v>
      </c>
      <c r="E9" s="14">
        <v>50</v>
      </c>
      <c r="F9" s="14">
        <v>0.453955</v>
      </c>
      <c r="G9" s="14">
        <v>0.19897500000000001</v>
      </c>
      <c r="H9" s="14">
        <v>50.415546999999997</v>
      </c>
      <c r="I9" s="14">
        <v>1.724526</v>
      </c>
      <c r="J9" s="14">
        <v>9.0616450000000004</v>
      </c>
      <c r="K9" s="14">
        <v>0.154921</v>
      </c>
      <c r="L9" s="14">
        <v>0.453955</v>
      </c>
      <c r="M9" s="14">
        <v>0.335594</v>
      </c>
      <c r="N9" s="14">
        <v>102303</v>
      </c>
      <c r="O9" s="14">
        <v>16</v>
      </c>
      <c r="P9" s="14">
        <v>60</v>
      </c>
      <c r="Q9" s="14">
        <v>1.2276</v>
      </c>
      <c r="R9" s="14">
        <v>43853.504495081019</v>
      </c>
      <c r="S9" s="14" t="s">
        <v>1378</v>
      </c>
      <c r="T9" s="14">
        <v>3.0398894557823132E-4</v>
      </c>
      <c r="U9" s="14">
        <v>3.3225000000000008E-4</v>
      </c>
      <c r="V9" s="14">
        <v>1492.2343611447561</v>
      </c>
      <c r="W9" s="14"/>
      <c r="X9" s="14">
        <v>6.0910054881305924E-6</v>
      </c>
      <c r="Y9" s="14">
        <v>190.01630347347722</v>
      </c>
      <c r="Z9" s="14">
        <v>1</v>
      </c>
      <c r="AB9">
        <f t="shared" si="1"/>
        <v>190.01106147912819</v>
      </c>
      <c r="AC9">
        <f t="shared" si="2"/>
        <v>7.8531911939495478</v>
      </c>
      <c r="AD9">
        <f t="shared" si="3"/>
        <v>7.8534078465146138</v>
      </c>
      <c r="AE9">
        <f t="shared" si="4"/>
        <v>-2.758783782481913E-5</v>
      </c>
      <c r="AG9" s="208" t="s">
        <v>3131</v>
      </c>
      <c r="AH9">
        <f>AH4/AH8</f>
        <v>7.1131838557406271E-3</v>
      </c>
      <c r="AJ9">
        <v>97.364355145890045</v>
      </c>
      <c r="AK9">
        <v>72.031004636235849</v>
      </c>
      <c r="AL9">
        <v>1.3813721068056697</v>
      </c>
      <c r="AM9">
        <v>6.431899785025009</v>
      </c>
      <c r="AN9">
        <v>-4.3288581599160398</v>
      </c>
      <c r="AO9">
        <v>46.369753297256899</v>
      </c>
      <c r="AP9">
        <v>85.343374499859735</v>
      </c>
      <c r="AQ9">
        <v>131.58783328961843</v>
      </c>
      <c r="AR9">
        <v>235.0812038017846</v>
      </c>
      <c r="AS9">
        <v>334.18588601447993</v>
      </c>
      <c r="AT9">
        <v>3.2314386147794467</v>
      </c>
      <c r="AU9">
        <v>39.033880461705806</v>
      </c>
      <c r="AV9">
        <v>28.771233462751077</v>
      </c>
      <c r="AX9">
        <f t="shared" si="5"/>
        <v>3.2314386147794467</v>
      </c>
      <c r="AY9">
        <f t="shared" si="6"/>
        <v>306.54052630754734</v>
      </c>
      <c r="AZ9">
        <f t="shared" si="7"/>
        <v>225.94599726874333</v>
      </c>
    </row>
    <row r="10" spans="1:58" x14ac:dyDescent="0.25">
      <c r="A10" s="14">
        <v>9</v>
      </c>
      <c r="B10" s="14" t="s">
        <v>2681</v>
      </c>
      <c r="C10" s="14">
        <v>-40</v>
      </c>
      <c r="D10" s="14">
        <v>104.1875</v>
      </c>
      <c r="E10" s="14">
        <v>50</v>
      </c>
      <c r="F10" s="14">
        <v>0.41389999999999999</v>
      </c>
      <c r="G10" s="14">
        <v>0.19903100000000001</v>
      </c>
      <c r="H10" s="14">
        <v>50.429769</v>
      </c>
      <c r="I10" s="14">
        <v>1.7379599999999999</v>
      </c>
      <c r="J10" s="14">
        <v>9.0629469999999994</v>
      </c>
      <c r="K10" s="14">
        <v>0.156111</v>
      </c>
      <c r="L10" s="14">
        <v>0.41389999999999999</v>
      </c>
      <c r="M10" s="14">
        <v>0.30346000000000001</v>
      </c>
      <c r="N10" s="14">
        <v>102302</v>
      </c>
      <c r="O10" s="14">
        <v>16</v>
      </c>
      <c r="P10" s="14">
        <v>60</v>
      </c>
      <c r="Q10" s="14">
        <v>1.2276</v>
      </c>
      <c r="R10" s="14">
        <v>43853.508299409725</v>
      </c>
      <c r="S10" s="14" t="s">
        <v>1379</v>
      </c>
      <c r="T10" s="14">
        <v>3.0447557204700066E-4</v>
      </c>
      <c r="U10" s="14">
        <v>4.0400000000000006E-4</v>
      </c>
      <c r="V10" s="14">
        <v>1358.0596867592724</v>
      </c>
      <c r="W10" s="14"/>
      <c r="X10" s="14">
        <v>6.0910650275871839E-6</v>
      </c>
      <c r="Y10" s="14">
        <v>172.95409036541133</v>
      </c>
      <c r="Z10" s="14">
        <v>1</v>
      </c>
      <c r="AB10">
        <f t="shared" si="1"/>
        <v>172.94931906764492</v>
      </c>
      <c r="AC10">
        <f t="shared" si="2"/>
        <v>7.8521397435007838</v>
      </c>
      <c r="AD10">
        <f t="shared" si="3"/>
        <v>7.852356367058607</v>
      </c>
      <c r="AE10">
        <f t="shared" si="4"/>
        <v>-2.7587837825026894E-5</v>
      </c>
      <c r="AG10" s="208" t="s">
        <v>3132</v>
      </c>
      <c r="AH10">
        <f>AH5/AH8</f>
        <v>7.9481365710735941E-2</v>
      </c>
      <c r="AJ10">
        <v>88.621585019714232</v>
      </c>
      <c r="AK10">
        <v>65.038453210575625</v>
      </c>
      <c r="AL10">
        <v>1.1973848624958916</v>
      </c>
      <c r="AM10">
        <v>5.366540488884997</v>
      </c>
      <c r="AN10">
        <v>-5.7114916122410113</v>
      </c>
      <c r="AO10">
        <v>40.85766501524175</v>
      </c>
      <c r="AP10">
        <v>78.270089020810545</v>
      </c>
      <c r="AQ10">
        <v>122.15763721824494</v>
      </c>
      <c r="AR10">
        <v>210.52126436350636</v>
      </c>
      <c r="AS10">
        <v>297.31519041048807</v>
      </c>
      <c r="AT10">
        <v>3.3309130951176904</v>
      </c>
      <c r="AU10">
        <v>35.255030364057738</v>
      </c>
      <c r="AV10">
        <v>28.80985728869744</v>
      </c>
      <c r="AX10">
        <f t="shared" si="5"/>
        <v>3.3309130951176904</v>
      </c>
      <c r="AY10">
        <f t="shared" si="6"/>
        <v>276.82742507994465</v>
      </c>
      <c r="AZ10">
        <f t="shared" si="7"/>
        <v>226.21902542116692</v>
      </c>
    </row>
    <row r="11" spans="1:58" x14ac:dyDescent="0.25">
      <c r="A11" s="16">
        <v>1</v>
      </c>
      <c r="B11" s="16" t="s">
        <v>1472</v>
      </c>
      <c r="C11" s="16">
        <v>-240.03125</v>
      </c>
      <c r="D11" s="16">
        <v>104.1875</v>
      </c>
      <c r="E11" s="16">
        <v>50</v>
      </c>
      <c r="F11" s="16">
        <v>1.1123130000000001</v>
      </c>
      <c r="G11" s="16">
        <v>0.19714000000000001</v>
      </c>
      <c r="H11" s="16">
        <v>49.694665999999998</v>
      </c>
      <c r="I11" s="16">
        <v>1.822003</v>
      </c>
      <c r="J11" s="16">
        <v>9.0664429999999996</v>
      </c>
      <c r="K11" s="16">
        <v>0.16611300000000001</v>
      </c>
      <c r="L11" s="16">
        <v>1.1123130000000001</v>
      </c>
      <c r="M11" s="16">
        <v>0.53800899999999996</v>
      </c>
      <c r="N11" s="16">
        <v>100549</v>
      </c>
      <c r="O11" s="16">
        <v>15.5</v>
      </c>
      <c r="P11" s="16">
        <v>60</v>
      </c>
      <c r="Q11" s="16">
        <v>1.2087000000000001</v>
      </c>
      <c r="R11" s="16" t="s">
        <v>1454</v>
      </c>
      <c r="S11" s="16" t="s">
        <v>1455</v>
      </c>
      <c r="T11" s="16">
        <v>5.891585240156669E-4</v>
      </c>
      <c r="U11" s="16">
        <v>2.4497000000000001E-2</v>
      </c>
      <c r="V11" s="16">
        <v>1846.38930891726</v>
      </c>
      <c r="W11" s="16"/>
      <c r="X11" s="16">
        <v>6.7020872291781225E-5</v>
      </c>
      <c r="Y11" s="16">
        <v>21.378927377911221</v>
      </c>
      <c r="Z11" s="16">
        <v>2</v>
      </c>
      <c r="AB11">
        <f t="shared" si="1"/>
        <v>21.378337595800655</v>
      </c>
      <c r="AC11">
        <f t="shared" si="2"/>
        <v>86.364917953037974</v>
      </c>
      <c r="AD11">
        <f t="shared" si="3"/>
        <v>86.367300574388238</v>
      </c>
      <c r="AE11">
        <f t="shared" si="4"/>
        <v>-2.7587837825076594E-5</v>
      </c>
      <c r="AJ11">
        <v>10.95455955966395</v>
      </c>
      <c r="AK11">
        <v>5.4178773364168729</v>
      </c>
      <c r="AL11">
        <v>1.0554940056764459</v>
      </c>
      <c r="AM11">
        <v>6.3981652355221312</v>
      </c>
      <c r="AN11">
        <v>1.1761932857009791</v>
      </c>
      <c r="AO11">
        <v>7.3656009178782975</v>
      </c>
      <c r="AP11">
        <v>10.623190772342399</v>
      </c>
      <c r="AQ11">
        <v>13.662578791905787</v>
      </c>
      <c r="AR11">
        <v>20.445113148922374</v>
      </c>
      <c r="AS11">
        <v>27.883768580889981</v>
      </c>
      <c r="AT11">
        <v>3.5688382327170185</v>
      </c>
      <c r="AU11">
        <v>3.0733998279848156</v>
      </c>
      <c r="AV11">
        <v>1.39072508741683E-2</v>
      </c>
      <c r="AX11">
        <f t="shared" si="5"/>
        <v>3.5688382327170185</v>
      </c>
      <c r="AY11">
        <f t="shared" si="6"/>
        <v>265.43392398078964</v>
      </c>
      <c r="AZ11">
        <f t="shared" si="7"/>
        <v>1.2010985806998609</v>
      </c>
    </row>
    <row r="12" spans="1:58" x14ac:dyDescent="0.25">
      <c r="A12" s="16">
        <v>2</v>
      </c>
      <c r="B12" s="16" t="s">
        <v>1472</v>
      </c>
      <c r="C12" s="16">
        <v>-230</v>
      </c>
      <c r="D12" s="16">
        <v>104.1875</v>
      </c>
      <c r="E12" s="16">
        <v>50</v>
      </c>
      <c r="F12" s="16">
        <v>1.057156</v>
      </c>
      <c r="G12" s="16">
        <v>0.19703999999999999</v>
      </c>
      <c r="H12" s="16">
        <v>49.669514999999997</v>
      </c>
      <c r="I12" s="16">
        <v>1.8542069999999999</v>
      </c>
      <c r="J12" s="16">
        <v>9.0641809999999996</v>
      </c>
      <c r="K12" s="16">
        <v>0.169214</v>
      </c>
      <c r="L12" s="16">
        <v>1.057156</v>
      </c>
      <c r="M12" s="16">
        <v>0.434637</v>
      </c>
      <c r="N12" s="16">
        <v>100547</v>
      </c>
      <c r="O12" s="16">
        <v>15.5</v>
      </c>
      <c r="P12" s="16">
        <v>60</v>
      </c>
      <c r="Q12" s="16">
        <v>1.2087000000000001</v>
      </c>
      <c r="R12" s="16" t="s">
        <v>1456</v>
      </c>
      <c r="S12" s="16" t="s">
        <v>1457</v>
      </c>
      <c r="T12" s="16">
        <v>5.8958101422387137E-4</v>
      </c>
      <c r="U12" s="16">
        <v>2.6970250000000001E-2</v>
      </c>
      <c r="V12" s="16">
        <v>1747.3183924623893</v>
      </c>
      <c r="W12" s="16"/>
      <c r="X12" s="16">
        <v>6.7022205417031918E-5</v>
      </c>
      <c r="Y12" s="16">
        <v>20.226357483791155</v>
      </c>
      <c r="Z12" s="16">
        <v>2</v>
      </c>
      <c r="AB12">
        <f t="shared" si="1"/>
        <v>20.225799497714725</v>
      </c>
      <c r="AC12">
        <f t="shared" si="2"/>
        <v>86.388188968905652</v>
      </c>
      <c r="AD12">
        <f t="shared" si="3"/>
        <v>86.390572232252936</v>
      </c>
      <c r="AE12">
        <f t="shared" si="4"/>
        <v>-2.7587837825161325E-5</v>
      </c>
      <c r="AG12" s="142" t="s">
        <v>3127</v>
      </c>
      <c r="AH12">
        <f>MIN(O2:O540)</f>
        <v>15.4</v>
      </c>
      <c r="AJ12">
        <v>10.363988493340846</v>
      </c>
      <c r="AK12">
        <v>4.3725861329098281</v>
      </c>
      <c r="AL12">
        <v>0.88416388946783353</v>
      </c>
      <c r="AM12">
        <v>7.9837858082993023</v>
      </c>
      <c r="AN12">
        <v>1.2023450389134345</v>
      </c>
      <c r="AO12">
        <v>7.7264441939506012</v>
      </c>
      <c r="AP12">
        <v>10.461962443700358</v>
      </c>
      <c r="AQ12">
        <v>12.736950011027877</v>
      </c>
      <c r="AR12">
        <v>17.016755595986584</v>
      </c>
      <c r="AS12">
        <v>23.081858265448606</v>
      </c>
      <c r="AT12">
        <v>4.5624619952777818</v>
      </c>
      <c r="AU12">
        <v>2.2847888649276649</v>
      </c>
      <c r="AV12">
        <v>6.0273870125489008E-2</v>
      </c>
      <c r="AX12">
        <f t="shared" si="5"/>
        <v>4.5624619952777818</v>
      </c>
      <c r="AY12">
        <f t="shared" si="6"/>
        <v>197.37877221742255</v>
      </c>
      <c r="AZ12">
        <f t="shared" si="7"/>
        <v>5.206950482288021</v>
      </c>
    </row>
    <row r="13" spans="1:58" x14ac:dyDescent="0.25">
      <c r="A13" s="16">
        <v>3</v>
      </c>
      <c r="B13" s="16" t="s">
        <v>1472</v>
      </c>
      <c r="C13" s="16">
        <v>-220</v>
      </c>
      <c r="D13" s="16">
        <v>104.1875</v>
      </c>
      <c r="E13" s="16">
        <v>50</v>
      </c>
      <c r="F13" s="16">
        <v>0.91404600000000003</v>
      </c>
      <c r="G13" s="16">
        <v>0.197574</v>
      </c>
      <c r="H13" s="16">
        <v>49.803536999999999</v>
      </c>
      <c r="I13" s="16">
        <v>1.800567</v>
      </c>
      <c r="J13" s="16">
        <v>9.0765429999999991</v>
      </c>
      <c r="K13" s="16">
        <v>0.16420899999999999</v>
      </c>
      <c r="L13" s="16">
        <v>0.91404600000000003</v>
      </c>
      <c r="M13" s="16">
        <v>0.395704</v>
      </c>
      <c r="N13" s="16">
        <v>100546</v>
      </c>
      <c r="O13" s="16">
        <v>15.5</v>
      </c>
      <c r="P13" s="16">
        <v>60</v>
      </c>
      <c r="Q13" s="16">
        <v>1.2087000000000001</v>
      </c>
      <c r="R13" s="16" t="s">
        <v>1458</v>
      </c>
      <c r="S13" s="16" t="s">
        <v>1459</v>
      </c>
      <c r="T13" s="16">
        <v>5.9000350443207594E-4</v>
      </c>
      <c r="U13" s="16">
        <v>2.9443500000000001E-2</v>
      </c>
      <c r="V13" s="16">
        <v>1499.3173656680201</v>
      </c>
      <c r="W13" s="16"/>
      <c r="X13" s="16">
        <v>6.7022871999545565E-5</v>
      </c>
      <c r="Y13" s="16">
        <v>17.379080002947813</v>
      </c>
      <c r="Z13" s="16">
        <v>2</v>
      </c>
      <c r="AB13">
        <f t="shared" si="1"/>
        <v>17.378600564933798</v>
      </c>
      <c r="AC13">
        <f t="shared" si="2"/>
        <v>86.271388670384638</v>
      </c>
      <c r="AD13">
        <f t="shared" si="3"/>
        <v>86.273768711464214</v>
      </c>
      <c r="AE13">
        <f t="shared" si="4"/>
        <v>-2.7587837824996245E-5</v>
      </c>
      <c r="AG13" s="142" t="s">
        <v>3128</v>
      </c>
      <c r="AH13">
        <f>MAX(O2:O540)</f>
        <v>16.3</v>
      </c>
      <c r="AJ13">
        <v>8.9050450846948426</v>
      </c>
      <c r="AK13">
        <v>3.9834372197406651</v>
      </c>
      <c r="AL13">
        <v>2.2762580570270228E-2</v>
      </c>
      <c r="AM13">
        <v>4.2344099083076348</v>
      </c>
      <c r="AN13">
        <v>0.33645474204214032</v>
      </c>
      <c r="AO13">
        <v>6.247206284505423</v>
      </c>
      <c r="AP13">
        <v>9.4545015686282152</v>
      </c>
      <c r="AQ13">
        <v>11.555827407625191</v>
      </c>
      <c r="AR13">
        <v>14.525029810263666</v>
      </c>
      <c r="AS13">
        <v>17.796832596428679</v>
      </c>
      <c r="AT13">
        <v>3.1254786456441255</v>
      </c>
      <c r="AU13">
        <v>2.8764389360589386</v>
      </c>
      <c r="AV13">
        <v>8.5203385456677674E-2</v>
      </c>
      <c r="AX13">
        <f t="shared" si="5"/>
        <v>3.1254786456441255</v>
      </c>
      <c r="AY13">
        <f t="shared" si="6"/>
        <v>248.15438143936836</v>
      </c>
      <c r="AZ13">
        <f t="shared" si="7"/>
        <v>7.3506143827656372</v>
      </c>
    </row>
    <row r="14" spans="1:58" x14ac:dyDescent="0.25">
      <c r="A14" s="16">
        <v>4</v>
      </c>
      <c r="B14" s="16" t="s">
        <v>1472</v>
      </c>
      <c r="C14" s="16">
        <v>-209.96875</v>
      </c>
      <c r="D14" s="16">
        <v>104.1875</v>
      </c>
      <c r="E14" s="16">
        <v>50</v>
      </c>
      <c r="F14" s="16">
        <v>0.90312099999999995</v>
      </c>
      <c r="G14" s="16">
        <v>0.19772999999999999</v>
      </c>
      <c r="H14" s="16">
        <v>49.842654000000003</v>
      </c>
      <c r="I14" s="16">
        <v>1.8000430000000001</v>
      </c>
      <c r="J14" s="16">
        <v>9.0784690000000001</v>
      </c>
      <c r="K14" s="16">
        <v>0.16392999999999999</v>
      </c>
      <c r="L14" s="16">
        <v>0.90312099999999995</v>
      </c>
      <c r="M14" s="16">
        <v>0.36730800000000002</v>
      </c>
      <c r="N14" s="16">
        <v>100545</v>
      </c>
      <c r="O14" s="16">
        <v>15.4</v>
      </c>
      <c r="P14" s="16">
        <v>60</v>
      </c>
      <c r="Q14" s="16">
        <v>1.2091000000000001</v>
      </c>
      <c r="R14" s="16" t="s">
        <v>1460</v>
      </c>
      <c r="S14" s="16" t="s">
        <v>1461</v>
      </c>
      <c r="T14" s="16">
        <v>5.904259946402804E-4</v>
      </c>
      <c r="U14" s="16">
        <v>3.1916750000000001E-2</v>
      </c>
      <c r="V14" s="16">
        <v>1475.5519877318154</v>
      </c>
      <c r="W14" s="16"/>
      <c r="X14" s="16">
        <v>6.7000318938781176E-5</v>
      </c>
      <c r="Y14" s="16">
        <v>17.11299549603461</v>
      </c>
      <c r="Z14" s="16">
        <v>2</v>
      </c>
      <c r="AB14">
        <f t="shared" si="1"/>
        <v>17.112523398514316</v>
      </c>
      <c r="AC14">
        <f t="shared" si="2"/>
        <v>86.224062179746809</v>
      </c>
      <c r="AD14">
        <f t="shared" si="3"/>
        <v>86.22644091519085</v>
      </c>
      <c r="AE14">
        <f t="shared" si="4"/>
        <v>-2.7587837825145343E-5</v>
      </c>
      <c r="AJ14">
        <v>8.7686948475716022</v>
      </c>
      <c r="AK14">
        <v>3.6969686989291826</v>
      </c>
      <c r="AL14">
        <v>0.15616938198412952</v>
      </c>
      <c r="AM14">
        <v>4.0698740755285767</v>
      </c>
      <c r="AN14">
        <v>0.87053718366685706</v>
      </c>
      <c r="AO14">
        <v>6.2396982145865616</v>
      </c>
      <c r="AP14">
        <v>9.0532872754385778</v>
      </c>
      <c r="AQ14">
        <v>11.277135926681622</v>
      </c>
      <c r="AR14">
        <v>14.28116545465789</v>
      </c>
      <c r="AS14">
        <v>17.024108057143799</v>
      </c>
      <c r="AT14">
        <v>3.9446058059623192</v>
      </c>
      <c r="AU14">
        <v>2.2072617917302231</v>
      </c>
      <c r="AV14">
        <v>-6.1917168633770565E-2</v>
      </c>
      <c r="AX14">
        <f t="shared" si="5"/>
        <v>3.9446058059623192</v>
      </c>
      <c r="AY14">
        <f t="shared" si="6"/>
        <v>190.31907797712611</v>
      </c>
      <c r="AZ14">
        <f t="shared" si="7"/>
        <v>-5.3387497982721017</v>
      </c>
    </row>
    <row r="15" spans="1:58" x14ac:dyDescent="0.25">
      <c r="A15" s="16">
        <v>5</v>
      </c>
      <c r="B15" s="16" t="s">
        <v>1472</v>
      </c>
      <c r="C15" s="16">
        <v>-200</v>
      </c>
      <c r="D15" s="16">
        <v>104.1875</v>
      </c>
      <c r="E15" s="16">
        <v>50</v>
      </c>
      <c r="F15" s="16">
        <v>0.89000900000000005</v>
      </c>
      <c r="G15" s="16">
        <v>0.19791900000000001</v>
      </c>
      <c r="H15" s="16">
        <v>49.890056000000001</v>
      </c>
      <c r="I15" s="16">
        <v>1.8124290000000001</v>
      </c>
      <c r="J15" s="16">
        <v>9.0844559999999994</v>
      </c>
      <c r="K15" s="16">
        <v>0.165023</v>
      </c>
      <c r="L15" s="16">
        <v>0.89000900000000005</v>
      </c>
      <c r="M15" s="16">
        <v>0.36949399999999999</v>
      </c>
      <c r="N15" s="16">
        <v>100545</v>
      </c>
      <c r="O15" s="16">
        <v>15.5</v>
      </c>
      <c r="P15" s="16">
        <v>60</v>
      </c>
      <c r="Q15" s="16">
        <v>1.2087000000000001</v>
      </c>
      <c r="R15" s="16" t="s">
        <v>1462</v>
      </c>
      <c r="S15" s="16" t="s">
        <v>1463</v>
      </c>
      <c r="T15" s="16">
        <v>5.9084848484848487E-4</v>
      </c>
      <c r="U15" s="16">
        <v>3.4390000000000004E-2</v>
      </c>
      <c r="V15" s="16">
        <v>1448.119140424659</v>
      </c>
      <c r="W15" s="16"/>
      <c r="X15" s="16">
        <v>6.7023538595318625E-5</v>
      </c>
      <c r="Y15" s="16">
        <v>16.800091305558983</v>
      </c>
      <c r="Z15" s="16">
        <v>2</v>
      </c>
      <c r="AB15">
        <f t="shared" si="1"/>
        <v>16.799627840150606</v>
      </c>
      <c r="AC15">
        <f t="shared" si="2"/>
        <v>86.197099413709182</v>
      </c>
      <c r="AD15">
        <f t="shared" si="3"/>
        <v>86.199477405308798</v>
      </c>
      <c r="AE15">
        <f t="shared" si="4"/>
        <v>-2.7587837825058166E-5</v>
      </c>
      <c r="AG15" s="142" t="s">
        <v>3129</v>
      </c>
      <c r="AH15" s="209">
        <f>MIN(Q2:Q540)</f>
        <v>1.1891</v>
      </c>
      <c r="AJ15">
        <v>8.6083632225379105</v>
      </c>
      <c r="AK15">
        <v>3.7174674795120426</v>
      </c>
      <c r="AL15">
        <v>-0.13597016278013499</v>
      </c>
      <c r="AM15">
        <v>3.2889194387285712</v>
      </c>
      <c r="AN15">
        <v>0.45843865483324309</v>
      </c>
      <c r="AO15">
        <v>6.1601071910049958</v>
      </c>
      <c r="AP15">
        <v>9.1214814560327326</v>
      </c>
      <c r="AQ15">
        <v>11.167879936780533</v>
      </c>
      <c r="AR15">
        <v>13.860590798846864</v>
      </c>
      <c r="AS15">
        <v>16.746744140316231</v>
      </c>
      <c r="AT15">
        <v>3.4951301470536471</v>
      </c>
      <c r="AU15">
        <v>2.4962929559293707</v>
      </c>
      <c r="AV15">
        <v>0.11650554360849567</v>
      </c>
      <c r="AX15">
        <f t="shared" si="5"/>
        <v>3.4951301470536471</v>
      </c>
      <c r="AY15">
        <f t="shared" si="6"/>
        <v>215.17321208798592</v>
      </c>
      <c r="AZ15">
        <f t="shared" si="7"/>
        <v>10.042439924669733</v>
      </c>
    </row>
    <row r="16" spans="1:58" x14ac:dyDescent="0.25">
      <c r="A16" s="16">
        <v>6</v>
      </c>
      <c r="B16" s="16" t="s">
        <v>1472</v>
      </c>
      <c r="C16" s="16">
        <v>-190</v>
      </c>
      <c r="D16" s="16">
        <v>104.1875</v>
      </c>
      <c r="E16" s="16">
        <v>50</v>
      </c>
      <c r="F16" s="16">
        <v>0.88800699999999999</v>
      </c>
      <c r="G16" s="16">
        <v>0.197856</v>
      </c>
      <c r="H16" s="16">
        <v>49.874181</v>
      </c>
      <c r="I16" s="16">
        <v>1.7769170000000001</v>
      </c>
      <c r="J16" s="16">
        <v>9.0828869999999995</v>
      </c>
      <c r="K16" s="16">
        <v>0.161805</v>
      </c>
      <c r="L16" s="16">
        <v>0.88800699999999999</v>
      </c>
      <c r="M16" s="16">
        <v>0.397005</v>
      </c>
      <c r="N16" s="16">
        <v>100549</v>
      </c>
      <c r="O16" s="16">
        <v>15.5</v>
      </c>
      <c r="P16" s="16">
        <v>60</v>
      </c>
      <c r="Q16" s="16">
        <v>1.2087000000000001</v>
      </c>
      <c r="R16" s="16" t="s">
        <v>1464</v>
      </c>
      <c r="S16" s="16" t="s">
        <v>1465</v>
      </c>
      <c r="T16" s="16">
        <v>5.9127097505668933E-4</v>
      </c>
      <c r="U16" s="16">
        <v>3.686325E-2</v>
      </c>
      <c r="V16" s="16">
        <v>1439.5155282540206</v>
      </c>
      <c r="W16" s="16"/>
      <c r="X16" s="16">
        <v>6.7020872291781225E-5</v>
      </c>
      <c r="Y16" s="16">
        <v>16.698057987954531</v>
      </c>
      <c r="Z16" s="16">
        <v>2</v>
      </c>
      <c r="AB16">
        <f t="shared" si="1"/>
        <v>16.697597337347119</v>
      </c>
      <c r="AC16">
        <f t="shared" si="2"/>
        <v>86.208559659598933</v>
      </c>
      <c r="AD16">
        <f t="shared" si="3"/>
        <v>86.210937967361957</v>
      </c>
      <c r="AE16">
        <f t="shared" si="4"/>
        <v>-2.7587837825096456E-5</v>
      </c>
      <c r="AG16" s="142" t="s">
        <v>3130</v>
      </c>
      <c r="AH16" s="209">
        <f>MAX(Q2:Q540)</f>
        <v>1.2282</v>
      </c>
      <c r="AJ16">
        <v>8.556080388980746</v>
      </c>
      <c r="AK16">
        <v>3.9908713471146409</v>
      </c>
      <c r="AL16">
        <v>1.8937237308499003E-2</v>
      </c>
      <c r="AM16">
        <v>3.7896118468106477</v>
      </c>
      <c r="AN16">
        <v>0.38410180525694382</v>
      </c>
      <c r="AO16">
        <v>5.8631322711580731</v>
      </c>
      <c r="AP16">
        <v>9.1211028880388358</v>
      </c>
      <c r="AQ16">
        <v>11.267005554743079</v>
      </c>
      <c r="AR16">
        <v>14.259606429448734</v>
      </c>
      <c r="AS16">
        <v>17.839687872646028</v>
      </c>
      <c r="AT16">
        <v>2.9670524215257847</v>
      </c>
      <c r="AU16">
        <v>2.9220089982473558</v>
      </c>
      <c r="AV16">
        <v>0.11367348498920238</v>
      </c>
      <c r="AX16">
        <f t="shared" si="5"/>
        <v>2.9670524215257847</v>
      </c>
      <c r="AY16">
        <f t="shared" si="6"/>
        <v>251.90218705129209</v>
      </c>
      <c r="AZ16">
        <f t="shared" si="7"/>
        <v>9.7996274124061777</v>
      </c>
    </row>
    <row r="17" spans="1:52" x14ac:dyDescent="0.25">
      <c r="A17" s="16">
        <v>7</v>
      </c>
      <c r="B17" s="16" t="s">
        <v>1472</v>
      </c>
      <c r="C17" s="16">
        <v>-179.96875</v>
      </c>
      <c r="D17" s="16">
        <v>104.1875</v>
      </c>
      <c r="E17" s="16">
        <v>50</v>
      </c>
      <c r="F17" s="16">
        <v>0.91187499999999999</v>
      </c>
      <c r="G17" s="16">
        <v>0.19808500000000001</v>
      </c>
      <c r="H17" s="16">
        <v>49.931598999999999</v>
      </c>
      <c r="I17" s="16">
        <v>1.813707</v>
      </c>
      <c r="J17" s="16">
        <v>9.0880100000000006</v>
      </c>
      <c r="K17" s="16">
        <v>0.165133</v>
      </c>
      <c r="L17" s="16">
        <v>0.91187499999999999</v>
      </c>
      <c r="M17" s="16">
        <v>0.392036</v>
      </c>
      <c r="N17" s="16">
        <v>100550</v>
      </c>
      <c r="O17" s="16">
        <v>15.5</v>
      </c>
      <c r="P17" s="16">
        <v>60</v>
      </c>
      <c r="Q17" s="16">
        <v>1.2087000000000001</v>
      </c>
      <c r="R17" s="16" t="s">
        <v>1466</v>
      </c>
      <c r="S17" s="16" t="s">
        <v>1467</v>
      </c>
      <c r="T17" s="16">
        <v>5.9169346526489379E-4</v>
      </c>
      <c r="U17" s="16">
        <v>3.9336500000000003E-2</v>
      </c>
      <c r="V17" s="16">
        <v>1474.6461659997806</v>
      </c>
      <c r="W17" s="16"/>
      <c r="X17" s="16">
        <v>6.7020205749043351E-5</v>
      </c>
      <c r="Y17" s="16">
        <v>17.115383754825533</v>
      </c>
      <c r="Z17" s="16">
        <v>2</v>
      </c>
      <c r="AB17">
        <f t="shared" si="1"/>
        <v>17.11491159142016</v>
      </c>
      <c r="AC17">
        <f t="shared" si="2"/>
        <v>86.159106165762537</v>
      </c>
      <c r="AD17">
        <f t="shared" si="3"/>
        <v>86.161483109210593</v>
      </c>
      <c r="AE17">
        <f t="shared" si="4"/>
        <v>-2.7587837825088192E-5</v>
      </c>
      <c r="AJ17">
        <v>8.7699179741049242</v>
      </c>
      <c r="AK17">
        <v>3.9403748589284717</v>
      </c>
      <c r="AL17">
        <v>5.9706527492884784E-2</v>
      </c>
      <c r="AM17">
        <v>3.2650909281872149</v>
      </c>
      <c r="AN17">
        <v>0.54936489916812936</v>
      </c>
      <c r="AO17">
        <v>6.1043051528926444</v>
      </c>
      <c r="AP17">
        <v>9.137900990646397</v>
      </c>
      <c r="AQ17">
        <v>11.36785561030772</v>
      </c>
      <c r="AR17">
        <v>14.769530704749682</v>
      </c>
      <c r="AS17">
        <v>18.384383402062369</v>
      </c>
      <c r="AT17">
        <v>3.4193142699077983</v>
      </c>
      <c r="AU17">
        <v>2.5963567997357182</v>
      </c>
      <c r="AV17">
        <v>0.10784188100356144</v>
      </c>
      <c r="AX17">
        <f t="shared" si="5"/>
        <v>3.4193142699077983</v>
      </c>
      <c r="AY17">
        <f t="shared" si="6"/>
        <v>223.69978115262921</v>
      </c>
      <c r="AZ17">
        <f t="shared" si="7"/>
        <v>9.2915600745013798</v>
      </c>
    </row>
    <row r="18" spans="1:52" x14ac:dyDescent="0.25">
      <c r="A18" s="16">
        <v>8</v>
      </c>
      <c r="B18" s="16" t="s">
        <v>1472</v>
      </c>
      <c r="C18" s="16">
        <v>-170</v>
      </c>
      <c r="D18" s="16">
        <v>104.1875</v>
      </c>
      <c r="E18" s="16">
        <v>50</v>
      </c>
      <c r="F18" s="16">
        <v>0.993479</v>
      </c>
      <c r="G18" s="16">
        <v>0.19831399999999999</v>
      </c>
      <c r="H18" s="16">
        <v>49.989004000000001</v>
      </c>
      <c r="I18" s="16">
        <v>1.847871</v>
      </c>
      <c r="J18" s="16">
        <v>9.093318</v>
      </c>
      <c r="K18" s="16">
        <v>0.16802500000000001</v>
      </c>
      <c r="L18" s="16">
        <v>0.993479</v>
      </c>
      <c r="M18" s="16">
        <v>0.37047200000000002</v>
      </c>
      <c r="N18" s="16">
        <v>100547</v>
      </c>
      <c r="O18" s="16">
        <v>15.5</v>
      </c>
      <c r="P18" s="16">
        <v>60</v>
      </c>
      <c r="Q18" s="16">
        <v>1.2087000000000001</v>
      </c>
      <c r="R18" s="16" t="s">
        <v>1468</v>
      </c>
      <c r="S18" s="16" t="s">
        <v>1469</v>
      </c>
      <c r="T18" s="16">
        <v>5.9211595547309836E-4</v>
      </c>
      <c r="U18" s="16">
        <v>4.1809750000000007E-2</v>
      </c>
      <c r="V18" s="16">
        <v>1607.2345985671336</v>
      </c>
      <c r="W18" s="16"/>
      <c r="X18" s="16">
        <v>6.7022205417031918E-5</v>
      </c>
      <c r="Y18" s="16">
        <v>18.664601112149324</v>
      </c>
      <c r="Z18" s="16">
        <v>2</v>
      </c>
      <c r="AB18">
        <f t="shared" si="1"/>
        <v>18.664086210365799</v>
      </c>
      <c r="AC18">
        <f t="shared" si="2"/>
        <v>86.111382124364738</v>
      </c>
      <c r="AD18">
        <f t="shared" si="3"/>
        <v>86.11375775120969</v>
      </c>
      <c r="AE18">
        <f t="shared" si="4"/>
        <v>-2.75878378252109E-5</v>
      </c>
      <c r="AJ18">
        <v>9.5637438878132208</v>
      </c>
      <c r="AK18">
        <v>3.7230305007212832</v>
      </c>
      <c r="AL18">
        <v>4.9557415666143856E-2</v>
      </c>
      <c r="AM18">
        <v>3.6980538534887173</v>
      </c>
      <c r="AN18">
        <v>1.0488523133925669</v>
      </c>
      <c r="AO18">
        <v>7.3266860231755695</v>
      </c>
      <c r="AP18">
        <v>9.816966923111309</v>
      </c>
      <c r="AQ18">
        <v>11.899351181571797</v>
      </c>
      <c r="AR18">
        <v>15.294352841863605</v>
      </c>
      <c r="AS18">
        <v>18.789019804129616</v>
      </c>
      <c r="AT18">
        <v>4.6743098063874671</v>
      </c>
      <c r="AU18">
        <v>2.0481636479912373</v>
      </c>
      <c r="AV18">
        <v>1.0007537078546147E-2</v>
      </c>
      <c r="AX18">
        <f t="shared" si="5"/>
        <v>4.6743098063874671</v>
      </c>
      <c r="AY18">
        <f t="shared" si="6"/>
        <v>176.3702025454063</v>
      </c>
      <c r="AZ18">
        <f t="shared" si="7"/>
        <v>0.86176284949443605</v>
      </c>
    </row>
    <row r="19" spans="1:52" x14ac:dyDescent="0.25">
      <c r="A19" s="16">
        <v>9</v>
      </c>
      <c r="B19" s="16" t="s">
        <v>1472</v>
      </c>
      <c r="C19" s="16">
        <v>-159.96875</v>
      </c>
      <c r="D19" s="16">
        <v>104.1875</v>
      </c>
      <c r="E19" s="16">
        <v>50</v>
      </c>
      <c r="F19" s="16">
        <v>0.91605400000000003</v>
      </c>
      <c r="G19" s="16">
        <v>0.19867199999999999</v>
      </c>
      <c r="H19" s="16">
        <v>50.078806999999998</v>
      </c>
      <c r="I19" s="16">
        <v>1.8073870000000001</v>
      </c>
      <c r="J19" s="16">
        <v>9.1018709999999992</v>
      </c>
      <c r="K19" s="16">
        <v>0.16429299999999999</v>
      </c>
      <c r="L19" s="16">
        <v>0.91605400000000003</v>
      </c>
      <c r="M19" s="16">
        <v>0.36772700000000003</v>
      </c>
      <c r="N19" s="16">
        <v>100540</v>
      </c>
      <c r="O19" s="16">
        <v>15.5</v>
      </c>
      <c r="P19" s="16">
        <v>60</v>
      </c>
      <c r="Q19" s="16">
        <v>1.2085999999999999</v>
      </c>
      <c r="R19" s="16" t="s">
        <v>1470</v>
      </c>
      <c r="S19" s="16" t="s">
        <v>1471</v>
      </c>
      <c r="T19" s="16">
        <v>5.9253844568130283E-4</v>
      </c>
      <c r="U19" s="16">
        <v>4.4283000000000003E-2</v>
      </c>
      <c r="V19" s="16">
        <v>1471.2479947147306</v>
      </c>
      <c r="W19" s="16"/>
      <c r="X19" s="16">
        <v>6.7026871773088415E-5</v>
      </c>
      <c r="Y19" s="16">
        <v>17.100286425874209</v>
      </c>
      <c r="Z19" s="16">
        <v>2</v>
      </c>
      <c r="AB19">
        <f t="shared" si="1"/>
        <v>17.099814678960012</v>
      </c>
      <c r="AC19">
        <f t="shared" si="2"/>
        <v>86.036453312770561</v>
      </c>
      <c r="AD19">
        <f t="shared" si="3"/>
        <v>86.038826872491583</v>
      </c>
      <c r="AE19">
        <f t="shared" si="4"/>
        <v>-2.7587837824895807E-5</v>
      </c>
      <c r="AJ19">
        <v>8.7621903411219613</v>
      </c>
      <c r="AK19">
        <v>3.6960276719987228</v>
      </c>
      <c r="AL19">
        <v>1.5421669498709914E-2</v>
      </c>
      <c r="AM19">
        <v>3.0924255226615953</v>
      </c>
      <c r="AN19">
        <v>0.85546227921241169</v>
      </c>
      <c r="AO19">
        <v>6.2631514101337684</v>
      </c>
      <c r="AP19">
        <v>9.0114817830927318</v>
      </c>
      <c r="AQ19">
        <v>11.259834296089032</v>
      </c>
      <c r="AR19">
        <v>14.468260087945772</v>
      </c>
      <c r="AS19">
        <v>17.256452799932799</v>
      </c>
      <c r="AT19">
        <v>4.0305297706475072</v>
      </c>
      <c r="AU19">
        <v>2.1894557813528612</v>
      </c>
      <c r="AV19">
        <v>6.2476367137042993E-2</v>
      </c>
      <c r="AX19">
        <f t="shared" si="5"/>
        <v>4.0305297706475072</v>
      </c>
      <c r="AY19">
        <f t="shared" si="6"/>
        <v>188.37301011274104</v>
      </c>
      <c r="AZ19">
        <f t="shared" si="7"/>
        <v>5.3752450443377127</v>
      </c>
    </row>
    <row r="20" spans="1:52" x14ac:dyDescent="0.25">
      <c r="A20" s="17">
        <v>1</v>
      </c>
      <c r="B20" s="17" t="s">
        <v>1516</v>
      </c>
      <c r="C20" s="17">
        <v>0</v>
      </c>
      <c r="D20" s="17">
        <v>104.15625</v>
      </c>
      <c r="E20" s="17">
        <v>120</v>
      </c>
      <c r="F20" s="17">
        <v>0.22354399999999999</v>
      </c>
      <c r="G20" s="17">
        <v>0.19811200000000001</v>
      </c>
      <c r="H20" s="17">
        <v>50.199240000000003</v>
      </c>
      <c r="I20" s="17">
        <v>1.609348</v>
      </c>
      <c r="J20" s="17">
        <v>9.0536650000000005</v>
      </c>
      <c r="K20" s="17">
        <v>0.144986</v>
      </c>
      <c r="L20" s="17">
        <v>0.22354399999999999</v>
      </c>
      <c r="M20" s="17">
        <v>0.70755400000000002</v>
      </c>
      <c r="N20" s="17">
        <v>102124</v>
      </c>
      <c r="O20" s="17">
        <v>16.2</v>
      </c>
      <c r="P20" s="17">
        <v>60</v>
      </c>
      <c r="Q20" s="17">
        <v>1.2244999999999999</v>
      </c>
      <c r="R20" s="17" t="s">
        <v>1474</v>
      </c>
      <c r="S20" s="17" t="s">
        <v>1475</v>
      </c>
      <c r="T20" s="17">
        <v>6.1719150690579263E-4</v>
      </c>
      <c r="U20" s="17">
        <v>1.4171E-2</v>
      </c>
      <c r="V20" s="17">
        <v>339.23506344029852</v>
      </c>
      <c r="W20" s="17"/>
      <c r="X20" s="17">
        <v>1.6960839036887802E-5</v>
      </c>
      <c r="Y20" s="17">
        <v>15.499354041049346</v>
      </c>
      <c r="Z20" s="17">
        <v>3</v>
      </c>
      <c r="AB20">
        <f t="shared" si="1"/>
        <v>15.498926459179732</v>
      </c>
      <c r="AC20">
        <f t="shared" si="2"/>
        <v>21.88704526277996</v>
      </c>
      <c r="AD20">
        <f t="shared" si="3"/>
        <v>21.887649079035135</v>
      </c>
      <c r="AE20">
        <f t="shared" si="4"/>
        <v>-2.7587837824879016E-5</v>
      </c>
      <c r="AJ20">
        <v>7.9418724985039812</v>
      </c>
      <c r="AK20">
        <v>26.838702991105237</v>
      </c>
      <c r="AL20">
        <v>5.1224388409206538</v>
      </c>
      <c r="AM20">
        <v>35.100025500691487</v>
      </c>
      <c r="AN20">
        <v>-3.4546273294431544</v>
      </c>
      <c r="AO20">
        <v>-0.3176019174244033</v>
      </c>
      <c r="AP20">
        <v>0.43484872582746453</v>
      </c>
      <c r="AQ20">
        <v>2.2175236706733599</v>
      </c>
      <c r="AR20">
        <v>51.738918926625878</v>
      </c>
      <c r="AS20">
        <v>146.71858217366164</v>
      </c>
      <c r="AT20">
        <v>0.92674914171182621</v>
      </c>
      <c r="AU20">
        <v>13.956852963280726</v>
      </c>
      <c r="AV20">
        <v>4.9926290062145906</v>
      </c>
      <c r="AX20">
        <f t="shared" si="5"/>
        <v>0.92674914171182621</v>
      </c>
      <c r="AY20">
        <f t="shared" si="6"/>
        <v>305.47427253328988</v>
      </c>
      <c r="AZ20">
        <f t="shared" si="7"/>
        <v>109.27389703928688</v>
      </c>
    </row>
    <row r="21" spans="1:52" x14ac:dyDescent="0.25">
      <c r="A21" s="17">
        <v>2</v>
      </c>
      <c r="B21" s="17" t="s">
        <v>1473</v>
      </c>
      <c r="C21" s="17">
        <v>-50</v>
      </c>
      <c r="D21" s="17">
        <v>104.15625</v>
      </c>
      <c r="E21" s="17">
        <v>120</v>
      </c>
      <c r="F21" s="17">
        <v>0.52592899999999998</v>
      </c>
      <c r="G21" s="17">
        <v>0.19814999999999999</v>
      </c>
      <c r="H21" s="17">
        <v>50.208635000000001</v>
      </c>
      <c r="I21" s="17">
        <v>1.5726070000000001</v>
      </c>
      <c r="J21" s="17">
        <v>9.0547409999999999</v>
      </c>
      <c r="K21" s="17">
        <v>0.141816</v>
      </c>
      <c r="L21" s="17">
        <v>0.52592899999999998</v>
      </c>
      <c r="M21" s="17">
        <v>0.98476699999999995</v>
      </c>
      <c r="N21" s="17">
        <v>102120</v>
      </c>
      <c r="O21" s="17">
        <v>16.2</v>
      </c>
      <c r="P21" s="17">
        <v>60</v>
      </c>
      <c r="Q21" s="17">
        <v>1.2244999999999999</v>
      </c>
      <c r="R21" s="17" t="s">
        <v>1476</v>
      </c>
      <c r="S21" s="17" t="s">
        <v>1477</v>
      </c>
      <c r="T21" s="17">
        <v>6.1736395588538441E-4</v>
      </c>
      <c r="U21" s="17">
        <v>1.44645E-2</v>
      </c>
      <c r="V21" s="17">
        <v>828.46511385085626</v>
      </c>
      <c r="W21" s="17"/>
      <c r="X21" s="17">
        <v>1.696150338624295E-5</v>
      </c>
      <c r="Y21" s="17">
        <v>37.854863969801812</v>
      </c>
      <c r="Z21" s="17">
        <v>3</v>
      </c>
      <c r="AB21">
        <f t="shared" si="1"/>
        <v>37.853819664763833</v>
      </c>
      <c r="AC21">
        <f t="shared" si="2"/>
        <v>21.88530156948266</v>
      </c>
      <c r="AD21">
        <f t="shared" si="3"/>
        <v>21.885905337633119</v>
      </c>
      <c r="AE21">
        <f t="shared" si="4"/>
        <v>-2.7587837825392958E-5</v>
      </c>
      <c r="AJ21">
        <v>19.39682829698917</v>
      </c>
      <c r="AK21">
        <v>37.346405730269588</v>
      </c>
      <c r="AL21">
        <v>2.8808234984286751</v>
      </c>
      <c r="AM21">
        <v>13.118989766780965</v>
      </c>
      <c r="AN21">
        <v>-3.0947393881005336</v>
      </c>
      <c r="AO21">
        <v>0.19214245847067046</v>
      </c>
      <c r="AP21">
        <v>2.286956033629937</v>
      </c>
      <c r="AQ21">
        <v>20.39950674232276</v>
      </c>
      <c r="AR21">
        <v>101.44884781619221</v>
      </c>
      <c r="AS21">
        <v>174.21734763190585</v>
      </c>
      <c r="AT21">
        <v>0.82502678270359431</v>
      </c>
      <c r="AU21">
        <v>29.882927477468886</v>
      </c>
      <c r="AV21">
        <v>5.2573872175118037</v>
      </c>
      <c r="AX21">
        <f t="shared" si="5"/>
        <v>0.82502678270359431</v>
      </c>
      <c r="AY21">
        <f t="shared" si="6"/>
        <v>653.99687962338635</v>
      </c>
      <c r="AZ21">
        <f t="shared" si="7"/>
        <v>115.05950472278916</v>
      </c>
    </row>
    <row r="22" spans="1:52" x14ac:dyDescent="0.25">
      <c r="A22" s="17">
        <v>3</v>
      </c>
      <c r="B22" s="17" t="s">
        <v>1473</v>
      </c>
      <c r="C22" s="17">
        <v>-100</v>
      </c>
      <c r="D22" s="17">
        <v>104.15625</v>
      </c>
      <c r="E22" s="17">
        <v>120</v>
      </c>
      <c r="F22" s="17">
        <v>0.57261099999999998</v>
      </c>
      <c r="G22" s="17">
        <v>0.19815199999999999</v>
      </c>
      <c r="H22" s="17">
        <v>50.209068000000002</v>
      </c>
      <c r="I22" s="17">
        <v>1.5365489999999999</v>
      </c>
      <c r="J22" s="17">
        <v>9.0563800000000008</v>
      </c>
      <c r="K22" s="17">
        <v>0.138575</v>
      </c>
      <c r="L22" s="17">
        <v>0.57261099999999998</v>
      </c>
      <c r="M22" s="17">
        <v>0.86091399999999996</v>
      </c>
      <c r="N22" s="17">
        <v>102123</v>
      </c>
      <c r="O22" s="17">
        <v>16.3</v>
      </c>
      <c r="P22" s="17">
        <v>60</v>
      </c>
      <c r="Q22" s="17">
        <v>1.2241</v>
      </c>
      <c r="R22" s="17" t="s">
        <v>1478</v>
      </c>
      <c r="S22" s="17" t="s">
        <v>1479</v>
      </c>
      <c r="T22" s="17">
        <v>6.1753640486497631E-4</v>
      </c>
      <c r="U22" s="17">
        <v>1.4758E-2</v>
      </c>
      <c r="V22" s="17">
        <v>903.35241065176376</v>
      </c>
      <c r="W22" s="17"/>
      <c r="X22" s="17">
        <v>1.6966866880232067E-5</v>
      </c>
      <c r="Y22" s="17">
        <v>41.271092752119493</v>
      </c>
      <c r="Z22" s="17">
        <v>3</v>
      </c>
      <c r="AB22">
        <f t="shared" si="1"/>
        <v>41.269954203315891</v>
      </c>
      <c r="AC22">
        <f t="shared" si="2"/>
        <v>21.888260048684359</v>
      </c>
      <c r="AD22">
        <f t="shared" si="3"/>
        <v>21.888863898452854</v>
      </c>
      <c r="AE22">
        <f t="shared" si="4"/>
        <v>-2.758783782504333E-5</v>
      </c>
      <c r="AJ22">
        <v>21.147289358592143</v>
      </c>
      <c r="AK22">
        <v>32.635852746958854</v>
      </c>
      <c r="AL22">
        <v>2.3367381516153047</v>
      </c>
      <c r="AM22">
        <v>9.8743146547208607</v>
      </c>
      <c r="AN22">
        <v>-2.8153421199282715</v>
      </c>
      <c r="AO22">
        <v>0.75938079290133076</v>
      </c>
      <c r="AP22">
        <v>5.8727671943028232</v>
      </c>
      <c r="AQ22">
        <v>29.310991681113535</v>
      </c>
      <c r="AR22">
        <v>91.585410147935775</v>
      </c>
      <c r="AS22">
        <v>143.53475936646814</v>
      </c>
      <c r="AT22">
        <v>0.95985498327924668</v>
      </c>
      <c r="AU22">
        <v>27.277321949054194</v>
      </c>
      <c r="AV22">
        <v>5.0349840447198879</v>
      </c>
      <c r="AX22">
        <f t="shared" si="5"/>
        <v>0.95985498327924668</v>
      </c>
      <c r="AY22">
        <f t="shared" si="6"/>
        <v>597.05311625258389</v>
      </c>
      <c r="AZ22">
        <f t="shared" si="7"/>
        <v>110.2070401118055</v>
      </c>
    </row>
    <row r="23" spans="1:52" x14ac:dyDescent="0.25">
      <c r="A23" s="17">
        <v>4</v>
      </c>
      <c r="B23" s="17" t="s">
        <v>1473</v>
      </c>
      <c r="C23" s="17">
        <v>-150</v>
      </c>
      <c r="D23" s="17">
        <v>104.15625</v>
      </c>
      <c r="E23" s="17">
        <v>120</v>
      </c>
      <c r="F23" s="17">
        <v>0.50856800000000002</v>
      </c>
      <c r="G23" s="17">
        <v>0.198265</v>
      </c>
      <c r="H23" s="17">
        <v>50.237571000000003</v>
      </c>
      <c r="I23" s="17">
        <v>1.6204080000000001</v>
      </c>
      <c r="J23" s="17">
        <v>9.0588320000000007</v>
      </c>
      <c r="K23" s="17">
        <v>0.14612</v>
      </c>
      <c r="L23" s="17">
        <v>0.50856800000000002</v>
      </c>
      <c r="M23" s="17">
        <v>0.66262500000000002</v>
      </c>
      <c r="N23" s="17">
        <v>102123</v>
      </c>
      <c r="O23" s="17">
        <v>16.3</v>
      </c>
      <c r="P23" s="17">
        <v>60</v>
      </c>
      <c r="Q23" s="17">
        <v>1.2241</v>
      </c>
      <c r="R23" s="17" t="s">
        <v>1480</v>
      </c>
      <c r="S23" s="17" t="s">
        <v>1481</v>
      </c>
      <c r="T23" s="17">
        <v>6.1770885384456809E-4</v>
      </c>
      <c r="U23" s="17">
        <v>1.5051499999999999E-2</v>
      </c>
      <c r="V23" s="17">
        <v>798.94678039402334</v>
      </c>
      <c r="W23" s="17"/>
      <c r="X23" s="17">
        <v>1.6966866880232067E-5</v>
      </c>
      <c r="Y23" s="17">
        <v>36.511037978539889</v>
      </c>
      <c r="Z23" s="17">
        <v>3</v>
      </c>
      <c r="AB23">
        <f t="shared" si="1"/>
        <v>36.510030745732692</v>
      </c>
      <c r="AC23">
        <f t="shared" si="2"/>
        <v>21.882335442328994</v>
      </c>
      <c r="AD23">
        <f t="shared" si="3"/>
        <v>21.88293912865041</v>
      </c>
      <c r="AE23">
        <f t="shared" si="4"/>
        <v>-2.7587837825017668E-5</v>
      </c>
      <c r="AJ23">
        <v>18.708260566777106</v>
      </c>
      <c r="AK23">
        <v>25.118821843628716</v>
      </c>
      <c r="AL23">
        <v>2.0335447645247302</v>
      </c>
      <c r="AM23">
        <v>8.0328189584428902</v>
      </c>
      <c r="AN23">
        <v>-2.5256816204008579</v>
      </c>
      <c r="AO23">
        <v>1.407659091369879</v>
      </c>
      <c r="AP23">
        <v>8.1174622203679903</v>
      </c>
      <c r="AQ23">
        <v>27.263536429419634</v>
      </c>
      <c r="AR23">
        <v>71.397848209645474</v>
      </c>
      <c r="AS23">
        <v>110.31468361299616</v>
      </c>
      <c r="AT23">
        <v>1.1588470288190298</v>
      </c>
      <c r="AU23">
        <v>20.188755831678961</v>
      </c>
      <c r="AV23">
        <v>4.6874191443169195</v>
      </c>
      <c r="AX23">
        <f t="shared" si="5"/>
        <v>1.1588470288190298</v>
      </c>
      <c r="AY23">
        <f t="shared" si="6"/>
        <v>441.77712727207472</v>
      </c>
      <c r="AZ23">
        <f t="shared" si="7"/>
        <v>102.57167807473758</v>
      </c>
    </row>
    <row r="24" spans="1:52" x14ac:dyDescent="0.25">
      <c r="A24" s="17">
        <v>5</v>
      </c>
      <c r="B24" s="17" t="s">
        <v>1473</v>
      </c>
      <c r="C24" s="17">
        <v>-200</v>
      </c>
      <c r="D24" s="17">
        <v>104.15625</v>
      </c>
      <c r="E24" s="17">
        <v>120</v>
      </c>
      <c r="F24" s="17">
        <v>0.391183</v>
      </c>
      <c r="G24" s="17">
        <v>0.19814799999999999</v>
      </c>
      <c r="H24" s="17">
        <v>50.208163999999996</v>
      </c>
      <c r="I24" s="17">
        <v>1.5814809999999999</v>
      </c>
      <c r="J24" s="17">
        <v>9.0562369999999994</v>
      </c>
      <c r="K24" s="17">
        <v>0.142563</v>
      </c>
      <c r="L24" s="17">
        <v>0.391183</v>
      </c>
      <c r="M24" s="17">
        <v>0.47411900000000001</v>
      </c>
      <c r="N24" s="17">
        <v>102123</v>
      </c>
      <c r="O24" s="17">
        <v>16.3</v>
      </c>
      <c r="P24" s="17">
        <v>60</v>
      </c>
      <c r="Q24" s="17">
        <v>1.2241</v>
      </c>
      <c r="R24" s="17" t="s">
        <v>1482</v>
      </c>
      <c r="S24" s="17" t="s">
        <v>1483</v>
      </c>
      <c r="T24" s="17">
        <v>6.1788130282415998E-4</v>
      </c>
      <c r="U24" s="17">
        <v>1.5344999999999999E-2</v>
      </c>
      <c r="V24" s="17">
        <v>608.26893172224379</v>
      </c>
      <c r="W24" s="17"/>
      <c r="X24" s="17">
        <v>1.6966866880232067E-5</v>
      </c>
      <c r="Y24" s="17">
        <v>27.789295531898876</v>
      </c>
      <c r="Z24" s="17">
        <v>3</v>
      </c>
      <c r="AB24">
        <f t="shared" si="1"/>
        <v>27.788528906470006</v>
      </c>
      <c r="AC24">
        <f t="shared" si="2"/>
        <v>21.888605669187328</v>
      </c>
      <c r="AD24">
        <f t="shared" si="3"/>
        <v>21.889209528490749</v>
      </c>
      <c r="AE24">
        <f t="shared" si="4"/>
        <v>-2.7587837825196511E-5</v>
      </c>
      <c r="AJ24">
        <v>14.239227172301902</v>
      </c>
      <c r="AK24">
        <v>17.962788983354343</v>
      </c>
      <c r="AL24">
        <v>2.0440798743416626</v>
      </c>
      <c r="AM24">
        <v>8.480321211351578</v>
      </c>
      <c r="AN24">
        <v>-2.3966322972756267</v>
      </c>
      <c r="AO24">
        <v>1.6501141843805156</v>
      </c>
      <c r="AP24">
        <v>7.4658252016226134</v>
      </c>
      <c r="AQ24">
        <v>20.635065455880081</v>
      </c>
      <c r="AR24">
        <v>51.141586484745531</v>
      </c>
      <c r="AS24">
        <v>80.075698802715436</v>
      </c>
      <c r="AT24">
        <v>1.4620092634070145</v>
      </c>
      <c r="AU24">
        <v>12.880277064871144</v>
      </c>
      <c r="AV24">
        <v>4.5918572117886312</v>
      </c>
      <c r="AX24">
        <f t="shared" si="5"/>
        <v>1.4620092634070145</v>
      </c>
      <c r="AY24">
        <f t="shared" si="6"/>
        <v>281.93130558284207</v>
      </c>
      <c r="AZ24">
        <f t="shared" si="7"/>
        <v>100.50935179805535</v>
      </c>
    </row>
    <row r="25" spans="1:52" x14ac:dyDescent="0.25">
      <c r="A25" s="17">
        <v>6</v>
      </c>
      <c r="B25" s="17" t="s">
        <v>1473</v>
      </c>
      <c r="C25" s="17">
        <v>-250</v>
      </c>
      <c r="D25" s="17">
        <v>104.15625</v>
      </c>
      <c r="E25" s="17">
        <v>120</v>
      </c>
      <c r="F25" s="17">
        <v>0.33035199999999998</v>
      </c>
      <c r="G25" s="17">
        <v>0.19800599999999999</v>
      </c>
      <c r="H25" s="17">
        <v>50.17248</v>
      </c>
      <c r="I25" s="17">
        <v>1.632585</v>
      </c>
      <c r="J25" s="17">
        <v>9.0512149999999991</v>
      </c>
      <c r="K25" s="17">
        <v>0.14718500000000001</v>
      </c>
      <c r="L25" s="17">
        <v>0.33035199999999998</v>
      </c>
      <c r="M25" s="17">
        <v>0.35149799999999998</v>
      </c>
      <c r="N25" s="17">
        <v>102124</v>
      </c>
      <c r="O25" s="17">
        <v>16.2</v>
      </c>
      <c r="P25" s="17">
        <v>60</v>
      </c>
      <c r="Q25" s="17">
        <v>1.2244999999999999</v>
      </c>
      <c r="R25" s="17" t="s">
        <v>1484</v>
      </c>
      <c r="S25" s="17" t="s">
        <v>1485</v>
      </c>
      <c r="T25" s="17">
        <v>6.1805375180375177E-4</v>
      </c>
      <c r="U25" s="17">
        <v>1.56385E-2</v>
      </c>
      <c r="V25" s="17">
        <v>509.20085685351484</v>
      </c>
      <c r="W25" s="17"/>
      <c r="X25" s="17">
        <v>1.6960839036887802E-5</v>
      </c>
      <c r="Y25" s="17">
        <v>23.258647139835965</v>
      </c>
      <c r="Z25" s="17">
        <v>3</v>
      </c>
      <c r="AB25">
        <f t="shared" si="1"/>
        <v>23.258005501752049</v>
      </c>
      <c r="AC25">
        <f t="shared" si="2"/>
        <v>21.892969689599326</v>
      </c>
      <c r="AD25">
        <f t="shared" si="3"/>
        <v>21.893573669296632</v>
      </c>
      <c r="AE25">
        <f t="shared" si="4"/>
        <v>-2.7587837825091069E-5</v>
      </c>
      <c r="AJ25">
        <v>11.9177219113669</v>
      </c>
      <c r="AK25">
        <v>13.31070246796887</v>
      </c>
      <c r="AL25">
        <v>1.9878125819601096</v>
      </c>
      <c r="AM25">
        <v>9.219129101379119</v>
      </c>
      <c r="AN25">
        <v>-2.2216884814120816</v>
      </c>
      <c r="AO25">
        <v>2.1929084163708219</v>
      </c>
      <c r="AP25">
        <v>7.9711881065232344</v>
      </c>
      <c r="AQ25">
        <v>17.308880209160147</v>
      </c>
      <c r="AR25">
        <v>37.972020196119253</v>
      </c>
      <c r="AS25">
        <v>59.721437230106069</v>
      </c>
      <c r="AT25">
        <v>1.9552990419924579</v>
      </c>
      <c r="AU25">
        <v>8.501251521372108</v>
      </c>
      <c r="AV25">
        <v>4.7047670441089089</v>
      </c>
      <c r="AX25">
        <f t="shared" si="5"/>
        <v>1.9552990419924579</v>
      </c>
      <c r="AY25">
        <f t="shared" si="6"/>
        <v>186.11764188105971</v>
      </c>
      <c r="AZ25">
        <f t="shared" si="7"/>
        <v>103.00132229330215</v>
      </c>
    </row>
    <row r="26" spans="1:52" x14ac:dyDescent="0.25">
      <c r="A26" s="17">
        <v>7</v>
      </c>
      <c r="B26" s="17" t="s">
        <v>1473</v>
      </c>
      <c r="C26" s="17">
        <v>-300</v>
      </c>
      <c r="D26" s="17">
        <v>104.15625</v>
      </c>
      <c r="E26" s="17">
        <v>120</v>
      </c>
      <c r="F26" s="17">
        <v>0.26959300000000003</v>
      </c>
      <c r="G26" s="17">
        <v>0.19811400000000001</v>
      </c>
      <c r="H26" s="17">
        <v>50.199575000000003</v>
      </c>
      <c r="I26" s="17">
        <v>1.5947290000000001</v>
      </c>
      <c r="J26" s="17">
        <v>9.0555319999999995</v>
      </c>
      <c r="K26" s="17">
        <v>0.143787</v>
      </c>
      <c r="L26" s="17">
        <v>0.26959300000000003</v>
      </c>
      <c r="M26" s="17">
        <v>0.27263300000000001</v>
      </c>
      <c r="N26" s="17">
        <v>102121</v>
      </c>
      <c r="O26" s="17">
        <v>16.3</v>
      </c>
      <c r="P26" s="17">
        <v>60</v>
      </c>
      <c r="Q26" s="17">
        <v>1.224</v>
      </c>
      <c r="R26" s="17" t="s">
        <v>1486</v>
      </c>
      <c r="S26" s="17" t="s">
        <v>1487</v>
      </c>
      <c r="T26" s="17">
        <v>6.1822620078334366E-4</v>
      </c>
      <c r="U26" s="17">
        <v>1.5931999999999998E-2</v>
      </c>
      <c r="V26" s="17">
        <v>410.30451261785828</v>
      </c>
      <c r="W26" s="17"/>
      <c r="X26" s="17">
        <v>1.6967199169709851E-5</v>
      </c>
      <c r="Y26" s="17">
        <v>18.743292424004142</v>
      </c>
      <c r="Z26" s="17">
        <v>3</v>
      </c>
      <c r="AB26">
        <f t="shared" si="1"/>
        <v>18.742775351357363</v>
      </c>
      <c r="AC26">
        <f t="shared" si="2"/>
        <v>21.890738475188588</v>
      </c>
      <c r="AD26">
        <f t="shared" si="3"/>
        <v>21.891342393331513</v>
      </c>
      <c r="AE26">
        <f t="shared" si="4"/>
        <v>-2.7587837825098773E-5</v>
      </c>
      <c r="AJ26">
        <v>9.6040753175474283</v>
      </c>
      <c r="AK26">
        <v>10.322371502268499</v>
      </c>
      <c r="AL26">
        <v>1.9283309261444332</v>
      </c>
      <c r="AM26">
        <v>9.629188465967756</v>
      </c>
      <c r="AN26">
        <v>-2.2150668762269232</v>
      </c>
      <c r="AO26">
        <v>2.0427578143899763</v>
      </c>
      <c r="AP26">
        <v>6.6068087612444559</v>
      </c>
      <c r="AQ26">
        <v>14.221233664582222</v>
      </c>
      <c r="AR26">
        <v>29.594469453968198</v>
      </c>
      <c r="AS26">
        <v>44.90996599499087</v>
      </c>
      <c r="AT26">
        <v>2.3958471555423393</v>
      </c>
      <c r="AU26">
        <v>6.0055786707295384</v>
      </c>
      <c r="AV26">
        <v>4.7843732581056848</v>
      </c>
      <c r="AX26">
        <f t="shared" si="5"/>
        <v>2.3958471555423393</v>
      </c>
      <c r="AY26">
        <f t="shared" si="6"/>
        <v>131.46655207311105</v>
      </c>
      <c r="AZ26">
        <f t="shared" si="7"/>
        <v>104.7334637608775</v>
      </c>
    </row>
    <row r="27" spans="1:52" x14ac:dyDescent="0.25">
      <c r="A27" s="17">
        <v>8</v>
      </c>
      <c r="B27" s="17" t="s">
        <v>1473</v>
      </c>
      <c r="C27" s="17">
        <v>-350</v>
      </c>
      <c r="D27" s="17">
        <v>104.15625</v>
      </c>
      <c r="E27" s="17">
        <v>120</v>
      </c>
      <c r="F27" s="17">
        <v>0.24946299999999999</v>
      </c>
      <c r="G27" s="17">
        <v>0.198379</v>
      </c>
      <c r="H27" s="17">
        <v>50.266168</v>
      </c>
      <c r="I27" s="17">
        <v>1.535307</v>
      </c>
      <c r="J27" s="17">
        <v>9.0616669999999999</v>
      </c>
      <c r="K27" s="17">
        <v>0.13833699999999999</v>
      </c>
      <c r="L27" s="17">
        <v>0.24946299999999999</v>
      </c>
      <c r="M27" s="17">
        <v>0.23607600000000001</v>
      </c>
      <c r="N27" s="17">
        <v>102120</v>
      </c>
      <c r="O27" s="17">
        <v>16.3</v>
      </c>
      <c r="P27" s="17">
        <v>60</v>
      </c>
      <c r="Q27" s="17">
        <v>1.224</v>
      </c>
      <c r="R27" s="17" t="s">
        <v>1488</v>
      </c>
      <c r="S27" s="17" t="s">
        <v>1489</v>
      </c>
      <c r="T27" s="17">
        <v>6.1839864976293544E-4</v>
      </c>
      <c r="U27" s="17">
        <v>1.62255E-2</v>
      </c>
      <c r="V27" s="17">
        <v>377.16366309889605</v>
      </c>
      <c r="W27" s="17"/>
      <c r="X27" s="17">
        <v>1.6967365319329609E-5</v>
      </c>
      <c r="Y27" s="17">
        <v>17.240875221478145</v>
      </c>
      <c r="Z27" s="17">
        <v>3</v>
      </c>
      <c r="AB27">
        <f t="shared" si="1"/>
        <v>17.240399596130043</v>
      </c>
      <c r="AC27">
        <f t="shared" si="2"/>
        <v>21.876132055583657</v>
      </c>
      <c r="AD27">
        <f t="shared" si="3"/>
        <v>21.87673557076705</v>
      </c>
      <c r="AE27">
        <f t="shared" si="4"/>
        <v>-2.7587837825229406E-5</v>
      </c>
      <c r="AJ27">
        <v>8.8342413189454998</v>
      </c>
      <c r="AK27">
        <v>8.9417495697885911</v>
      </c>
      <c r="AL27">
        <v>1.5772094394258847</v>
      </c>
      <c r="AM27">
        <v>6.7261049868769716</v>
      </c>
      <c r="AN27">
        <v>-2.1056881324048615</v>
      </c>
      <c r="AO27">
        <v>2.1017868511824576</v>
      </c>
      <c r="AP27">
        <v>6.3439567240874624</v>
      </c>
      <c r="AQ27">
        <v>13.233126968135029</v>
      </c>
      <c r="AR27">
        <v>26.387262460645566</v>
      </c>
      <c r="AS27">
        <v>38.385482415822921</v>
      </c>
      <c r="AT27">
        <v>2.5765487321270779</v>
      </c>
      <c r="AU27">
        <v>5.17400442902282</v>
      </c>
      <c r="AV27">
        <v>4.4968332326731311</v>
      </c>
      <c r="AX27">
        <f t="shared" si="5"/>
        <v>2.5765487321270779</v>
      </c>
      <c r="AY27">
        <f t="shared" si="6"/>
        <v>113.18720414547793</v>
      </c>
      <c r="AZ27">
        <f t="shared" si="7"/>
        <v>98.373317629894558</v>
      </c>
    </row>
    <row r="28" spans="1:52" x14ac:dyDescent="0.25">
      <c r="A28" s="17">
        <v>9</v>
      </c>
      <c r="B28" s="17" t="s">
        <v>1473</v>
      </c>
      <c r="C28" s="17">
        <v>-400</v>
      </c>
      <c r="D28" s="17">
        <v>104.15625</v>
      </c>
      <c r="E28" s="17">
        <v>120</v>
      </c>
      <c r="F28" s="17">
        <v>0.21714600000000001</v>
      </c>
      <c r="G28" s="17">
        <v>0.198208</v>
      </c>
      <c r="H28" s="17">
        <v>50.223162000000002</v>
      </c>
      <c r="I28" s="17">
        <v>1.6255539999999999</v>
      </c>
      <c r="J28" s="17">
        <v>9.0576600000000003</v>
      </c>
      <c r="K28" s="17">
        <v>0.14651500000000001</v>
      </c>
      <c r="L28" s="17">
        <v>0.21714600000000001</v>
      </c>
      <c r="M28" s="17">
        <v>0.194853</v>
      </c>
      <c r="N28" s="17">
        <v>102120</v>
      </c>
      <c r="O28" s="17">
        <v>16.3</v>
      </c>
      <c r="P28" s="17">
        <v>60</v>
      </c>
      <c r="Q28" s="17">
        <v>1.224</v>
      </c>
      <c r="R28" s="17" t="s">
        <v>1490</v>
      </c>
      <c r="S28" s="17" t="s">
        <v>1491</v>
      </c>
      <c r="T28" s="17">
        <v>6.1857109874252734E-4</v>
      </c>
      <c r="U28" s="17">
        <v>1.6518999999999999E-2</v>
      </c>
      <c r="V28" s="17">
        <v>324.33943391123182</v>
      </c>
      <c r="W28" s="17"/>
      <c r="X28" s="17">
        <v>1.6967365319329609E-5</v>
      </c>
      <c r="Y28" s="17">
        <v>14.819622256109241</v>
      </c>
      <c r="Z28" s="17">
        <v>3</v>
      </c>
      <c r="AB28">
        <f t="shared" si="1"/>
        <v>14.819213426052549</v>
      </c>
      <c r="AC28">
        <f t="shared" si="2"/>
        <v>21.885809793669075</v>
      </c>
      <c r="AD28">
        <f t="shared" si="3"/>
        <v>21.886413575840333</v>
      </c>
      <c r="AE28">
        <f t="shared" si="4"/>
        <v>-2.7587837825041609E-5</v>
      </c>
      <c r="AJ28">
        <v>7.5935615484969965</v>
      </c>
      <c r="AK28">
        <v>7.3750505610075958</v>
      </c>
      <c r="AL28">
        <v>1.5642106634204469</v>
      </c>
      <c r="AM28">
        <v>6.8712442568084793</v>
      </c>
      <c r="AN28">
        <v>-2.0228512016842597</v>
      </c>
      <c r="AO28">
        <v>2.1238329026121976</v>
      </c>
      <c r="AP28">
        <v>5.7045198720974204</v>
      </c>
      <c r="AQ28">
        <v>11.179559964312501</v>
      </c>
      <c r="AR28">
        <v>21.690664973569419</v>
      </c>
      <c r="AS28">
        <v>32.201769982826335</v>
      </c>
      <c r="AT28">
        <v>3.1081630675074474</v>
      </c>
      <c r="AU28">
        <v>3.896131868106151</v>
      </c>
      <c r="AV28">
        <v>4.5162516300893376</v>
      </c>
      <c r="AX28">
        <f t="shared" si="5"/>
        <v>3.1081630675074474</v>
      </c>
      <c r="AY28">
        <f t="shared" si="6"/>
        <v>85.270000996423789</v>
      </c>
      <c r="AZ28">
        <f t="shared" si="7"/>
        <v>98.841824156483156</v>
      </c>
    </row>
    <row r="29" spans="1:52" x14ac:dyDescent="0.25">
      <c r="A29" s="17">
        <v>10</v>
      </c>
      <c r="B29" s="17" t="s">
        <v>1473</v>
      </c>
      <c r="C29" s="17">
        <v>-450</v>
      </c>
      <c r="D29" s="17">
        <v>104.15625</v>
      </c>
      <c r="E29" s="17">
        <v>120</v>
      </c>
      <c r="F29" s="17">
        <v>0.18443999999999999</v>
      </c>
      <c r="G29" s="17">
        <v>0.198602</v>
      </c>
      <c r="H29" s="17">
        <v>50.322201999999997</v>
      </c>
      <c r="I29" s="17">
        <v>1.5797600000000001</v>
      </c>
      <c r="J29" s="17">
        <v>9.0666119999999992</v>
      </c>
      <c r="K29" s="17">
        <v>0.14227999999999999</v>
      </c>
      <c r="L29" s="17">
        <v>0.18443999999999999</v>
      </c>
      <c r="M29" s="17">
        <v>0.15652099999999999</v>
      </c>
      <c r="N29" s="17">
        <v>102121</v>
      </c>
      <c r="O29" s="17">
        <v>16.3</v>
      </c>
      <c r="P29" s="17">
        <v>60</v>
      </c>
      <c r="Q29" s="17">
        <v>1.224</v>
      </c>
      <c r="R29" s="17" t="s">
        <v>1492</v>
      </c>
      <c r="S29" s="17" t="s">
        <v>1493</v>
      </c>
      <c r="T29" s="17">
        <v>6.1874354772211912E-4</v>
      </c>
      <c r="U29" s="17">
        <v>1.6812500000000001E-2</v>
      </c>
      <c r="V29" s="17">
        <v>270.91595640409383</v>
      </c>
      <c r="W29" s="17"/>
      <c r="X29" s="17">
        <v>1.6967199169709851E-5</v>
      </c>
      <c r="Y29" s="17">
        <v>12.39096794455028</v>
      </c>
      <c r="Z29" s="17">
        <v>3</v>
      </c>
      <c r="AB29">
        <f t="shared" si="1"/>
        <v>12.390626113966499</v>
      </c>
      <c r="AC29">
        <f t="shared" si="2"/>
        <v>21.863986543783003</v>
      </c>
      <c r="AD29">
        <f t="shared" si="3"/>
        <v>21.864589723897979</v>
      </c>
      <c r="AE29">
        <f t="shared" si="4"/>
        <v>-2.7587837824882011E-5</v>
      </c>
      <c r="AJ29">
        <v>6.3491247902096406</v>
      </c>
      <c r="AK29">
        <v>5.9284732765155974</v>
      </c>
      <c r="AL29">
        <v>1.5385211790910134</v>
      </c>
      <c r="AM29">
        <v>7.0914603796728155</v>
      </c>
      <c r="AN29">
        <v>-2.0989982606465603</v>
      </c>
      <c r="AO29">
        <v>2.0564440887167112</v>
      </c>
      <c r="AP29">
        <v>5.0733398149155153</v>
      </c>
      <c r="AQ29">
        <v>9.1536542603866167</v>
      </c>
      <c r="AR29">
        <v>17.643713423122193</v>
      </c>
      <c r="AS29">
        <v>25.850589438164391</v>
      </c>
      <c r="AT29">
        <v>3.6675142264107281</v>
      </c>
      <c r="AU29">
        <v>2.9223951276207121</v>
      </c>
      <c r="AV29">
        <v>4.3688009155327032</v>
      </c>
      <c r="AX29">
        <f t="shared" si="5"/>
        <v>3.6675142264107281</v>
      </c>
      <c r="AY29">
        <f t="shared" si="6"/>
        <v>63.89520774591626</v>
      </c>
      <c r="AZ29">
        <f t="shared" si="7"/>
        <v>95.519404429673884</v>
      </c>
    </row>
    <row r="30" spans="1:52" x14ac:dyDescent="0.25">
      <c r="A30" s="17">
        <v>11</v>
      </c>
      <c r="B30" s="17" t="s">
        <v>1473</v>
      </c>
      <c r="C30" s="17">
        <v>-500</v>
      </c>
      <c r="D30" s="17">
        <v>104.15625</v>
      </c>
      <c r="E30" s="17">
        <v>120</v>
      </c>
      <c r="F30" s="17">
        <v>0.165518</v>
      </c>
      <c r="G30" s="17">
        <v>0.19884199999999999</v>
      </c>
      <c r="H30" s="17">
        <v>50.382190999999999</v>
      </c>
      <c r="I30" s="17">
        <v>1.5713870000000001</v>
      </c>
      <c r="J30" s="17">
        <v>9.0720729999999996</v>
      </c>
      <c r="K30" s="17">
        <v>0.14144899999999999</v>
      </c>
      <c r="L30" s="17">
        <v>0.165518</v>
      </c>
      <c r="M30" s="17">
        <v>0.14227699999999999</v>
      </c>
      <c r="N30" s="17">
        <v>102120</v>
      </c>
      <c r="O30" s="17">
        <v>16.3</v>
      </c>
      <c r="P30" s="17">
        <v>60</v>
      </c>
      <c r="Q30" s="17">
        <v>1.224</v>
      </c>
      <c r="R30" s="17" t="s">
        <v>1494</v>
      </c>
      <c r="S30" s="17" t="s">
        <v>1495</v>
      </c>
      <c r="T30" s="17">
        <v>6.1891599670171101E-4</v>
      </c>
      <c r="U30" s="17">
        <v>1.7106E-2</v>
      </c>
      <c r="V30" s="17">
        <v>239.79344659195766</v>
      </c>
      <c r="W30" s="17"/>
      <c r="X30" s="17">
        <v>1.6967365319329609E-5</v>
      </c>
      <c r="Y30" s="17">
        <v>10.974006451626634</v>
      </c>
      <c r="Z30" s="17">
        <v>3</v>
      </c>
      <c r="AB30">
        <f t="shared" si="1"/>
        <v>10.973703710868319</v>
      </c>
      <c r="AC30">
        <f t="shared" si="2"/>
        <v>21.851039330892139</v>
      </c>
      <c r="AD30">
        <f t="shared" si="3"/>
        <v>21.851642153821508</v>
      </c>
      <c r="AE30">
        <f t="shared" si="4"/>
        <v>-2.7587837825064153E-5</v>
      </c>
      <c r="AJ30">
        <v>5.6230763866213804</v>
      </c>
      <c r="AK30">
        <v>5.3906537369783214</v>
      </c>
      <c r="AL30">
        <v>1.8784236957790006</v>
      </c>
      <c r="AM30">
        <v>10.999556276572914</v>
      </c>
      <c r="AN30">
        <v>-2.0818871507469754</v>
      </c>
      <c r="AO30">
        <v>1.8031428148649509</v>
      </c>
      <c r="AP30">
        <v>4.4856734285367246</v>
      </c>
      <c r="AQ30">
        <v>8.1163212450237463</v>
      </c>
      <c r="AR30">
        <v>15.400766638664356</v>
      </c>
      <c r="AS30">
        <v>24.003346522631951</v>
      </c>
      <c r="AT30">
        <v>4.0645466549441052</v>
      </c>
      <c r="AU30">
        <v>2.4812839632321824</v>
      </c>
      <c r="AV30">
        <v>4.4622180461004275</v>
      </c>
      <c r="AX30">
        <f t="shared" si="5"/>
        <v>4.0645466549441052</v>
      </c>
      <c r="AY30">
        <f t="shared" si="6"/>
        <v>54.21863347169834</v>
      </c>
      <c r="AZ30">
        <f t="shared" si="7"/>
        <v>97.50410202835711</v>
      </c>
    </row>
    <row r="31" spans="1:52" x14ac:dyDescent="0.25">
      <c r="A31" s="17">
        <v>12</v>
      </c>
      <c r="B31" s="17" t="s">
        <v>1473</v>
      </c>
      <c r="C31" s="17">
        <v>-550</v>
      </c>
      <c r="D31" s="17">
        <v>104.15625</v>
      </c>
      <c r="E31" s="17">
        <v>120</v>
      </c>
      <c r="F31" s="17">
        <v>0.153531</v>
      </c>
      <c r="G31" s="17">
        <v>0.198964</v>
      </c>
      <c r="H31" s="17">
        <v>50.412948999999998</v>
      </c>
      <c r="I31" s="17">
        <v>1.571372</v>
      </c>
      <c r="J31" s="17">
        <v>9.0748429999999995</v>
      </c>
      <c r="K31" s="17">
        <v>0.14144699999999999</v>
      </c>
      <c r="L31" s="17">
        <v>0.153531</v>
      </c>
      <c r="M31" s="17">
        <v>0.120436</v>
      </c>
      <c r="N31" s="17">
        <v>102120</v>
      </c>
      <c r="O31" s="17">
        <v>16.3</v>
      </c>
      <c r="P31" s="17">
        <v>60</v>
      </c>
      <c r="Q31" s="17">
        <v>1.224</v>
      </c>
      <c r="R31" s="17" t="s">
        <v>1496</v>
      </c>
      <c r="S31" s="17" t="s">
        <v>1497</v>
      </c>
      <c r="T31" s="17">
        <v>6.190884456813028E-4</v>
      </c>
      <c r="U31" s="17">
        <v>1.7399499999999998E-2</v>
      </c>
      <c r="V31" s="17">
        <v>219.8902288512075</v>
      </c>
      <c r="W31" s="17"/>
      <c r="X31" s="17">
        <v>1.6967365319329609E-5</v>
      </c>
      <c r="Y31" s="17">
        <v>10.066219971712798</v>
      </c>
      <c r="Z31" s="17">
        <v>3</v>
      </c>
      <c r="AB31">
        <f t="shared" si="1"/>
        <v>10.065942274129782</v>
      </c>
      <c r="AC31">
        <f t="shared" si="2"/>
        <v>21.844369531872303</v>
      </c>
      <c r="AD31">
        <f t="shared" si="3"/>
        <v>21.844972170796339</v>
      </c>
      <c r="AE31">
        <f t="shared" si="4"/>
        <v>-2.7587837825066369E-5</v>
      </c>
      <c r="AJ31">
        <v>5.1579424097661315</v>
      </c>
      <c r="AK31">
        <v>4.5632269789978386</v>
      </c>
      <c r="AL31">
        <v>1.2189855598338013</v>
      </c>
      <c r="AM31">
        <v>5.596112177491535</v>
      </c>
      <c r="AN31">
        <v>-2.0583566198518328</v>
      </c>
      <c r="AO31">
        <v>1.8036266761741149</v>
      </c>
      <c r="AP31">
        <v>4.2896590716115854</v>
      </c>
      <c r="AQ31">
        <v>7.6313461328342571</v>
      </c>
      <c r="AR31">
        <v>13.609372548674752</v>
      </c>
      <c r="AS31">
        <v>19.523801729580985</v>
      </c>
      <c r="AT31">
        <v>4.9524755550429411</v>
      </c>
      <c r="AU31">
        <v>1.9821225357925185</v>
      </c>
      <c r="AV31">
        <v>4.6584709958460033</v>
      </c>
      <c r="AX31">
        <f t="shared" si="5"/>
        <v>4.9524755550429411</v>
      </c>
      <c r="AY31">
        <f t="shared" si="6"/>
        <v>43.298217129303559</v>
      </c>
      <c r="AZ31">
        <f t="shared" si="7"/>
        <v>101.76136188676927</v>
      </c>
    </row>
    <row r="32" spans="1:52" x14ac:dyDescent="0.25">
      <c r="A32" s="17">
        <v>13</v>
      </c>
      <c r="B32" s="17" t="s">
        <v>1473</v>
      </c>
      <c r="C32" s="17">
        <v>-600</v>
      </c>
      <c r="D32" s="17">
        <v>104.15625</v>
      </c>
      <c r="E32" s="17">
        <v>120</v>
      </c>
      <c r="F32" s="17">
        <v>0.141983</v>
      </c>
      <c r="G32" s="17">
        <v>0.19892299999999999</v>
      </c>
      <c r="H32" s="17">
        <v>50.402748000000003</v>
      </c>
      <c r="I32" s="17">
        <v>1.5544830000000001</v>
      </c>
      <c r="J32" s="17">
        <v>9.07395</v>
      </c>
      <c r="K32" s="17">
        <v>0.139816</v>
      </c>
      <c r="L32" s="17">
        <v>0.141983</v>
      </c>
      <c r="M32" s="17">
        <v>0.110316</v>
      </c>
      <c r="N32" s="17">
        <v>102120</v>
      </c>
      <c r="O32" s="17">
        <v>16.3</v>
      </c>
      <c r="P32" s="17">
        <v>60</v>
      </c>
      <c r="Q32" s="17">
        <v>1.224</v>
      </c>
      <c r="R32" s="17" t="s">
        <v>1498</v>
      </c>
      <c r="S32" s="17" t="s">
        <v>1499</v>
      </c>
      <c r="T32" s="17">
        <v>6.1926089466089458E-4</v>
      </c>
      <c r="U32" s="17">
        <v>1.7693E-2</v>
      </c>
      <c r="V32" s="17">
        <v>200.70700583808193</v>
      </c>
      <c r="W32" s="17"/>
      <c r="X32" s="17">
        <v>1.6967365319329609E-5</v>
      </c>
      <c r="Y32" s="17">
        <v>9.1871388273246399</v>
      </c>
      <c r="Z32" s="17">
        <v>3</v>
      </c>
      <c r="AB32">
        <f t="shared" si="1"/>
        <v>9.1868853810206339</v>
      </c>
      <c r="AC32">
        <f t="shared" si="2"/>
        <v>21.846519314711305</v>
      </c>
      <c r="AD32">
        <f t="shared" si="3"/>
        <v>21.847122012943199</v>
      </c>
      <c r="AE32">
        <f t="shared" si="4"/>
        <v>-2.758783782496835E-5</v>
      </c>
      <c r="AJ32">
        <v>4.7074885564841447</v>
      </c>
      <c r="AK32">
        <v>4.1782116817069648</v>
      </c>
      <c r="AL32">
        <v>1.3972021326603838</v>
      </c>
      <c r="AM32">
        <v>7.0933102648122155</v>
      </c>
      <c r="AN32">
        <v>-1.9877961479883195</v>
      </c>
      <c r="AO32">
        <v>1.7224814362405501</v>
      </c>
      <c r="AP32">
        <v>3.9532838926619442</v>
      </c>
      <c r="AQ32">
        <v>6.7967152516558098</v>
      </c>
      <c r="AR32">
        <v>12.310110249471554</v>
      </c>
      <c r="AS32">
        <v>18.343681157514826</v>
      </c>
      <c r="AT32">
        <v>4.8677679258975139</v>
      </c>
      <c r="AU32">
        <v>1.8286396870939983</v>
      </c>
      <c r="AV32">
        <v>4.1939050603753154</v>
      </c>
      <c r="AX32">
        <f t="shared" si="5"/>
        <v>4.8677679258975139</v>
      </c>
      <c r="AY32">
        <f t="shared" si="6"/>
        <v>39.949412243746671</v>
      </c>
      <c r="AZ32">
        <f t="shared" si="7"/>
        <v>91.622227905554809</v>
      </c>
    </row>
    <row r="33" spans="1:52" x14ac:dyDescent="0.25">
      <c r="A33" s="17">
        <v>14</v>
      </c>
      <c r="B33" s="17" t="s">
        <v>1473</v>
      </c>
      <c r="C33" s="17">
        <v>-650</v>
      </c>
      <c r="D33" s="17">
        <v>104.15625</v>
      </c>
      <c r="E33" s="17">
        <v>120</v>
      </c>
      <c r="F33" s="17">
        <v>0.12934300000000001</v>
      </c>
      <c r="G33" s="17">
        <v>0.19849600000000001</v>
      </c>
      <c r="H33" s="17">
        <v>50.295465999999998</v>
      </c>
      <c r="I33" s="17">
        <v>1.561202</v>
      </c>
      <c r="J33" s="17">
        <v>9.0640059999999991</v>
      </c>
      <c r="K33" s="17">
        <v>0.14056399999999999</v>
      </c>
      <c r="L33" s="17">
        <v>0.12934300000000001</v>
      </c>
      <c r="M33" s="17">
        <v>9.9097000000000005E-2</v>
      </c>
      <c r="N33" s="17">
        <v>102126</v>
      </c>
      <c r="O33" s="17">
        <v>16.3</v>
      </c>
      <c r="P33" s="17">
        <v>60</v>
      </c>
      <c r="Q33" s="17">
        <v>1.2241</v>
      </c>
      <c r="R33" s="17" t="s">
        <v>1500</v>
      </c>
      <c r="S33" s="17" t="s">
        <v>1501</v>
      </c>
      <c r="T33" s="17">
        <v>6.1943334364048647E-4</v>
      </c>
      <c r="U33" s="17">
        <v>1.7986499999999999E-2</v>
      </c>
      <c r="V33" s="17">
        <v>179.77156241790937</v>
      </c>
      <c r="W33" s="17"/>
      <c r="X33" s="17">
        <v>1.6966368470418297E-5</v>
      </c>
      <c r="Y33" s="17">
        <v>8.2203073991504443</v>
      </c>
      <c r="Z33" s="17">
        <v>3</v>
      </c>
      <c r="AB33">
        <f t="shared" si="1"/>
        <v>8.2200806248992553</v>
      </c>
      <c r="AC33">
        <f t="shared" si="2"/>
        <v>21.869201927471529</v>
      </c>
      <c r="AD33">
        <f t="shared" si="3"/>
        <v>21.869805251467671</v>
      </c>
      <c r="AE33">
        <f t="shared" si="4"/>
        <v>-2.7587837825208633E-5</v>
      </c>
      <c r="AJ33">
        <v>4.2121015313644063</v>
      </c>
      <c r="AK33">
        <v>3.7483703810430145</v>
      </c>
      <c r="AL33">
        <v>1.1115423153234529</v>
      </c>
      <c r="AM33">
        <v>5.0490468860139091</v>
      </c>
      <c r="AN33">
        <v>-2.1232625979877278</v>
      </c>
      <c r="AO33">
        <v>1.5013401517459255</v>
      </c>
      <c r="AP33">
        <v>3.5906924302435796</v>
      </c>
      <c r="AQ33">
        <v>6.1763873884386511</v>
      </c>
      <c r="AR33">
        <v>11.25548374146485</v>
      </c>
      <c r="AS33">
        <v>16.115231580578129</v>
      </c>
      <c r="AT33">
        <v>5.7810235829112573</v>
      </c>
      <c r="AU33">
        <v>1.5229274991170982</v>
      </c>
      <c r="AV33">
        <v>4.5919782560956008</v>
      </c>
      <c r="AX33">
        <f t="shared" si="5"/>
        <v>5.7810235829112573</v>
      </c>
      <c r="AY33">
        <f t="shared" si="6"/>
        <v>33.305208999091043</v>
      </c>
      <c r="AZ33">
        <f t="shared" si="7"/>
        <v>100.42289972911327</v>
      </c>
    </row>
    <row r="34" spans="1:52" x14ac:dyDescent="0.25">
      <c r="A34" s="17">
        <v>15</v>
      </c>
      <c r="B34" s="17" t="s">
        <v>1473</v>
      </c>
      <c r="C34" s="17">
        <v>-700</v>
      </c>
      <c r="D34" s="17">
        <v>104.15625</v>
      </c>
      <c r="E34" s="17">
        <v>120</v>
      </c>
      <c r="F34" s="17">
        <v>0.122708</v>
      </c>
      <c r="G34" s="17">
        <v>0.19849600000000001</v>
      </c>
      <c r="H34" s="17">
        <v>50.295608999999999</v>
      </c>
      <c r="I34" s="17">
        <v>1.5693319999999999</v>
      </c>
      <c r="J34" s="17">
        <v>9.0639620000000001</v>
      </c>
      <c r="K34" s="17">
        <v>0.141375</v>
      </c>
      <c r="L34" s="17">
        <v>0.122708</v>
      </c>
      <c r="M34" s="17">
        <v>8.8598999999999997E-2</v>
      </c>
      <c r="N34" s="17">
        <v>102127</v>
      </c>
      <c r="O34" s="17">
        <v>16.3</v>
      </c>
      <c r="P34" s="17">
        <v>60</v>
      </c>
      <c r="Q34" s="17">
        <v>1.2241</v>
      </c>
      <c r="R34" s="17" t="s">
        <v>1502</v>
      </c>
      <c r="S34" s="17" t="s">
        <v>1503</v>
      </c>
      <c r="T34" s="17">
        <v>6.1960579262007826E-4</v>
      </c>
      <c r="U34" s="17">
        <v>1.8280000000000001E-2</v>
      </c>
      <c r="V34" s="17">
        <v>168.53941852030391</v>
      </c>
      <c r="W34" s="17"/>
      <c r="X34" s="17">
        <v>1.6966202340320768E-5</v>
      </c>
      <c r="Y34" s="17">
        <v>7.7067398814048689</v>
      </c>
      <c r="Z34" s="17">
        <v>3</v>
      </c>
      <c r="AB34">
        <f t="shared" si="1"/>
        <v>7.7065272749802123</v>
      </c>
      <c r="AC34">
        <f t="shared" si="2"/>
        <v>21.869093950732992</v>
      </c>
      <c r="AD34">
        <f t="shared" si="3"/>
        <v>21.869697271750287</v>
      </c>
      <c r="AE34">
        <f t="shared" si="4"/>
        <v>-2.7587837825087948E-5</v>
      </c>
      <c r="AJ34">
        <v>3.948944515731005</v>
      </c>
      <c r="AK34">
        <v>3.3503764897456745</v>
      </c>
      <c r="AL34">
        <v>1.0775889990027887</v>
      </c>
      <c r="AM34">
        <v>5.5771790558466057</v>
      </c>
      <c r="AN34">
        <v>-2.0356889764578678</v>
      </c>
      <c r="AO34">
        <v>1.5590701021749007</v>
      </c>
      <c r="AP34">
        <v>3.4747346175907072</v>
      </c>
      <c r="AQ34">
        <v>5.7712328907741872</v>
      </c>
      <c r="AR34">
        <v>10.006500577198517</v>
      </c>
      <c r="AS34">
        <v>14.207129824330311</v>
      </c>
      <c r="AT34">
        <v>6.5472245295426541</v>
      </c>
      <c r="AU34">
        <v>1.2936773677342257</v>
      </c>
      <c r="AV34">
        <v>4.5210516796126621</v>
      </c>
      <c r="AX34">
        <f t="shared" si="5"/>
        <v>6.5472245295426541</v>
      </c>
      <c r="AY34">
        <f t="shared" si="6"/>
        <v>28.291551896916737</v>
      </c>
      <c r="AZ34">
        <f t="shared" si="7"/>
        <v>98.871303937568499</v>
      </c>
    </row>
    <row r="35" spans="1:52" x14ac:dyDescent="0.25">
      <c r="A35" s="17">
        <v>16</v>
      </c>
      <c r="B35" s="17" t="s">
        <v>1473</v>
      </c>
      <c r="C35" s="17">
        <v>-750</v>
      </c>
      <c r="D35" s="17">
        <v>104.15625</v>
      </c>
      <c r="E35" s="17">
        <v>120</v>
      </c>
      <c r="F35" s="17">
        <v>0.117257</v>
      </c>
      <c r="G35" s="17">
        <v>0.19833899999999999</v>
      </c>
      <c r="H35" s="17">
        <v>50.256051999999997</v>
      </c>
      <c r="I35" s="17">
        <v>1.5776060000000001</v>
      </c>
      <c r="J35" s="17">
        <v>9.0603850000000001</v>
      </c>
      <c r="K35" s="17">
        <v>0.14210400000000001</v>
      </c>
      <c r="L35" s="17">
        <v>0.117257</v>
      </c>
      <c r="M35" s="17">
        <v>7.9800999999999997E-2</v>
      </c>
      <c r="N35" s="17">
        <v>102127</v>
      </c>
      <c r="O35" s="17">
        <v>16.3</v>
      </c>
      <c r="P35" s="17">
        <v>60</v>
      </c>
      <c r="Q35" s="17">
        <v>1.2241</v>
      </c>
      <c r="R35" s="17" t="s">
        <v>1504</v>
      </c>
      <c r="S35" s="17" t="s">
        <v>1505</v>
      </c>
      <c r="T35" s="17">
        <v>6.1977824159967015E-4</v>
      </c>
      <c r="U35" s="17">
        <v>1.85735E-2</v>
      </c>
      <c r="V35" s="17">
        <v>159.22388586164999</v>
      </c>
      <c r="W35" s="17"/>
      <c r="X35" s="17">
        <v>1.6966202340320768E-5</v>
      </c>
      <c r="Y35" s="17">
        <v>7.2778986701684669</v>
      </c>
      <c r="Z35" s="17">
        <v>3</v>
      </c>
      <c r="AB35">
        <f t="shared" si="1"/>
        <v>7.2776978942192221</v>
      </c>
      <c r="AC35">
        <f t="shared" si="2"/>
        <v>21.877727772481382</v>
      </c>
      <c r="AD35">
        <f t="shared" si="3"/>
        <v>21.87833133168715</v>
      </c>
      <c r="AE35">
        <f t="shared" si="4"/>
        <v>-2.7587837825050648E-5</v>
      </c>
      <c r="AJ35">
        <v>3.7291994471635408</v>
      </c>
      <c r="AK35">
        <v>3.0156458491091924</v>
      </c>
      <c r="AL35">
        <v>0.76073637307309072</v>
      </c>
      <c r="AM35">
        <v>4.2275536065268291</v>
      </c>
      <c r="AN35">
        <v>-2.0281030554537933</v>
      </c>
      <c r="AO35">
        <v>1.5584557805498969</v>
      </c>
      <c r="AP35">
        <v>3.3805874430310734</v>
      </c>
      <c r="AQ35">
        <v>5.5025783850715033</v>
      </c>
      <c r="AR35">
        <v>9.1352781385725912</v>
      </c>
      <c r="AS35">
        <v>12.387438138430111</v>
      </c>
      <c r="AT35">
        <v>6.8505879145063826</v>
      </c>
      <c r="AU35">
        <v>1.1718232811379332</v>
      </c>
      <c r="AV35">
        <v>4.2984789605371958</v>
      </c>
      <c r="AX35">
        <f t="shared" si="5"/>
        <v>6.8505879145063826</v>
      </c>
      <c r="AY35">
        <f t="shared" si="6"/>
        <v>25.63683074219162</v>
      </c>
      <c r="AZ35">
        <f t="shared" si="7"/>
        <v>94.040952534371513</v>
      </c>
    </row>
    <row r="36" spans="1:52" x14ac:dyDescent="0.25">
      <c r="A36" s="17">
        <v>17</v>
      </c>
      <c r="B36" s="17" t="s">
        <v>1473</v>
      </c>
      <c r="C36" s="17">
        <v>-800</v>
      </c>
      <c r="D36" s="17">
        <v>104.15625</v>
      </c>
      <c r="E36" s="17">
        <v>120</v>
      </c>
      <c r="F36" s="17">
        <v>9.9945999999999993E-2</v>
      </c>
      <c r="G36" s="17">
        <v>0.198265</v>
      </c>
      <c r="H36" s="17">
        <v>50.237523000000003</v>
      </c>
      <c r="I36" s="17">
        <v>1.522688</v>
      </c>
      <c r="J36" s="17">
        <v>9.0587879999999998</v>
      </c>
      <c r="K36" s="17">
        <v>0.13730700000000001</v>
      </c>
      <c r="L36" s="17">
        <v>9.9945999999999993E-2</v>
      </c>
      <c r="M36" s="17">
        <v>7.2739999999999999E-2</v>
      </c>
      <c r="N36" s="17">
        <v>102127</v>
      </c>
      <c r="O36" s="17">
        <v>16.3</v>
      </c>
      <c r="P36" s="17">
        <v>60</v>
      </c>
      <c r="Q36" s="17">
        <v>1.2241</v>
      </c>
      <c r="R36" s="17" t="s">
        <v>1506</v>
      </c>
      <c r="S36" s="17" t="s">
        <v>1507</v>
      </c>
      <c r="T36" s="17">
        <v>6.1995069057926193E-4</v>
      </c>
      <c r="U36" s="17">
        <v>1.8867000000000002E-2</v>
      </c>
      <c r="V36" s="17">
        <v>130.78298198884556</v>
      </c>
      <c r="W36" s="17"/>
      <c r="X36" s="17">
        <v>1.6966202340320768E-5</v>
      </c>
      <c r="Y36" s="17">
        <v>5.9768514948873337</v>
      </c>
      <c r="Z36" s="17">
        <v>3</v>
      </c>
      <c r="AB36">
        <f t="shared" si="1"/>
        <v>5.9766866110263752</v>
      </c>
      <c r="AC36">
        <f t="shared" si="2"/>
        <v>21.881584660538881</v>
      </c>
      <c r="AD36">
        <f t="shared" si="3"/>
        <v>21.882188326147855</v>
      </c>
      <c r="AE36">
        <f t="shared" si="4"/>
        <v>-2.7587837825233736E-5</v>
      </c>
      <c r="AJ36">
        <v>3.0625433235071657</v>
      </c>
      <c r="AK36">
        <v>2.7475442857834107</v>
      </c>
      <c r="AL36">
        <v>0.77598457701514134</v>
      </c>
      <c r="AM36">
        <v>4.2217095842447581</v>
      </c>
      <c r="AN36">
        <v>-2.2918707708159589</v>
      </c>
      <c r="AO36">
        <v>1.1201746914647976</v>
      </c>
      <c r="AP36">
        <v>2.6993958836502485</v>
      </c>
      <c r="AQ36">
        <v>4.6475011477552179</v>
      </c>
      <c r="AR36">
        <v>8.0249472029216715</v>
      </c>
      <c r="AS36">
        <v>11.062367206949531</v>
      </c>
      <c r="AT36">
        <v>7.6307339817415345</v>
      </c>
      <c r="AU36">
        <v>1.0051254743614306</v>
      </c>
      <c r="AV36">
        <v>4.6073017896166721</v>
      </c>
      <c r="AX36">
        <f t="shared" si="5"/>
        <v>7.6307339817415345</v>
      </c>
      <c r="AY36">
        <f t="shared" si="6"/>
        <v>21.993738161703945</v>
      </c>
      <c r="AZ36">
        <f t="shared" si="7"/>
        <v>100.81506416614951</v>
      </c>
    </row>
    <row r="37" spans="1:52" x14ac:dyDescent="0.25">
      <c r="A37" s="17">
        <v>18</v>
      </c>
      <c r="B37" s="17" t="s">
        <v>1473</v>
      </c>
      <c r="C37" s="17">
        <v>-850</v>
      </c>
      <c r="D37" s="17">
        <v>104.15625</v>
      </c>
      <c r="E37" s="17">
        <v>120</v>
      </c>
      <c r="F37" s="17">
        <v>0.100912</v>
      </c>
      <c r="G37" s="17">
        <v>0.19789799999999999</v>
      </c>
      <c r="H37" s="17">
        <v>50.145507000000002</v>
      </c>
      <c r="I37" s="17">
        <v>1.5465899999999999</v>
      </c>
      <c r="J37" s="17">
        <v>9.0504949999999997</v>
      </c>
      <c r="K37" s="17">
        <v>0.139601</v>
      </c>
      <c r="L37" s="17">
        <v>0.100912</v>
      </c>
      <c r="M37" s="17">
        <v>6.8708000000000005E-2</v>
      </c>
      <c r="N37" s="17">
        <v>102126</v>
      </c>
      <c r="O37" s="17">
        <v>16.3</v>
      </c>
      <c r="P37" s="17">
        <v>60</v>
      </c>
      <c r="Q37" s="17">
        <v>1.2241</v>
      </c>
      <c r="R37" s="17" t="s">
        <v>1508</v>
      </c>
      <c r="S37" s="17" t="s">
        <v>1509</v>
      </c>
      <c r="T37" s="17">
        <v>6.2012313955885382E-4</v>
      </c>
      <c r="U37" s="17">
        <v>1.91605E-2</v>
      </c>
      <c r="V37" s="17">
        <v>131.83107480581484</v>
      </c>
      <c r="W37" s="17"/>
      <c r="X37" s="17">
        <v>1.6966368470418297E-5</v>
      </c>
      <c r="Y37" s="17">
        <v>6.0191755071898614</v>
      </c>
      <c r="Z37" s="17">
        <v>3</v>
      </c>
      <c r="AB37">
        <f t="shared" si="1"/>
        <v>6.0190094557331291</v>
      </c>
      <c r="AC37">
        <f t="shared" si="2"/>
        <v>21.90184928954864</v>
      </c>
      <c r="AD37">
        <f t="shared" si="3"/>
        <v>21.902453514214912</v>
      </c>
      <c r="AE37">
        <f t="shared" si="4"/>
        <v>-2.7587837825211961E-5</v>
      </c>
      <c r="AJ37">
        <v>3.0842119739940492</v>
      </c>
      <c r="AK37">
        <v>2.5921474437002816</v>
      </c>
      <c r="AL37">
        <v>0.66561609460124826</v>
      </c>
      <c r="AM37">
        <v>4.0086040378631322</v>
      </c>
      <c r="AN37">
        <v>-2.1390172556181222</v>
      </c>
      <c r="AO37">
        <v>1.2689232485398427</v>
      </c>
      <c r="AP37">
        <v>2.800217774546879</v>
      </c>
      <c r="AQ37">
        <v>4.5847725472484697</v>
      </c>
      <c r="AR37">
        <v>7.7394150778763828</v>
      </c>
      <c r="AS37">
        <v>10.485343936142394</v>
      </c>
      <c r="AT37">
        <v>8.2733951696387553</v>
      </c>
      <c r="AU37">
        <v>0.91920720744788953</v>
      </c>
      <c r="AV37">
        <v>4.520752496002423</v>
      </c>
      <c r="AX37">
        <f t="shared" si="5"/>
        <v>8.2733951696387553</v>
      </c>
      <c r="AY37">
        <f t="shared" si="6"/>
        <v>20.132337723390549</v>
      </c>
      <c r="AZ37">
        <f t="shared" si="7"/>
        <v>99.012839842795913</v>
      </c>
    </row>
    <row r="38" spans="1:52" x14ac:dyDescent="0.25">
      <c r="A38" s="17">
        <v>19</v>
      </c>
      <c r="B38" s="17" t="s">
        <v>1473</v>
      </c>
      <c r="C38" s="17">
        <v>-900</v>
      </c>
      <c r="D38" s="17">
        <v>104.15625</v>
      </c>
      <c r="E38" s="17">
        <v>120</v>
      </c>
      <c r="F38" s="17">
        <v>0.10137400000000001</v>
      </c>
      <c r="G38" s="17">
        <v>0.197909</v>
      </c>
      <c r="H38" s="17">
        <v>50.148274999999998</v>
      </c>
      <c r="I38" s="17">
        <v>1.5782769999999999</v>
      </c>
      <c r="J38" s="17">
        <v>9.050656</v>
      </c>
      <c r="K38" s="17">
        <v>0.14244899999999999</v>
      </c>
      <c r="L38" s="17">
        <v>0.10137400000000001</v>
      </c>
      <c r="M38" s="17">
        <v>6.6504999999999995E-2</v>
      </c>
      <c r="N38" s="17">
        <v>102127</v>
      </c>
      <c r="O38" s="17">
        <v>16.3</v>
      </c>
      <c r="P38" s="17">
        <v>60</v>
      </c>
      <c r="Q38" s="17">
        <v>1.2241</v>
      </c>
      <c r="R38" s="17" t="s">
        <v>1510</v>
      </c>
      <c r="S38" s="17" t="s">
        <v>1511</v>
      </c>
      <c r="T38" s="17">
        <v>6.2029558853844561E-4</v>
      </c>
      <c r="U38" s="17">
        <v>1.9453999999999999E-2</v>
      </c>
      <c r="V38" s="17">
        <v>132.06606900594238</v>
      </c>
      <c r="W38" s="17"/>
      <c r="X38" s="17">
        <v>1.6966202340320768E-5</v>
      </c>
      <c r="Y38" s="17">
        <v>6.0300712412478044</v>
      </c>
      <c r="Z38" s="17">
        <v>3</v>
      </c>
      <c r="AB38">
        <f t="shared" si="1"/>
        <v>6.0299048892096199</v>
      </c>
      <c r="AC38">
        <f t="shared" si="2"/>
        <v>21.901245229503111</v>
      </c>
      <c r="AD38">
        <f t="shared" si="3"/>
        <v>21.901849437504669</v>
      </c>
      <c r="AE38">
        <f t="shared" si="4"/>
        <v>-2.7587837825053047E-5</v>
      </c>
      <c r="AJ38">
        <v>3.0898125193668564</v>
      </c>
      <c r="AK38">
        <v>2.5084124267800827</v>
      </c>
      <c r="AL38">
        <v>0.67215071017630579</v>
      </c>
      <c r="AM38">
        <v>4.3462721957213395</v>
      </c>
      <c r="AN38">
        <v>-2.0459419556668319</v>
      </c>
      <c r="AO38">
        <v>1.3726488753149289</v>
      </c>
      <c r="AP38">
        <v>2.8460031746699443</v>
      </c>
      <c r="AQ38">
        <v>4.5265013649718338</v>
      </c>
      <c r="AR38">
        <v>7.5652781060346177</v>
      </c>
      <c r="AS38">
        <v>10.287473956954907</v>
      </c>
      <c r="AT38">
        <v>9.2356935715794091</v>
      </c>
      <c r="AU38">
        <v>0.840069716344366</v>
      </c>
      <c r="AV38">
        <v>4.66881395955334</v>
      </c>
      <c r="AX38">
        <f t="shared" si="5"/>
        <v>9.2356935715794091</v>
      </c>
      <c r="AY38">
        <f t="shared" si="6"/>
        <v>18.398572867537077</v>
      </c>
      <c r="AZ38">
        <f t="shared" si="7"/>
        <v>102.25283945910512</v>
      </c>
    </row>
    <row r="39" spans="1:52" x14ac:dyDescent="0.25">
      <c r="A39" s="17">
        <v>20</v>
      </c>
      <c r="B39" s="17" t="s">
        <v>1473</v>
      </c>
      <c r="C39" s="17">
        <v>-950</v>
      </c>
      <c r="D39" s="17">
        <v>104.15625</v>
      </c>
      <c r="E39" s="17">
        <v>120</v>
      </c>
      <c r="F39" s="17">
        <v>9.1007000000000005E-2</v>
      </c>
      <c r="G39" s="17">
        <v>0.19761899999999999</v>
      </c>
      <c r="H39" s="17">
        <v>50.075529000000003</v>
      </c>
      <c r="I39" s="17">
        <v>1.567582</v>
      </c>
      <c r="J39" s="17">
        <v>9.0441009999999995</v>
      </c>
      <c r="K39" s="17">
        <v>0.14158799999999999</v>
      </c>
      <c r="L39" s="17">
        <v>9.1007000000000005E-2</v>
      </c>
      <c r="M39" s="17">
        <v>6.2537999999999996E-2</v>
      </c>
      <c r="N39" s="17">
        <v>102127</v>
      </c>
      <c r="O39" s="17">
        <v>16.3</v>
      </c>
      <c r="P39" s="17">
        <v>60</v>
      </c>
      <c r="Q39" s="17">
        <v>1.2241</v>
      </c>
      <c r="R39" s="17" t="s">
        <v>1512</v>
      </c>
      <c r="S39" s="17" t="s">
        <v>1513</v>
      </c>
      <c r="T39" s="17">
        <v>6.204680375180375E-4</v>
      </c>
      <c r="U39" s="17">
        <v>1.9747500000000001E-2</v>
      </c>
      <c r="V39" s="17">
        <v>114.84797876945987</v>
      </c>
      <c r="W39" s="17"/>
      <c r="X39" s="17">
        <v>1.6966202340320768E-5</v>
      </c>
      <c r="Y39" s="17">
        <v>5.2401038446213839</v>
      </c>
      <c r="Z39" s="17">
        <v>3</v>
      </c>
      <c r="AB39">
        <f t="shared" si="1"/>
        <v>5.2399592854744066</v>
      </c>
      <c r="AC39">
        <f t="shared" si="2"/>
        <v>21.917118853921881</v>
      </c>
      <c r="AD39">
        <f t="shared" si="3"/>
        <v>21.917723499842413</v>
      </c>
      <c r="AE39">
        <f t="shared" si="4"/>
        <v>-2.7587837824953189E-5</v>
      </c>
      <c r="AJ39">
        <v>2.685046287063189</v>
      </c>
      <c r="AK39">
        <v>2.356409389907832</v>
      </c>
      <c r="AL39">
        <v>0.57792342826820442</v>
      </c>
      <c r="AM39">
        <v>3.957643993117935</v>
      </c>
      <c r="AN39">
        <v>-2.2389403665203309</v>
      </c>
      <c r="AO39">
        <v>1.0727569055295236</v>
      </c>
      <c r="AP39">
        <v>2.4641136254179417</v>
      </c>
      <c r="AQ39">
        <v>4.0624443598854389</v>
      </c>
      <c r="AR39">
        <v>6.8451954792571374</v>
      </c>
      <c r="AS39">
        <v>9.3059744605297574</v>
      </c>
      <c r="AT39">
        <v>8.7864101383497388</v>
      </c>
      <c r="AU39">
        <v>0.81936150302077604</v>
      </c>
      <c r="AV39">
        <v>4.5141999300520377</v>
      </c>
      <c r="AX39">
        <f t="shared" si="5"/>
        <v>8.7864101383497388</v>
      </c>
      <c r="AY39">
        <f t="shared" si="6"/>
        <v>17.95804344603442</v>
      </c>
      <c r="AZ39">
        <f t="shared" si="7"/>
        <v>98.938256397316351</v>
      </c>
    </row>
    <row r="40" spans="1:52" x14ac:dyDescent="0.25">
      <c r="A40" s="17">
        <v>21</v>
      </c>
      <c r="B40" s="17" t="s">
        <v>1473</v>
      </c>
      <c r="C40" s="17">
        <v>-1000</v>
      </c>
      <c r="D40" s="17">
        <v>104.15625</v>
      </c>
      <c r="E40" s="17">
        <v>120</v>
      </c>
      <c r="F40" s="17">
        <v>8.7763999999999995E-2</v>
      </c>
      <c r="G40" s="17">
        <v>0.19782</v>
      </c>
      <c r="H40" s="17">
        <v>50.125767000000003</v>
      </c>
      <c r="I40" s="17">
        <v>1.565264</v>
      </c>
      <c r="J40" s="17">
        <v>9.0486439999999995</v>
      </c>
      <c r="K40" s="17">
        <v>0.141181</v>
      </c>
      <c r="L40" s="17">
        <v>8.7763999999999995E-2</v>
      </c>
      <c r="M40" s="17">
        <v>5.9659999999999998E-2</v>
      </c>
      <c r="N40" s="17">
        <v>102127</v>
      </c>
      <c r="O40" s="17">
        <v>16.3</v>
      </c>
      <c r="P40" s="17">
        <v>60</v>
      </c>
      <c r="Q40" s="17">
        <v>1.2241</v>
      </c>
      <c r="R40" s="17" t="s">
        <v>1514</v>
      </c>
      <c r="S40" s="17" t="s">
        <v>1515</v>
      </c>
      <c r="T40" s="17">
        <v>6.2064048649762928E-4</v>
      </c>
      <c r="U40" s="17">
        <v>2.0041E-2</v>
      </c>
      <c r="V40" s="17">
        <v>109.11792168469609</v>
      </c>
      <c r="W40" s="17"/>
      <c r="X40" s="17">
        <v>1.6966202340320768E-5</v>
      </c>
      <c r="Y40" s="17">
        <v>4.9811626304920722</v>
      </c>
      <c r="Z40" s="17">
        <v>3</v>
      </c>
      <c r="AB40">
        <f t="shared" si="1"/>
        <v>4.9810252147762446</v>
      </c>
      <c r="AC40">
        <f t="shared" si="2"/>
        <v>21.90611505368912</v>
      </c>
      <c r="AD40">
        <f t="shared" si="3"/>
        <v>21.9067193960386</v>
      </c>
      <c r="AE40">
        <f t="shared" si="4"/>
        <v>-2.7587837825114772E-5</v>
      </c>
      <c r="AJ40">
        <v>2.5523320841437633</v>
      </c>
      <c r="AK40">
        <v>2.2484525163072582</v>
      </c>
      <c r="AL40">
        <v>0.52027813129653711</v>
      </c>
      <c r="AM40">
        <v>3.8911634550495311</v>
      </c>
      <c r="AN40">
        <v>-2.2677463297624483</v>
      </c>
      <c r="AO40">
        <v>1.0274138536625161</v>
      </c>
      <c r="AP40">
        <v>2.3731032656016899</v>
      </c>
      <c r="AQ40">
        <v>3.8912908693978503</v>
      </c>
      <c r="AR40">
        <v>6.4791406277242745</v>
      </c>
      <c r="AS40">
        <v>8.8426899733705895</v>
      </c>
      <c r="AT40">
        <v>8.8014319275351607</v>
      </c>
      <c r="AU40">
        <v>0.78857511687369919</v>
      </c>
      <c r="AV40">
        <v>4.3882581267682097</v>
      </c>
      <c r="AX40">
        <f t="shared" si="5"/>
        <v>8.8014319275351607</v>
      </c>
      <c r="AY40">
        <f t="shared" si="6"/>
        <v>17.274617238711599</v>
      </c>
      <c r="AZ40">
        <f t="shared" si="7"/>
        <v>96.129687410270705</v>
      </c>
    </row>
    <row r="41" spans="1:52" x14ac:dyDescent="0.25">
      <c r="A41" s="18">
        <v>9</v>
      </c>
      <c r="B41" s="132" t="s">
        <v>1549</v>
      </c>
      <c r="C41" s="18">
        <v>40</v>
      </c>
      <c r="D41" s="18">
        <v>468.75</v>
      </c>
      <c r="E41" s="18">
        <v>10</v>
      </c>
      <c r="F41" s="18">
        <v>1.5907000000000001E-2</v>
      </c>
      <c r="G41" s="18">
        <v>0.19104199999999999</v>
      </c>
      <c r="H41" s="18">
        <v>48.309781000000001</v>
      </c>
      <c r="I41" s="18">
        <v>1.465066</v>
      </c>
      <c r="J41" s="18">
        <v>9.0121199999999995</v>
      </c>
      <c r="K41" s="18">
        <v>0.136576</v>
      </c>
      <c r="L41" s="18">
        <v>1.5907000000000001E-2</v>
      </c>
      <c r="M41" s="18">
        <v>3.8393999999999998E-2</v>
      </c>
      <c r="N41" s="18">
        <v>99203</v>
      </c>
      <c r="O41" s="18">
        <v>16.2</v>
      </c>
      <c r="P41" s="18">
        <v>60</v>
      </c>
      <c r="Q41" s="18">
        <v>1.1894</v>
      </c>
      <c r="R41" s="18" t="s">
        <v>1533</v>
      </c>
      <c r="S41" s="18" t="s">
        <v>1534</v>
      </c>
      <c r="T41" s="18">
        <v>1.1907493987493987E-4</v>
      </c>
      <c r="U41" s="18">
        <v>1.9575733333333331E-2</v>
      </c>
      <c r="V41" s="18">
        <v>-30.810289194237416</v>
      </c>
      <c r="W41" s="18"/>
      <c r="X41" s="18">
        <v>1.0476147248388437E-5</v>
      </c>
      <c r="Y41" s="18">
        <v>-2.2685947477278687</v>
      </c>
      <c r="Z41" s="18">
        <v>4</v>
      </c>
      <c r="AB41">
        <f t="shared" si="1"/>
        <v>-2.2685321638304323</v>
      </c>
      <c r="AC41">
        <f t="shared" si="2"/>
        <v>13.581222131055243</v>
      </c>
      <c r="AD41">
        <f t="shared" si="3"/>
        <v>13.581596807608861</v>
      </c>
      <c r="AE41">
        <f t="shared" si="4"/>
        <v>-2.7587837825043808E-5</v>
      </c>
      <c r="AJ41">
        <v>-1.1624008882490724</v>
      </c>
      <c r="AK41">
        <v>12.164988619897441</v>
      </c>
      <c r="AL41">
        <v>-0.13258368941789331</v>
      </c>
      <c r="AM41">
        <v>3.8068559156540744</v>
      </c>
      <c r="AN41">
        <v>-33.856940278167833</v>
      </c>
      <c r="AO41">
        <v>-7.2661724238956653</v>
      </c>
      <c r="AP41">
        <v>-0.9811912964652485</v>
      </c>
      <c r="AQ41">
        <v>5.1108298840703759</v>
      </c>
      <c r="AR41">
        <v>19.904742659874657</v>
      </c>
      <c r="AS41">
        <v>29.090776781999207</v>
      </c>
      <c r="AT41">
        <v>11.939279060542303</v>
      </c>
      <c r="AU41">
        <v>3.8892727706182093</v>
      </c>
      <c r="AV41">
        <v>47.597513839228391</v>
      </c>
      <c r="AX41">
        <f t="shared" si="5"/>
        <v>11.939279060542303</v>
      </c>
      <c r="AY41">
        <f t="shared" si="6"/>
        <v>52.82107742603057</v>
      </c>
      <c r="AZ41">
        <f t="shared" si="7"/>
        <v>646.43240833653681</v>
      </c>
    </row>
    <row r="42" spans="1:52" x14ac:dyDescent="0.25">
      <c r="A42" s="18">
        <v>10</v>
      </c>
      <c r="B42" s="132" t="s">
        <v>1549</v>
      </c>
      <c r="C42" s="18">
        <v>40</v>
      </c>
      <c r="D42" s="18">
        <v>416.625</v>
      </c>
      <c r="E42" s="18">
        <v>10</v>
      </c>
      <c r="F42" s="18">
        <v>1.6954E-2</v>
      </c>
      <c r="G42" s="18">
        <v>0.19076199999999999</v>
      </c>
      <c r="H42" s="18">
        <v>48.239404999999998</v>
      </c>
      <c r="I42" s="18">
        <v>1.4908049999999999</v>
      </c>
      <c r="J42" s="18">
        <v>9.0056969999999996</v>
      </c>
      <c r="K42" s="18">
        <v>0.13903199999999999</v>
      </c>
      <c r="L42" s="18">
        <v>1.6954E-2</v>
      </c>
      <c r="M42" s="18">
        <v>3.8505999999999999E-2</v>
      </c>
      <c r="N42" s="18">
        <v>99199</v>
      </c>
      <c r="O42" s="18">
        <v>16.2</v>
      </c>
      <c r="P42" s="18">
        <v>60</v>
      </c>
      <c r="Q42" s="18">
        <v>1.1893</v>
      </c>
      <c r="R42" s="18" t="s">
        <v>1535</v>
      </c>
      <c r="S42" s="18" t="s">
        <v>1536</v>
      </c>
      <c r="T42" s="18">
        <v>1.1908855905998763E-4</v>
      </c>
      <c r="U42" s="18">
        <v>1.9687199999999998E-2</v>
      </c>
      <c r="V42" s="18">
        <v>-22.950987244905892</v>
      </c>
      <c r="W42" s="18"/>
      <c r="X42" s="18">
        <v>1.0476569677939071E-5</v>
      </c>
      <c r="Y42" s="18">
        <v>-1.6886333896468544</v>
      </c>
      <c r="Z42" s="18">
        <v>4</v>
      </c>
      <c r="AB42">
        <f t="shared" si="1"/>
        <v>-1.6885868051879191</v>
      </c>
      <c r="AC42">
        <f t="shared" si="2"/>
        <v>13.591456491160379</v>
      </c>
      <c r="AD42">
        <f t="shared" si="3"/>
        <v>13.591831450057866</v>
      </c>
      <c r="AE42">
        <f t="shared" si="4"/>
        <v>-2.7587837825216701E-5</v>
      </c>
      <c r="AJ42">
        <v>-0.86516223430267003</v>
      </c>
      <c r="AK42">
        <v>12.190042383486125</v>
      </c>
      <c r="AL42">
        <v>-0.12666512260609877</v>
      </c>
      <c r="AM42">
        <v>3.8155869205126378</v>
      </c>
      <c r="AN42">
        <v>-33.573200509108013</v>
      </c>
      <c r="AO42">
        <v>-6.9086230115958527</v>
      </c>
      <c r="AP42">
        <v>-0.72564727753858282</v>
      </c>
      <c r="AQ42">
        <v>5.4573284565186881</v>
      </c>
      <c r="AR42">
        <v>20.238727410724927</v>
      </c>
      <c r="AS42">
        <v>29.513349298015687</v>
      </c>
      <c r="AT42">
        <v>12.33986458875586</v>
      </c>
      <c r="AU42">
        <v>3.8179432179251376</v>
      </c>
      <c r="AV42">
        <v>47.978064551057628</v>
      </c>
      <c r="AX42">
        <f t="shared" si="5"/>
        <v>12.33986458875586</v>
      </c>
      <c r="AY42">
        <f t="shared" si="6"/>
        <v>51.891409132150358</v>
      </c>
      <c r="AZ42">
        <f t="shared" si="7"/>
        <v>652.09177687578392</v>
      </c>
    </row>
    <row r="43" spans="1:52" x14ac:dyDescent="0.25">
      <c r="A43" s="18">
        <v>11</v>
      </c>
      <c r="B43" s="132" t="s">
        <v>1549</v>
      </c>
      <c r="C43" s="18">
        <v>40</v>
      </c>
      <c r="D43" s="18">
        <v>364.5</v>
      </c>
      <c r="E43" s="18">
        <v>10</v>
      </c>
      <c r="F43" s="18">
        <v>1.8726E-2</v>
      </c>
      <c r="G43" s="18">
        <v>0.19048899999999999</v>
      </c>
      <c r="H43" s="18">
        <v>48.170924999999997</v>
      </c>
      <c r="I43" s="18">
        <v>1.482477</v>
      </c>
      <c r="J43" s="18">
        <v>8.9978160000000003</v>
      </c>
      <c r="K43" s="18">
        <v>0.138402</v>
      </c>
      <c r="L43" s="18">
        <v>1.8726E-2</v>
      </c>
      <c r="M43" s="18">
        <v>3.9631E-2</v>
      </c>
      <c r="N43" s="18">
        <v>99195</v>
      </c>
      <c r="O43" s="18">
        <v>16.100000000000001</v>
      </c>
      <c r="P43" s="18">
        <v>60</v>
      </c>
      <c r="Q43" s="18">
        <v>1.1897</v>
      </c>
      <c r="R43" s="18" t="s">
        <v>1537</v>
      </c>
      <c r="S43" s="18" t="s">
        <v>1538</v>
      </c>
      <c r="T43" s="18">
        <v>1.1910217824503539E-4</v>
      </c>
      <c r="U43" s="18">
        <v>1.9798666666666666E-2</v>
      </c>
      <c r="V43" s="18">
        <v>-9.0062724500286695</v>
      </c>
      <c r="W43" s="18"/>
      <c r="X43" s="18">
        <v>1.0473371269900624E-5</v>
      </c>
      <c r="Y43" s="18">
        <v>-0.66226448385543923</v>
      </c>
      <c r="Z43" s="18">
        <v>4</v>
      </c>
      <c r="AB43">
        <f t="shared" si="1"/>
        <v>-0.66224621391428939</v>
      </c>
      <c r="AC43">
        <f t="shared" si="2"/>
        <v>13.599207974430019</v>
      </c>
      <c r="AD43">
        <f t="shared" si="3"/>
        <v>13.599583147174169</v>
      </c>
      <c r="AE43">
        <f t="shared" si="4"/>
        <v>-2.7587837825194379E-5</v>
      </c>
      <c r="AJ43">
        <v>-0.33930899316102858</v>
      </c>
      <c r="AK43">
        <v>12.537340022737441</v>
      </c>
      <c r="AL43">
        <v>-7.8116636959102245E-2</v>
      </c>
      <c r="AM43">
        <v>3.7947484225887225</v>
      </c>
      <c r="AN43">
        <v>-33.537245948326643</v>
      </c>
      <c r="AO43">
        <v>-6.746181683056184</v>
      </c>
      <c r="AP43">
        <v>-0.37414344282807566</v>
      </c>
      <c r="AQ43">
        <v>6.2873603415271662</v>
      </c>
      <c r="AR43">
        <v>21.251621727649194</v>
      </c>
      <c r="AS43">
        <v>30.906167602700407</v>
      </c>
      <c r="AT43">
        <v>11.266996488250792</v>
      </c>
      <c r="AU43">
        <v>4.1255626834528325</v>
      </c>
      <c r="AV43">
        <v>46.822009259682602</v>
      </c>
      <c r="AX43">
        <f t="shared" si="5"/>
        <v>11.266996488250792</v>
      </c>
      <c r="AY43">
        <f t="shared" si="6"/>
        <v>56.104384943822666</v>
      </c>
      <c r="AZ43">
        <f t="shared" si="7"/>
        <v>636.74224170311186</v>
      </c>
    </row>
    <row r="44" spans="1:52" x14ac:dyDescent="0.25">
      <c r="A44" s="18">
        <v>12</v>
      </c>
      <c r="B44" s="132" t="s">
        <v>1549</v>
      </c>
      <c r="C44" s="18">
        <v>40</v>
      </c>
      <c r="D44" s="18">
        <v>312.46875</v>
      </c>
      <c r="E44" s="18">
        <v>10</v>
      </c>
      <c r="F44" s="18">
        <v>2.0374E-2</v>
      </c>
      <c r="G44" s="18">
        <v>0.19064500000000001</v>
      </c>
      <c r="H44" s="18">
        <v>48.210135999999999</v>
      </c>
      <c r="I44" s="18">
        <v>1.4688099999999999</v>
      </c>
      <c r="J44" s="18">
        <v>9.0032650000000007</v>
      </c>
      <c r="K44" s="18">
        <v>0.13721800000000001</v>
      </c>
      <c r="L44" s="18">
        <v>2.0374E-2</v>
      </c>
      <c r="M44" s="18">
        <v>4.0405000000000003E-2</v>
      </c>
      <c r="N44" s="18">
        <v>99193</v>
      </c>
      <c r="O44" s="18">
        <v>16.2</v>
      </c>
      <c r="P44" s="18">
        <v>60</v>
      </c>
      <c r="Q44" s="18">
        <v>1.1892</v>
      </c>
      <c r="R44" s="18" t="s">
        <v>1539</v>
      </c>
      <c r="S44" s="18" t="s">
        <v>1540</v>
      </c>
      <c r="T44" s="18">
        <v>1.1911579743008313E-4</v>
      </c>
      <c r="U44" s="18">
        <v>1.9910133333333333E-2</v>
      </c>
      <c r="V44" s="18">
        <v>3.8942497693384484</v>
      </c>
      <c r="W44" s="18"/>
      <c r="X44" s="18">
        <v>1.0477203386144972E-5</v>
      </c>
      <c r="Y44" s="18">
        <v>0.28642718656898819</v>
      </c>
      <c r="Z44" s="18">
        <v>4</v>
      </c>
      <c r="AB44">
        <f t="shared" si="1"/>
        <v>0.28641928488020685</v>
      </c>
      <c r="AC44">
        <f t="shared" si="2"/>
        <v>13.595950216829324</v>
      </c>
      <c r="AD44">
        <f t="shared" si="3"/>
        <v>13.596325299698989</v>
      </c>
      <c r="AE44">
        <f t="shared" si="4"/>
        <v>-2.7587837825460521E-5</v>
      </c>
      <c r="AJ44">
        <v>0.14668004955817848</v>
      </c>
      <c r="AK44">
        <v>12.784030435307038</v>
      </c>
      <c r="AL44">
        <v>6.4230399603876137E-2</v>
      </c>
      <c r="AM44">
        <v>4.1402296444004572</v>
      </c>
      <c r="AN44">
        <v>-32.852326716360153</v>
      </c>
      <c r="AO44">
        <v>-6.3959753843646183</v>
      </c>
      <c r="AP44">
        <v>-0.11995604616634267</v>
      </c>
      <c r="AQ44">
        <v>6.8322002816331482</v>
      </c>
      <c r="AR44">
        <v>22.184654725442126</v>
      </c>
      <c r="AS44">
        <v>32.516230419610636</v>
      </c>
      <c r="AT44">
        <v>11.352559219043787</v>
      </c>
      <c r="AU44">
        <v>4.1409006651544251</v>
      </c>
      <c r="AV44">
        <v>46.863139971785245</v>
      </c>
      <c r="AX44">
        <f t="shared" si="5"/>
        <v>11.352559219043787</v>
      </c>
      <c r="AY44">
        <f t="shared" si="6"/>
        <v>56.299479296275003</v>
      </c>
      <c r="AZ44">
        <f t="shared" si="7"/>
        <v>637.14891806069659</v>
      </c>
    </row>
    <row r="45" spans="1:52" x14ac:dyDescent="0.25">
      <c r="A45" s="18">
        <v>13</v>
      </c>
      <c r="B45" s="132" t="s">
        <v>1549</v>
      </c>
      <c r="C45" s="18">
        <v>40</v>
      </c>
      <c r="D45" s="18">
        <v>260.375</v>
      </c>
      <c r="E45" s="18">
        <v>10</v>
      </c>
      <c r="F45" s="18">
        <v>3.5309E-2</v>
      </c>
      <c r="G45" s="18">
        <v>0.19059200000000001</v>
      </c>
      <c r="H45" s="18">
        <v>48.196840999999999</v>
      </c>
      <c r="I45" s="18">
        <v>1.472526</v>
      </c>
      <c r="J45" s="18">
        <v>9.0023839999999993</v>
      </c>
      <c r="K45" s="18">
        <v>0.13744999999999999</v>
      </c>
      <c r="L45" s="18">
        <v>3.5309E-2</v>
      </c>
      <c r="M45" s="18">
        <v>4.9527000000000002E-2</v>
      </c>
      <c r="N45" s="18">
        <v>99185</v>
      </c>
      <c r="O45" s="18">
        <v>16.2</v>
      </c>
      <c r="P45" s="18">
        <v>60</v>
      </c>
      <c r="Q45" s="18">
        <v>1.1891</v>
      </c>
      <c r="R45" s="18" t="s">
        <v>1541</v>
      </c>
      <c r="S45" s="18" t="s">
        <v>1542</v>
      </c>
      <c r="T45" s="18">
        <v>1.1912941661513089E-4</v>
      </c>
      <c r="U45" s="18">
        <v>2.0021600000000001E-2</v>
      </c>
      <c r="V45" s="18">
        <v>128.32598726969937</v>
      </c>
      <c r="W45" s="18"/>
      <c r="X45" s="18">
        <v>1.0478048449683701E-5</v>
      </c>
      <c r="Y45" s="18">
        <v>9.4368602049241499</v>
      </c>
      <c r="Z45" s="18">
        <v>4</v>
      </c>
      <c r="AB45">
        <f t="shared" si="1"/>
        <v>9.4365998695373285</v>
      </c>
      <c r="AC45">
        <f t="shared" si="2"/>
        <v>13.59837747757871</v>
      </c>
      <c r="AD45">
        <f t="shared" si="3"/>
        <v>13.598752627411244</v>
      </c>
      <c r="AE45">
        <f t="shared" si="4"/>
        <v>-2.758783782495409E-5</v>
      </c>
      <c r="AJ45">
        <v>4.8353444209195304</v>
      </c>
      <c r="AK45">
        <v>15.665636050696987</v>
      </c>
      <c r="AL45">
        <v>0.67213308128499416</v>
      </c>
      <c r="AM45">
        <v>5.3335708617756703</v>
      </c>
      <c r="AN45">
        <v>-30.8510966734395</v>
      </c>
      <c r="AO45">
        <v>-3.8230250496038809</v>
      </c>
      <c r="AP45">
        <v>3.1267793941517219</v>
      </c>
      <c r="AQ45">
        <v>12.972651992241307</v>
      </c>
      <c r="AR45">
        <v>31.988774473516877</v>
      </c>
      <c r="AS45">
        <v>50.811635962842018</v>
      </c>
      <c r="AT45">
        <v>9.9519116458152102</v>
      </c>
      <c r="AU45">
        <v>5.1581866100232334</v>
      </c>
      <c r="AV45">
        <v>46.49847297465876</v>
      </c>
      <c r="AX45">
        <f t="shared" si="5"/>
        <v>9.9519116458152102</v>
      </c>
      <c r="AY45">
        <f t="shared" si="6"/>
        <v>70.14296862288802</v>
      </c>
      <c r="AZ45">
        <f t="shared" si="7"/>
        <v>632.30378764040199</v>
      </c>
    </row>
    <row r="46" spans="1:52" x14ac:dyDescent="0.25">
      <c r="A46" s="18">
        <v>14</v>
      </c>
      <c r="B46" s="132" t="s">
        <v>1549</v>
      </c>
      <c r="C46" s="18">
        <v>40</v>
      </c>
      <c r="D46" s="18">
        <v>208.25</v>
      </c>
      <c r="E46" s="18">
        <v>10</v>
      </c>
      <c r="F46" s="18">
        <v>5.8226E-2</v>
      </c>
      <c r="G46" s="18">
        <v>0.190857</v>
      </c>
      <c r="H46" s="18">
        <v>48.263379999999998</v>
      </c>
      <c r="I46" s="18">
        <v>1.489187</v>
      </c>
      <c r="J46" s="18">
        <v>9.0086680000000001</v>
      </c>
      <c r="K46" s="18">
        <v>0.138793</v>
      </c>
      <c r="L46" s="18">
        <v>5.8226E-2</v>
      </c>
      <c r="M46" s="18">
        <v>8.3699999999999997E-2</v>
      </c>
      <c r="N46" s="18">
        <v>99183</v>
      </c>
      <c r="O46" s="18">
        <v>16.2</v>
      </c>
      <c r="P46" s="18">
        <v>60</v>
      </c>
      <c r="Q46" s="18">
        <v>1.1891</v>
      </c>
      <c r="R46" s="18" t="s">
        <v>1543</v>
      </c>
      <c r="S46" s="18" t="s">
        <v>1544</v>
      </c>
      <c r="T46" s="18">
        <v>1.1914303580017865E-4</v>
      </c>
      <c r="U46" s="18">
        <v>2.0133066666666664E-2</v>
      </c>
      <c r="V46" s="18">
        <v>319.72438067820508</v>
      </c>
      <c r="W46" s="18"/>
      <c r="X46" s="18">
        <v>1.0478259736868998E-5</v>
      </c>
      <c r="Y46" s="18">
        <v>23.527888472307804</v>
      </c>
      <c r="Z46" s="18">
        <v>4</v>
      </c>
      <c r="AB46">
        <f t="shared" si="1"/>
        <v>23.52723940664259</v>
      </c>
      <c r="AC46">
        <f t="shared" si="2"/>
        <v>13.589165940433581</v>
      </c>
      <c r="AD46">
        <f t="shared" si="3"/>
        <v>13.589540836139722</v>
      </c>
      <c r="AE46">
        <f t="shared" si="4"/>
        <v>-2.7587837824958535E-5</v>
      </c>
      <c r="AJ46">
        <v>12.055823903298579</v>
      </c>
      <c r="AK46">
        <v>26.489447829031331</v>
      </c>
      <c r="AL46">
        <v>5.0811184464553492</v>
      </c>
      <c r="AM46">
        <v>67.921215302511897</v>
      </c>
      <c r="AN46">
        <v>-29.068484179961619</v>
      </c>
      <c r="AO46">
        <v>-1.5425494774624258</v>
      </c>
      <c r="AP46">
        <v>7.2464442865284333</v>
      </c>
      <c r="AQ46">
        <v>20.671251692625738</v>
      </c>
      <c r="AR46">
        <v>53.31626651944714</v>
      </c>
      <c r="AS46">
        <v>91.562678509815939</v>
      </c>
      <c r="AT46">
        <v>6.5141045717982307</v>
      </c>
      <c r="AU46">
        <v>8.7907342379022193</v>
      </c>
      <c r="AV46">
        <v>45.207938185283496</v>
      </c>
      <c r="AX46">
        <f t="shared" si="5"/>
        <v>6.5141045717982307</v>
      </c>
      <c r="AY46">
        <f t="shared" si="6"/>
        <v>119.4587462971042</v>
      </c>
      <c r="AZ46">
        <f t="shared" si="7"/>
        <v>614.33817382468123</v>
      </c>
    </row>
    <row r="47" spans="1:52" x14ac:dyDescent="0.25">
      <c r="A47" s="18">
        <v>15</v>
      </c>
      <c r="B47" s="132" t="s">
        <v>1549</v>
      </c>
      <c r="C47" s="18">
        <v>40</v>
      </c>
      <c r="D47" s="18">
        <v>156.21875</v>
      </c>
      <c r="E47" s="18">
        <v>10</v>
      </c>
      <c r="F47" s="18">
        <v>0.15253</v>
      </c>
      <c r="G47" s="18">
        <v>0.19089</v>
      </c>
      <c r="H47" s="18">
        <v>48.271700000000003</v>
      </c>
      <c r="I47" s="18">
        <v>1.447295</v>
      </c>
      <c r="J47" s="18">
        <v>9.0095949999999991</v>
      </c>
      <c r="K47" s="18">
        <v>0.13494900000000001</v>
      </c>
      <c r="L47" s="18">
        <v>0.15253</v>
      </c>
      <c r="M47" s="18">
        <v>0.21468200000000001</v>
      </c>
      <c r="N47" s="18">
        <v>99181</v>
      </c>
      <c r="O47" s="18">
        <v>16.2</v>
      </c>
      <c r="P47" s="18">
        <v>60</v>
      </c>
      <c r="Q47" s="18">
        <v>1.1891</v>
      </c>
      <c r="R47" s="18" t="s">
        <v>1545</v>
      </c>
      <c r="S47" s="18" t="s">
        <v>1546</v>
      </c>
      <c r="T47" s="18">
        <v>1.191566549852264E-4</v>
      </c>
      <c r="U47" s="18">
        <v>2.0244533333333332E-2</v>
      </c>
      <c r="V47" s="18">
        <v>1110.1811030451302</v>
      </c>
      <c r="W47" s="18"/>
      <c r="X47" s="18">
        <v>1.0478471032575576E-5</v>
      </c>
      <c r="Y47" s="18">
        <v>81.702803374207974</v>
      </c>
      <c r="Z47" s="18">
        <v>4</v>
      </c>
      <c r="AB47">
        <f t="shared" si="1"/>
        <v>81.700549432700001</v>
      </c>
      <c r="AC47">
        <f t="shared" si="2"/>
        <v>13.588041746381414</v>
      </c>
      <c r="AD47">
        <f t="shared" si="3"/>
        <v>13.588416611073473</v>
      </c>
      <c r="AE47">
        <f t="shared" si="4"/>
        <v>-2.7587837825048741E-5</v>
      </c>
      <c r="AJ47">
        <v>41.864642523625413</v>
      </c>
      <c r="AK47">
        <v>67.940527758067262</v>
      </c>
      <c r="AL47">
        <v>3.778323763610079</v>
      </c>
      <c r="AM47">
        <v>23.031062395904218</v>
      </c>
      <c r="AN47">
        <v>-23.984240367620465</v>
      </c>
      <c r="AO47">
        <v>5.955182587095762</v>
      </c>
      <c r="AP47">
        <v>23.629455272975768</v>
      </c>
      <c r="AQ47">
        <v>52.023550310395898</v>
      </c>
      <c r="AR47">
        <v>158.11602413441233</v>
      </c>
      <c r="AS47">
        <v>356.24839327750641</v>
      </c>
      <c r="AT47">
        <v>2.9862315531964025</v>
      </c>
      <c r="AU47">
        <v>29.039951206867144</v>
      </c>
      <c r="AV47">
        <v>44.855376073605242</v>
      </c>
      <c r="AX47">
        <f t="shared" si="5"/>
        <v>2.9862315531964025</v>
      </c>
      <c r="AY47">
        <f t="shared" si="6"/>
        <v>394.59606931179007</v>
      </c>
      <c r="AZ47">
        <f t="shared" si="7"/>
        <v>609.49672263778609</v>
      </c>
    </row>
    <row r="48" spans="1:52" x14ac:dyDescent="0.25">
      <c r="A48" s="18">
        <v>16</v>
      </c>
      <c r="B48" s="132" t="s">
        <v>1549</v>
      </c>
      <c r="C48" s="18">
        <v>40</v>
      </c>
      <c r="D48" s="18">
        <v>104.125</v>
      </c>
      <c r="E48" s="18">
        <v>10</v>
      </c>
      <c r="F48" s="18">
        <v>1.312867</v>
      </c>
      <c r="G48" s="18">
        <v>0.190912</v>
      </c>
      <c r="H48" s="18">
        <v>48.277051</v>
      </c>
      <c r="I48" s="18">
        <v>1.519458</v>
      </c>
      <c r="J48" s="18">
        <v>9.0100390000000008</v>
      </c>
      <c r="K48" s="18">
        <v>0.141489</v>
      </c>
      <c r="L48" s="18">
        <v>1.312867</v>
      </c>
      <c r="M48" s="18">
        <v>0.93980200000000003</v>
      </c>
      <c r="N48" s="18">
        <v>99180</v>
      </c>
      <c r="O48" s="18">
        <v>16.2</v>
      </c>
      <c r="P48" s="18">
        <v>60</v>
      </c>
      <c r="Q48" s="18">
        <v>1.1891</v>
      </c>
      <c r="R48" s="18" t="s">
        <v>1547</v>
      </c>
      <c r="S48" s="18" t="s">
        <v>1548</v>
      </c>
      <c r="T48" s="18">
        <v>1.1917027417027416E-4</v>
      </c>
      <c r="U48" s="18">
        <v>2.0355999999999999E-2</v>
      </c>
      <c r="V48" s="18">
        <v>10845.917818005692</v>
      </c>
      <c r="W48" s="18"/>
      <c r="X48" s="18">
        <v>1.0478576683624502E-5</v>
      </c>
      <c r="Y48" s="18">
        <v>798.22708494096287</v>
      </c>
      <c r="Z48" s="18">
        <v>4</v>
      </c>
      <c r="AB48">
        <f t="shared" si="1"/>
        <v>798.20506418910088</v>
      </c>
      <c r="AC48">
        <f t="shared" si="2"/>
        <v>13.587509146983979</v>
      </c>
      <c r="AD48">
        <f t="shared" si="3"/>
        <v>13.587883996982775</v>
      </c>
      <c r="AE48">
        <f t="shared" si="4"/>
        <v>-2.7587837825218554E-5</v>
      </c>
      <c r="AJ48">
        <v>409.0115337506939</v>
      </c>
      <c r="AK48">
        <v>297.39782690299973</v>
      </c>
      <c r="AL48">
        <v>0.7505030118109397</v>
      </c>
      <c r="AM48">
        <v>3.4652601487171633</v>
      </c>
      <c r="AN48">
        <v>-0.454101791000457</v>
      </c>
      <c r="AO48">
        <v>157.15149730475207</v>
      </c>
      <c r="AP48">
        <v>373.47293264772532</v>
      </c>
      <c r="AQ48">
        <v>601.76904804174274</v>
      </c>
      <c r="AR48">
        <v>947.06235386815047</v>
      </c>
      <c r="AS48">
        <v>1212.1043229004767</v>
      </c>
      <c r="AT48">
        <v>1.9280601314470942</v>
      </c>
      <c r="AU48">
        <v>234.21528651382948</v>
      </c>
      <c r="AV48">
        <v>42.569622352079101</v>
      </c>
      <c r="AX48">
        <f t="shared" si="5"/>
        <v>1.9280601314470942</v>
      </c>
      <c r="AY48">
        <f t="shared" si="6"/>
        <v>3182.4023478701315</v>
      </c>
      <c r="AZ48">
        <f t="shared" si="7"/>
        <v>578.41513309252844</v>
      </c>
    </row>
    <row r="49" spans="1:52" x14ac:dyDescent="0.25">
      <c r="A49" s="18">
        <v>1</v>
      </c>
      <c r="B49" s="132" t="s">
        <v>1549</v>
      </c>
      <c r="C49" s="18">
        <v>40</v>
      </c>
      <c r="D49" s="18">
        <v>104.15625</v>
      </c>
      <c r="E49" s="18">
        <v>10</v>
      </c>
      <c r="F49" s="18">
        <v>1.327639</v>
      </c>
      <c r="G49" s="18">
        <v>0.19119700000000001</v>
      </c>
      <c r="H49" s="18">
        <v>48.348506</v>
      </c>
      <c r="I49" s="18">
        <v>1.4622189999999999</v>
      </c>
      <c r="J49" s="18">
        <v>9.0131010000000007</v>
      </c>
      <c r="K49" s="18">
        <v>0.136124</v>
      </c>
      <c r="L49" s="18">
        <v>1.327639</v>
      </c>
      <c r="M49" s="18">
        <v>0.95130599999999998</v>
      </c>
      <c r="N49" s="18">
        <v>99224</v>
      </c>
      <c r="O49" s="18">
        <v>16.100000000000001</v>
      </c>
      <c r="P49" s="18">
        <v>60</v>
      </c>
      <c r="Q49" s="18">
        <v>1.1900999999999999</v>
      </c>
      <c r="R49" s="18" t="s">
        <v>1517</v>
      </c>
      <c r="S49" s="18" t="s">
        <v>1518</v>
      </c>
      <c r="T49" s="18">
        <v>1.1896598639455784E-4</v>
      </c>
      <c r="U49" s="18">
        <v>1.8683999999999999E-2</v>
      </c>
      <c r="V49" s="18">
        <v>11002.766754345836</v>
      </c>
      <c r="W49" s="18"/>
      <c r="X49" s="18">
        <v>1.0470310238629692E-5</v>
      </c>
      <c r="Y49" s="18">
        <v>810.68543384207624</v>
      </c>
      <c r="Z49" s="18">
        <v>4</v>
      </c>
      <c r="AB49">
        <f t="shared" si="1"/>
        <v>810.66306940078664</v>
      </c>
      <c r="AC49">
        <f t="shared" si="2"/>
        <v>13.572177684506423</v>
      </c>
      <c r="AD49">
        <f t="shared" si="3"/>
        <v>13.572552111543319</v>
      </c>
      <c r="AE49">
        <f t="shared" si="4"/>
        <v>-2.7587837825239459E-5</v>
      </c>
      <c r="AJ49">
        <v>415.39517376680175</v>
      </c>
      <c r="AK49">
        <v>301.89587059637677</v>
      </c>
      <c r="AL49">
        <v>0.69674232907225586</v>
      </c>
      <c r="AM49">
        <v>3.3992171819109158</v>
      </c>
      <c r="AN49">
        <v>-1.667984888243039</v>
      </c>
      <c r="AO49">
        <v>155.61162898879113</v>
      </c>
      <c r="AP49">
        <v>383.68666539413778</v>
      </c>
      <c r="AQ49">
        <v>617.18519147605855</v>
      </c>
      <c r="AR49">
        <v>954.50371759963343</v>
      </c>
      <c r="AS49">
        <v>1208.824286771327</v>
      </c>
      <c r="AT49">
        <v>1.7657557952993128</v>
      </c>
      <c r="AU49">
        <v>255.23298308222849</v>
      </c>
      <c r="AV49">
        <v>35.283945262174726</v>
      </c>
      <c r="AX49">
        <f t="shared" si="5"/>
        <v>1.7657557952993128</v>
      </c>
      <c r="AY49">
        <f t="shared" si="6"/>
        <v>3464.067397338627</v>
      </c>
      <c r="AZ49">
        <f t="shared" si="7"/>
        <v>478.87997450863395</v>
      </c>
    </row>
    <row r="50" spans="1:52" x14ac:dyDescent="0.25">
      <c r="A50" s="18">
        <v>2</v>
      </c>
      <c r="B50" s="132" t="s">
        <v>1549</v>
      </c>
      <c r="C50" s="18">
        <v>40</v>
      </c>
      <c r="D50" s="18">
        <v>52.0625</v>
      </c>
      <c r="E50" s="18">
        <v>10</v>
      </c>
      <c r="F50" s="18">
        <v>0.41168500000000002</v>
      </c>
      <c r="G50" s="18">
        <v>0.191383</v>
      </c>
      <c r="H50" s="18">
        <v>48.395333000000001</v>
      </c>
      <c r="I50" s="18">
        <v>1.477792</v>
      </c>
      <c r="J50" s="18">
        <v>9.0177180000000003</v>
      </c>
      <c r="K50" s="18">
        <v>0.137549</v>
      </c>
      <c r="L50" s="18">
        <v>0.41168500000000002</v>
      </c>
      <c r="M50" s="18">
        <v>0.43122500000000002</v>
      </c>
      <c r="N50" s="18">
        <v>99218</v>
      </c>
      <c r="O50" s="18">
        <v>16.100000000000001</v>
      </c>
      <c r="P50" s="18">
        <v>60</v>
      </c>
      <c r="Q50" s="18">
        <v>1.19</v>
      </c>
      <c r="R50" s="18" t="s">
        <v>1519</v>
      </c>
      <c r="S50" s="18" t="s">
        <v>1520</v>
      </c>
      <c r="T50" s="18">
        <v>1.189796055796056E-4</v>
      </c>
      <c r="U50" s="18">
        <v>1.8795466666666667E-2</v>
      </c>
      <c r="V50" s="18">
        <v>3302.1586465964797</v>
      </c>
      <c r="W50" s="18"/>
      <c r="X50" s="18">
        <v>1.0470943408633437E-5</v>
      </c>
      <c r="Y50" s="18">
        <v>243.41343645340498</v>
      </c>
      <c r="Z50" s="18">
        <v>4</v>
      </c>
      <c r="AB50">
        <f t="shared" si="1"/>
        <v>243.40672138824976</v>
      </c>
      <c r="AC50">
        <f t="shared" si="2"/>
        <v>13.566049166018779</v>
      </c>
      <c r="AD50">
        <f t="shared" si="3"/>
        <v>13.5664234239831</v>
      </c>
      <c r="AE50">
        <f t="shared" si="4"/>
        <v>-2.7587837825205462E-5</v>
      </c>
      <c r="AJ50">
        <v>124.72507145176529</v>
      </c>
      <c r="AK50">
        <v>136.89476695671695</v>
      </c>
      <c r="AL50">
        <v>2.1111646271837667</v>
      </c>
      <c r="AM50">
        <v>8.277570626550899</v>
      </c>
      <c r="AN50">
        <v>-7.6136892638608051</v>
      </c>
      <c r="AO50">
        <v>39.857372930123773</v>
      </c>
      <c r="AP50">
        <v>74.443541370567758</v>
      </c>
      <c r="AQ50">
        <v>155.04745960715189</v>
      </c>
      <c r="AR50">
        <v>426.98925647326314</v>
      </c>
      <c r="AS50">
        <v>624.47863378982174</v>
      </c>
      <c r="AT50">
        <v>2.0811739845400354</v>
      </c>
      <c r="AU50">
        <v>78.81527713630031</v>
      </c>
      <c r="AV50">
        <v>39.303232908615961</v>
      </c>
      <c r="AX50">
        <f t="shared" si="5"/>
        <v>2.0811739845400354</v>
      </c>
      <c r="AY50">
        <f t="shared" si="6"/>
        <v>1069.2119246644456</v>
      </c>
      <c r="AZ50">
        <f t="shared" si="7"/>
        <v>533.18959002177132</v>
      </c>
    </row>
    <row r="51" spans="1:52" x14ac:dyDescent="0.25">
      <c r="A51" s="18">
        <v>3</v>
      </c>
      <c r="B51" s="132" t="s">
        <v>1549</v>
      </c>
      <c r="C51" s="18">
        <v>40</v>
      </c>
      <c r="D51" s="18">
        <v>0</v>
      </c>
      <c r="E51" s="18">
        <v>10</v>
      </c>
      <c r="F51" s="18">
        <v>0.13455700000000001</v>
      </c>
      <c r="G51" s="18">
        <v>0.19173100000000001</v>
      </c>
      <c r="H51" s="18">
        <v>48.482536000000003</v>
      </c>
      <c r="I51" s="18">
        <v>1.4632149999999999</v>
      </c>
      <c r="J51" s="18">
        <v>9.0259070000000001</v>
      </c>
      <c r="K51" s="18">
        <v>0.13619200000000001</v>
      </c>
      <c r="L51" s="18">
        <v>0.13455700000000001</v>
      </c>
      <c r="M51" s="18">
        <v>0.160772</v>
      </c>
      <c r="N51" s="18">
        <v>99217</v>
      </c>
      <c r="O51" s="18">
        <v>16.100000000000001</v>
      </c>
      <c r="P51" s="18">
        <v>60</v>
      </c>
      <c r="Q51" s="18">
        <v>1.19</v>
      </c>
      <c r="R51" s="18" t="s">
        <v>1521</v>
      </c>
      <c r="S51" s="18" t="s">
        <v>1522</v>
      </c>
      <c r="T51" s="18">
        <v>1.1899322476465335E-4</v>
      </c>
      <c r="U51" s="18">
        <v>1.8906933333333334E-2</v>
      </c>
      <c r="V51" s="18">
        <v>971.90463486808744</v>
      </c>
      <c r="W51" s="18"/>
      <c r="X51" s="18">
        <v>1.0471048944412678E-5</v>
      </c>
      <c r="Y51" s="18">
        <v>71.706758992761024</v>
      </c>
      <c r="Z51" s="18">
        <v>4</v>
      </c>
      <c r="AB51">
        <f t="shared" si="1"/>
        <v>71.704780812896686</v>
      </c>
      <c r="AC51">
        <f t="shared" si="2"/>
        <v>13.553877605404027</v>
      </c>
      <c r="AD51">
        <f t="shared" si="3"/>
        <v>13.554251527581306</v>
      </c>
      <c r="AE51">
        <f t="shared" si="4"/>
        <v>-2.7587837825036042E-5</v>
      </c>
      <c r="AJ51">
        <v>36.742461719638719</v>
      </c>
      <c r="AK51">
        <v>51.077880709138157</v>
      </c>
      <c r="AL51">
        <v>4.2309236540344664</v>
      </c>
      <c r="AM51">
        <v>33.1349355375052</v>
      </c>
      <c r="AN51">
        <v>-20.937973373759156</v>
      </c>
      <c r="AO51">
        <v>8.6336398074894358</v>
      </c>
      <c r="AP51">
        <v>25.891663632612239</v>
      </c>
      <c r="AQ51">
        <v>49.160973494353442</v>
      </c>
      <c r="AR51">
        <v>110.14625030028986</v>
      </c>
      <c r="AS51">
        <v>269.29886851586127</v>
      </c>
      <c r="AT51">
        <v>4.0807322543071418</v>
      </c>
      <c r="AU51">
        <v>19.53066420589079</v>
      </c>
      <c r="AV51">
        <v>42.956949653381805</v>
      </c>
      <c r="AX51">
        <f t="shared" si="5"/>
        <v>4.0807322543071418</v>
      </c>
      <c r="AY51">
        <f t="shared" si="6"/>
        <v>264.7162321988892</v>
      </c>
      <c r="AZ51">
        <f t="shared" si="7"/>
        <v>582.23323790344</v>
      </c>
    </row>
    <row r="52" spans="1:52" x14ac:dyDescent="0.25">
      <c r="A52" s="18">
        <v>4</v>
      </c>
      <c r="B52" s="132" t="s">
        <v>1549</v>
      </c>
      <c r="C52" s="18">
        <v>40</v>
      </c>
      <c r="D52" s="18">
        <v>-52.125</v>
      </c>
      <c r="E52" s="18">
        <v>10</v>
      </c>
      <c r="F52" s="18">
        <v>7.2492000000000001E-2</v>
      </c>
      <c r="G52" s="18">
        <v>0.19226199999999999</v>
      </c>
      <c r="H52" s="18">
        <v>48.615749000000001</v>
      </c>
      <c r="I52" s="18">
        <v>1.4645950000000001</v>
      </c>
      <c r="J52" s="18">
        <v>9.0383030000000009</v>
      </c>
      <c r="K52" s="18">
        <v>0.13605</v>
      </c>
      <c r="L52" s="18">
        <v>7.2492000000000001E-2</v>
      </c>
      <c r="M52" s="18">
        <v>7.2082999999999994E-2</v>
      </c>
      <c r="N52" s="18">
        <v>99217</v>
      </c>
      <c r="O52" s="18">
        <v>16.100000000000001</v>
      </c>
      <c r="P52" s="18">
        <v>60</v>
      </c>
      <c r="Q52" s="18">
        <v>1.19</v>
      </c>
      <c r="R52" s="18" t="s">
        <v>1523</v>
      </c>
      <c r="S52" s="18" t="s">
        <v>1524</v>
      </c>
      <c r="T52" s="18">
        <v>1.190068439497011E-4</v>
      </c>
      <c r="U52" s="18">
        <v>1.9018399999999998E-2</v>
      </c>
      <c r="V52" s="18">
        <v>449.33214112123596</v>
      </c>
      <c r="W52" s="18"/>
      <c r="X52" s="18">
        <v>1.0471048944412678E-5</v>
      </c>
      <c r="Y52" s="18">
        <v>33.197086323847429</v>
      </c>
      <c r="Z52" s="18">
        <v>4</v>
      </c>
      <c r="AB52">
        <f t="shared" si="1"/>
        <v>33.196170513278901</v>
      </c>
      <c r="AC52">
        <f t="shared" si="2"/>
        <v>13.535288511102076</v>
      </c>
      <c r="AD52">
        <f t="shared" si="3"/>
        <v>13.535661920446435</v>
      </c>
      <c r="AE52">
        <f t="shared" si="4"/>
        <v>-2.7587837825012023E-5</v>
      </c>
      <c r="AJ52">
        <v>17.010217963974753</v>
      </c>
      <c r="AK52">
        <v>22.92998209009189</v>
      </c>
      <c r="AL52">
        <v>2.7709477744429321</v>
      </c>
      <c r="AM52">
        <v>29.386319037630063</v>
      </c>
      <c r="AN52">
        <v>-24.009373283308598</v>
      </c>
      <c r="AO52">
        <v>2.9782840504092025</v>
      </c>
      <c r="AP52">
        <v>13.462686248242807</v>
      </c>
      <c r="AQ52">
        <v>27.539123083593839</v>
      </c>
      <c r="AR52">
        <v>55.109229533614723</v>
      </c>
      <c r="AS52">
        <v>84.426683332544854</v>
      </c>
      <c r="AT52">
        <v>7.1704786676636836</v>
      </c>
      <c r="AU52">
        <v>8.0371019689910863</v>
      </c>
      <c r="AV52">
        <v>40.61965025451363</v>
      </c>
      <c r="AX52">
        <f t="shared" si="5"/>
        <v>7.1704786676636836</v>
      </c>
      <c r="AY52">
        <f t="shared" si="6"/>
        <v>108.78449394344092</v>
      </c>
      <c r="AZ52">
        <f t="shared" si="7"/>
        <v>549.79868541490282</v>
      </c>
    </row>
    <row r="53" spans="1:52" x14ac:dyDescent="0.25">
      <c r="A53" s="18">
        <v>5</v>
      </c>
      <c r="B53" s="132" t="s">
        <v>1549</v>
      </c>
      <c r="C53" s="18">
        <v>40</v>
      </c>
      <c r="D53" s="18">
        <v>-104.1875</v>
      </c>
      <c r="E53" s="18">
        <v>10</v>
      </c>
      <c r="F53" s="18">
        <v>3.2547E-2</v>
      </c>
      <c r="G53" s="18">
        <v>0.19198999999999999</v>
      </c>
      <c r="H53" s="18">
        <v>48.547511999999998</v>
      </c>
      <c r="I53" s="18">
        <v>1.5002139999999999</v>
      </c>
      <c r="J53" s="18">
        <v>9.032178</v>
      </c>
      <c r="K53" s="18">
        <v>0.13953399999999999</v>
      </c>
      <c r="L53" s="18">
        <v>3.2547E-2</v>
      </c>
      <c r="M53" s="18">
        <v>4.4352000000000003E-2</v>
      </c>
      <c r="N53" s="18">
        <v>99211</v>
      </c>
      <c r="O53" s="18">
        <v>16.100000000000001</v>
      </c>
      <c r="P53" s="18">
        <v>60</v>
      </c>
      <c r="Q53" s="18">
        <v>1.1899</v>
      </c>
      <c r="R53" s="18" t="s">
        <v>1525</v>
      </c>
      <c r="S53" s="18" t="s">
        <v>1526</v>
      </c>
      <c r="T53" s="18">
        <v>1.1902046313474886E-4</v>
      </c>
      <c r="U53" s="18">
        <v>1.9129866666666665E-2</v>
      </c>
      <c r="V53" s="18">
        <v>112.729634719562</v>
      </c>
      <c r="W53" s="18"/>
      <c r="X53" s="18">
        <v>1.0471682203765633E-5</v>
      </c>
      <c r="Y53" s="18">
        <v>8.3224253723346209</v>
      </c>
      <c r="Z53" s="18">
        <v>4</v>
      </c>
      <c r="AB53">
        <f t="shared" si="1"/>
        <v>8.3221957809470677</v>
      </c>
      <c r="AC53">
        <f t="shared" si="2"/>
        <v>13.545286340962273</v>
      </c>
      <c r="AD53">
        <f t="shared" si="3"/>
        <v>13.545660026125141</v>
      </c>
      <c r="AE53">
        <f t="shared" si="4"/>
        <v>-2.758783782505486E-5</v>
      </c>
      <c r="AJ53">
        <v>4.2645535132142482</v>
      </c>
      <c r="AK53">
        <v>14.096664943964781</v>
      </c>
      <c r="AL53">
        <v>0.27388517217436997</v>
      </c>
      <c r="AM53">
        <v>3.9150462238057631</v>
      </c>
      <c r="AN53">
        <v>-29.843860473109569</v>
      </c>
      <c r="AO53">
        <v>-3.4611612905380178</v>
      </c>
      <c r="AP53">
        <v>2.9403174131552836</v>
      </c>
      <c r="AQ53">
        <v>12.25187699719295</v>
      </c>
      <c r="AR53">
        <v>28.934942245038709</v>
      </c>
      <c r="AS53">
        <v>41.835474448216686</v>
      </c>
      <c r="AT53">
        <v>11.17725980076932</v>
      </c>
      <c r="AU53">
        <v>4.4756630209634354</v>
      </c>
      <c r="AV53">
        <v>45.761094852790123</v>
      </c>
      <c r="AX53">
        <f t="shared" si="5"/>
        <v>11.17725980076932</v>
      </c>
      <c r="AY53">
        <f t="shared" si="6"/>
        <v>60.624137184605964</v>
      </c>
      <c r="AZ53">
        <f t="shared" si="7"/>
        <v>619.84713305697699</v>
      </c>
    </row>
    <row r="54" spans="1:52" x14ac:dyDescent="0.25">
      <c r="A54" s="18">
        <v>6</v>
      </c>
      <c r="B54" s="132" t="s">
        <v>1549</v>
      </c>
      <c r="C54" s="18">
        <v>40</v>
      </c>
      <c r="D54" s="18">
        <v>-156.25</v>
      </c>
      <c r="E54" s="18">
        <v>10</v>
      </c>
      <c r="F54" s="18">
        <v>2.3876000000000001E-2</v>
      </c>
      <c r="G54" s="18">
        <v>0.19208600000000001</v>
      </c>
      <c r="H54" s="18">
        <v>48.571679000000003</v>
      </c>
      <c r="I54" s="18">
        <v>1.47176</v>
      </c>
      <c r="J54" s="18">
        <v>9.0344669999999994</v>
      </c>
      <c r="K54" s="18">
        <v>0.136847</v>
      </c>
      <c r="L54" s="18">
        <v>2.3876000000000001E-2</v>
      </c>
      <c r="M54" s="18">
        <v>4.0898999999999998E-2</v>
      </c>
      <c r="N54" s="18">
        <v>99211</v>
      </c>
      <c r="O54" s="18">
        <v>16.100000000000001</v>
      </c>
      <c r="P54" s="18">
        <v>60</v>
      </c>
      <c r="Q54" s="18">
        <v>1.1899</v>
      </c>
      <c r="R54" s="18" t="s">
        <v>1527</v>
      </c>
      <c r="S54" s="18" t="s">
        <v>1528</v>
      </c>
      <c r="T54" s="18">
        <v>1.1903408231979661E-4</v>
      </c>
      <c r="U54" s="18">
        <v>1.9241333333333333E-2</v>
      </c>
      <c r="V54" s="18">
        <v>38.935627312312008</v>
      </c>
      <c r="W54" s="18"/>
      <c r="X54" s="18">
        <v>1.0471682203765633E-5</v>
      </c>
      <c r="Y54" s="18">
        <v>2.8752064504797983</v>
      </c>
      <c r="Z54" s="18">
        <v>4</v>
      </c>
      <c r="AB54">
        <f t="shared" si="1"/>
        <v>2.8751271319387555</v>
      </c>
      <c r="AC54">
        <f t="shared" si="2"/>
        <v>13.541854466073088</v>
      </c>
      <c r="AD54">
        <f t="shared" si="3"/>
        <v>13.542228056557949</v>
      </c>
      <c r="AE54">
        <f t="shared" si="4"/>
        <v>-2.7587837825071299E-5</v>
      </c>
      <c r="AJ54">
        <v>1.4732410679457808</v>
      </c>
      <c r="AK54">
        <v>13.0009159397499</v>
      </c>
      <c r="AL54">
        <v>0.16619298565148313</v>
      </c>
      <c r="AM54">
        <v>4.4832749897867554</v>
      </c>
      <c r="AN54">
        <v>-31.726494104389648</v>
      </c>
      <c r="AO54">
        <v>-5.146222941741077</v>
      </c>
      <c r="AP54">
        <v>0.96528765852539145</v>
      </c>
      <c r="AQ54">
        <v>8.3378178443144382</v>
      </c>
      <c r="AR54">
        <v>23.5682769824902</v>
      </c>
      <c r="AS54">
        <v>34.724183802231792</v>
      </c>
      <c r="AT54">
        <v>10.26982876775334</v>
      </c>
      <c r="AU54">
        <v>4.4428179365804459</v>
      </c>
      <c r="AV54">
        <v>44.153738387038608</v>
      </c>
      <c r="AX54">
        <f t="shared" si="5"/>
        <v>10.26982876775334</v>
      </c>
      <c r="AY54">
        <f t="shared" si="6"/>
        <v>60.163993916431536</v>
      </c>
      <c r="AZ54">
        <f t="shared" si="7"/>
        <v>597.92349937034157</v>
      </c>
    </row>
    <row r="55" spans="1:52" x14ac:dyDescent="0.25">
      <c r="A55" s="18">
        <v>7</v>
      </c>
      <c r="B55" s="132" t="s">
        <v>1549</v>
      </c>
      <c r="C55" s="18">
        <v>40</v>
      </c>
      <c r="D55" s="18">
        <v>-208.375</v>
      </c>
      <c r="E55" s="18">
        <v>10</v>
      </c>
      <c r="F55" s="18">
        <v>2.1142999999999999E-2</v>
      </c>
      <c r="G55" s="18">
        <v>0.19194</v>
      </c>
      <c r="H55" s="18">
        <v>48.534917</v>
      </c>
      <c r="I55" s="18">
        <v>1.41055</v>
      </c>
      <c r="J55" s="18">
        <v>9.0314049999999995</v>
      </c>
      <c r="K55" s="18">
        <v>0.131193</v>
      </c>
      <c r="L55" s="18">
        <v>2.1142999999999999E-2</v>
      </c>
      <c r="M55" s="18">
        <v>3.9558000000000003E-2</v>
      </c>
      <c r="N55" s="18">
        <v>99205</v>
      </c>
      <c r="O55" s="18">
        <v>16.100000000000001</v>
      </c>
      <c r="P55" s="18">
        <v>60</v>
      </c>
      <c r="Q55" s="18">
        <v>1.1898</v>
      </c>
      <c r="R55" s="18" t="s">
        <v>1529</v>
      </c>
      <c r="S55" s="18" t="s">
        <v>1530</v>
      </c>
      <c r="T55" s="18">
        <v>1.1904770150484437E-4</v>
      </c>
      <c r="U55" s="18">
        <v>1.93528E-2</v>
      </c>
      <c r="V55" s="18">
        <v>15.037669584298111</v>
      </c>
      <c r="W55" s="18"/>
      <c r="X55" s="18">
        <v>1.0472315539718687E-5</v>
      </c>
      <c r="Y55" s="18">
        <v>1.1100151654708648</v>
      </c>
      <c r="Z55" s="18">
        <v>4</v>
      </c>
      <c r="AB55">
        <f t="shared" si="1"/>
        <v>1.1099845433972935</v>
      </c>
      <c r="AC55">
        <f t="shared" si="2"/>
        <v>13.547264985266379</v>
      </c>
      <c r="AD55">
        <f t="shared" si="3"/>
        <v>13.547638725015764</v>
      </c>
      <c r="AE55">
        <f t="shared" si="4"/>
        <v>-2.7587837824941554E-5</v>
      </c>
      <c r="AJ55">
        <v>0.56864772040510214</v>
      </c>
      <c r="AK55">
        <v>12.568086075354513</v>
      </c>
      <c r="AL55">
        <v>-4.8950124855509439E-2</v>
      </c>
      <c r="AM55">
        <v>3.8243792422798393</v>
      </c>
      <c r="AN55">
        <v>-32.424564570052681</v>
      </c>
      <c r="AO55">
        <v>-5.8576309437106691</v>
      </c>
      <c r="AP55">
        <v>0.44454554024776355</v>
      </c>
      <c r="AQ55">
        <v>7.3284565040472875</v>
      </c>
      <c r="AR55">
        <v>22.06625951682102</v>
      </c>
      <c r="AS55">
        <v>32.247089485159599</v>
      </c>
      <c r="AT55">
        <v>11.348550352631278</v>
      </c>
      <c r="AU55">
        <v>4.1042447874120151</v>
      </c>
      <c r="AV55">
        <v>46.008580909064591</v>
      </c>
      <c r="AX55">
        <f t="shared" si="5"/>
        <v>11.348550352631278</v>
      </c>
      <c r="AY55">
        <f t="shared" si="6"/>
        <v>55.601291699468845</v>
      </c>
      <c r="AZ55">
        <f t="shared" si="7"/>
        <v>623.29043717116588</v>
      </c>
    </row>
    <row r="56" spans="1:52" x14ac:dyDescent="0.25">
      <c r="A56" s="18">
        <v>8</v>
      </c>
      <c r="B56" s="132" t="s">
        <v>1549</v>
      </c>
      <c r="C56" s="18">
        <v>40</v>
      </c>
      <c r="D56" s="18">
        <v>-260.4375</v>
      </c>
      <c r="E56" s="18">
        <v>10</v>
      </c>
      <c r="F56" s="18">
        <v>1.6763E-2</v>
      </c>
      <c r="G56" s="18">
        <v>0.191528</v>
      </c>
      <c r="H56" s="18">
        <v>48.431787</v>
      </c>
      <c r="I56" s="18">
        <v>1.4736359999999999</v>
      </c>
      <c r="J56" s="18">
        <v>9.0234850000000009</v>
      </c>
      <c r="K56" s="18">
        <v>0.137241</v>
      </c>
      <c r="L56" s="18">
        <v>1.6763E-2</v>
      </c>
      <c r="M56" s="18">
        <v>3.8420999999999997E-2</v>
      </c>
      <c r="N56" s="18">
        <v>99203</v>
      </c>
      <c r="O56" s="18">
        <v>16.2</v>
      </c>
      <c r="P56" s="18">
        <v>60</v>
      </c>
      <c r="Q56" s="18">
        <v>1.1894</v>
      </c>
      <c r="R56" s="18" t="s">
        <v>1531</v>
      </c>
      <c r="S56" s="18" t="s">
        <v>1532</v>
      </c>
      <c r="T56" s="18">
        <v>1.1906132068989213E-4</v>
      </c>
      <c r="U56" s="18">
        <v>1.9464266666666667E-2</v>
      </c>
      <c r="V56" s="18">
        <v>-22.68802874866812</v>
      </c>
      <c r="W56" s="18"/>
      <c r="X56" s="18">
        <v>1.0476147248388437E-5</v>
      </c>
      <c r="Y56" s="18">
        <v>-1.6726506597089557</v>
      </c>
      <c r="Z56" s="18">
        <v>4</v>
      </c>
      <c r="AB56">
        <f t="shared" si="1"/>
        <v>-1.6726045161668182</v>
      </c>
      <c r="AC56">
        <f t="shared" si="2"/>
        <v>13.564116701221927</v>
      </c>
      <c r="AD56">
        <f t="shared" si="3"/>
        <v>13.56449090587372</v>
      </c>
      <c r="AE56">
        <f t="shared" si="4"/>
        <v>-2.7587837825035358E-5</v>
      </c>
      <c r="AJ56">
        <v>-0.85695322286045206</v>
      </c>
      <c r="AK56">
        <v>12.190221000244348</v>
      </c>
      <c r="AL56">
        <v>-0.13995670341356792</v>
      </c>
      <c r="AM56">
        <v>3.8072988618542158</v>
      </c>
      <c r="AN56">
        <v>-33.771376464259561</v>
      </c>
      <c r="AO56">
        <v>-6.9501700858830562</v>
      </c>
      <c r="AP56">
        <v>-0.6565432644682837</v>
      </c>
      <c r="AQ56">
        <v>5.5403122229813979</v>
      </c>
      <c r="AR56">
        <v>20.161350294388711</v>
      </c>
      <c r="AS56">
        <v>29.360020833129244</v>
      </c>
      <c r="AT56">
        <v>11.561314651401986</v>
      </c>
      <c r="AU56">
        <v>3.9784548303596896</v>
      </c>
      <c r="AV56">
        <v>46.853121343038907</v>
      </c>
      <c r="AX56">
        <f t="shared" si="5"/>
        <v>11.561314651401986</v>
      </c>
      <c r="AY56">
        <f t="shared" si="6"/>
        <v>53.964225609538914</v>
      </c>
      <c r="AZ56">
        <f t="shared" si="7"/>
        <v>635.52120571349155</v>
      </c>
    </row>
    <row r="57" spans="1:52" x14ac:dyDescent="0.25">
      <c r="A57" s="19">
        <v>1</v>
      </c>
      <c r="B57" s="19" t="s">
        <v>1600</v>
      </c>
      <c r="C57" s="19">
        <v>-200</v>
      </c>
      <c r="D57" s="19">
        <v>520.84375</v>
      </c>
      <c r="E57" s="19">
        <v>50</v>
      </c>
      <c r="F57" s="19">
        <v>5.1004000000000001E-2</v>
      </c>
      <c r="G57" s="19">
        <v>0.19780400000000001</v>
      </c>
      <c r="H57" s="19">
        <v>50.121839999999999</v>
      </c>
      <c r="I57" s="19">
        <v>1.5762</v>
      </c>
      <c r="J57" s="19">
        <v>9.0484080000000002</v>
      </c>
      <c r="K57" s="19">
        <v>0.14216599999999999</v>
      </c>
      <c r="L57" s="19">
        <v>5.1004000000000001E-2</v>
      </c>
      <c r="M57" s="19">
        <v>5.5888E-2</v>
      </c>
      <c r="N57" s="19">
        <v>102124</v>
      </c>
      <c r="O57" s="19">
        <v>16.3</v>
      </c>
      <c r="P57" s="19">
        <v>60</v>
      </c>
      <c r="Q57" s="19">
        <v>1.2241</v>
      </c>
      <c r="R57" s="19" t="s">
        <v>1550</v>
      </c>
      <c r="S57" s="19" t="s">
        <v>1551</v>
      </c>
      <c r="T57" s="19">
        <v>6.2162378890950312E-4</v>
      </c>
      <c r="U57" s="19">
        <v>1.7864000000000001E-2</v>
      </c>
      <c r="V57" s="19">
        <v>53.311988040445748</v>
      </c>
      <c r="W57" s="19"/>
      <c r="X57" s="19">
        <v>6.6170132887458048E-5</v>
      </c>
      <c r="Y57" s="19">
        <v>0.62398021853445462</v>
      </c>
      <c r="Z57" s="19">
        <v>5</v>
      </c>
      <c r="AB57">
        <f t="shared" si="1"/>
        <v>0.62396300474427091</v>
      </c>
      <c r="AC57">
        <f t="shared" si="2"/>
        <v>85.438586764272543</v>
      </c>
      <c r="AD57">
        <f t="shared" si="3"/>
        <v>85.440943830148186</v>
      </c>
      <c r="AE57">
        <f t="shared" si="4"/>
        <v>-2.7587837824914777E-5</v>
      </c>
      <c r="AJ57">
        <v>0.3197300536370532</v>
      </c>
      <c r="AK57">
        <v>0.53919367275535757</v>
      </c>
      <c r="AL57">
        <v>1.7602587404235617</v>
      </c>
      <c r="AM57">
        <v>10.355838052957736</v>
      </c>
      <c r="AN57">
        <v>-0.7612002430284921</v>
      </c>
      <c r="AO57">
        <v>5.7307816874602222E-2</v>
      </c>
      <c r="AP57">
        <v>0.24279604704818863</v>
      </c>
      <c r="AQ57">
        <v>0.50482976864990525</v>
      </c>
      <c r="AR57">
        <v>1.2173473106768415</v>
      </c>
      <c r="AS57">
        <v>2.4083031174714487</v>
      </c>
      <c r="AT57">
        <v>8.352298170619072</v>
      </c>
      <c r="AU57">
        <v>0.18031855016654999</v>
      </c>
      <c r="AV57">
        <v>1.1863442430477067</v>
      </c>
      <c r="AX57">
        <f t="shared" si="5"/>
        <v>8.352298170619072</v>
      </c>
      <c r="AY57">
        <f t="shared" si="6"/>
        <v>15.406162093612613</v>
      </c>
      <c r="AZ57">
        <f t="shared" si="7"/>
        <v>101.35957554192672</v>
      </c>
    </row>
    <row r="58" spans="1:52" x14ac:dyDescent="0.25">
      <c r="A58" s="19">
        <v>2</v>
      </c>
      <c r="B58" s="19" t="s">
        <v>1552</v>
      </c>
      <c r="C58" s="19">
        <v>-200</v>
      </c>
      <c r="D58" s="19">
        <v>468.71875</v>
      </c>
      <c r="E58" s="19">
        <v>50</v>
      </c>
      <c r="F58" s="19">
        <v>4.7993000000000001E-2</v>
      </c>
      <c r="G58" s="19">
        <v>0.19808999999999999</v>
      </c>
      <c r="H58" s="19">
        <v>50.193753999999998</v>
      </c>
      <c r="I58" s="19">
        <v>1.569844</v>
      </c>
      <c r="J58" s="19">
        <v>9.0548649999999995</v>
      </c>
      <c r="K58" s="19">
        <v>0.141458</v>
      </c>
      <c r="L58" s="19">
        <v>4.7993000000000001E-2</v>
      </c>
      <c r="M58" s="19">
        <v>5.7361000000000002E-2</v>
      </c>
      <c r="N58" s="19">
        <v>102125</v>
      </c>
      <c r="O58" s="19">
        <v>16.3</v>
      </c>
      <c r="P58" s="19">
        <v>60</v>
      </c>
      <c r="Q58" s="19">
        <v>1.2241</v>
      </c>
      <c r="R58" s="19" t="s">
        <v>1553</v>
      </c>
      <c r="S58" s="19" t="s">
        <v>1554</v>
      </c>
      <c r="T58" s="19">
        <v>6.2160139661925366E-4</v>
      </c>
      <c r="U58" s="19">
        <v>1.956225E-2</v>
      </c>
      <c r="V58" s="19">
        <v>45.737912035957898</v>
      </c>
      <c r="W58" s="19"/>
      <c r="X58" s="19">
        <v>6.6169484954700268E-5</v>
      </c>
      <c r="Y58" s="19">
        <v>0.53571812002971742</v>
      </c>
      <c r="Z58" s="19">
        <v>5</v>
      </c>
      <c r="AB58">
        <f t="shared" si="1"/>
        <v>0.53570334113281992</v>
      </c>
      <c r="AC58">
        <f t="shared" si="2"/>
        <v>85.376824725325179</v>
      </c>
      <c r="AD58">
        <f t="shared" si="3"/>
        <v>85.379180087319725</v>
      </c>
      <c r="AE58">
        <f t="shared" si="4"/>
        <v>-2.758783782512041E-5</v>
      </c>
      <c r="AJ58">
        <v>0.27450320793241173</v>
      </c>
      <c r="AK58">
        <v>0.55382536433522844</v>
      </c>
      <c r="AL58">
        <v>3.2194180743938898</v>
      </c>
      <c r="AM58">
        <v>26.627343011817651</v>
      </c>
      <c r="AN58">
        <v>-0.78701920544712956</v>
      </c>
      <c r="AO58">
        <v>2.6220858660316478E-2</v>
      </c>
      <c r="AP58">
        <v>0.2206843822826802</v>
      </c>
      <c r="AQ58">
        <v>0.45345937314766044</v>
      </c>
      <c r="AR58">
        <v>1.0280348307101876</v>
      </c>
      <c r="AS58">
        <v>2.2906091232124197</v>
      </c>
      <c r="AT58">
        <v>8.5612897674418313</v>
      </c>
      <c r="AU58">
        <v>0.17368551722828268</v>
      </c>
      <c r="AV58">
        <v>1.2124688334669245</v>
      </c>
      <c r="AX58">
        <f t="shared" si="5"/>
        <v>8.5612897674418313</v>
      </c>
      <c r="AY58">
        <f t="shared" si="6"/>
        <v>14.828717961726538</v>
      </c>
      <c r="AZ58">
        <f t="shared" si="7"/>
        <v>103.51673907982509</v>
      </c>
    </row>
    <row r="59" spans="1:52" x14ac:dyDescent="0.25">
      <c r="A59" s="19">
        <v>3</v>
      </c>
      <c r="B59" s="19" t="s">
        <v>1555</v>
      </c>
      <c r="C59" s="19">
        <v>-200</v>
      </c>
      <c r="D59" s="19">
        <v>416.625</v>
      </c>
      <c r="E59" s="19">
        <v>50</v>
      </c>
      <c r="F59" s="19">
        <v>7.1235000000000007E-2</v>
      </c>
      <c r="G59" s="19">
        <v>0.197938</v>
      </c>
      <c r="H59" s="19">
        <v>50.155374000000002</v>
      </c>
      <c r="I59" s="19">
        <v>1.5822860000000001</v>
      </c>
      <c r="J59" s="19">
        <v>9.0514279999999996</v>
      </c>
      <c r="K59" s="19">
        <v>0.14258999999999999</v>
      </c>
      <c r="L59" s="19">
        <v>7.1235000000000007E-2</v>
      </c>
      <c r="M59" s="19">
        <v>7.3606000000000005E-2</v>
      </c>
      <c r="N59" s="19">
        <v>102124</v>
      </c>
      <c r="O59" s="19">
        <v>16.3</v>
      </c>
      <c r="P59" s="19">
        <v>60</v>
      </c>
      <c r="Q59" s="19">
        <v>1.2241</v>
      </c>
      <c r="R59" s="19" t="s">
        <v>1556</v>
      </c>
      <c r="S59" s="19" t="s">
        <v>1557</v>
      </c>
      <c r="T59" s="19">
        <v>6.2157900432900431E-4</v>
      </c>
      <c r="U59" s="19">
        <v>2.1260500000000002E-2</v>
      </c>
      <c r="V59" s="19">
        <v>80.39927290328535</v>
      </c>
      <c r="W59" s="19"/>
      <c r="X59" s="19">
        <v>6.6170132887458048E-5</v>
      </c>
      <c r="Y59" s="19">
        <v>0.94133236562347955</v>
      </c>
      <c r="Z59" s="19">
        <v>5</v>
      </c>
      <c r="AB59">
        <f t="shared" si="1"/>
        <v>0.94130639701525509</v>
      </c>
      <c r="AC59">
        <f t="shared" si="2"/>
        <v>85.410080264300603</v>
      </c>
      <c r="AD59">
        <f t="shared" si="3"/>
        <v>85.412436543743553</v>
      </c>
      <c r="AE59">
        <f t="shared" si="4"/>
        <v>-2.7587837824973229E-5</v>
      </c>
      <c r="AJ59">
        <v>0.48233412636484063</v>
      </c>
      <c r="AK59">
        <v>0.710420354884853</v>
      </c>
      <c r="AL59">
        <v>2.2534768027491729</v>
      </c>
      <c r="AM59">
        <v>12.907166467878254</v>
      </c>
      <c r="AN59">
        <v>-0.75011533690847465</v>
      </c>
      <c r="AO59">
        <v>0.10996659857134028</v>
      </c>
      <c r="AP59">
        <v>0.33676215158221079</v>
      </c>
      <c r="AQ59">
        <v>0.7226176549556288</v>
      </c>
      <c r="AR59">
        <v>1.7064053782871902</v>
      </c>
      <c r="AS59">
        <v>3.2763406007399598</v>
      </c>
      <c r="AT59">
        <v>6.8154602503615971</v>
      </c>
      <c r="AU59">
        <v>0.24971721542521397</v>
      </c>
      <c r="AV59">
        <v>1.2196036291966914</v>
      </c>
      <c r="AX59">
        <f t="shared" si="5"/>
        <v>6.8154602503615971</v>
      </c>
      <c r="AY59">
        <f t="shared" si="6"/>
        <v>21.328367412845171</v>
      </c>
      <c r="AZ59">
        <f t="shared" si="7"/>
        <v>104.16644386032172</v>
      </c>
    </row>
    <row r="60" spans="1:52" x14ac:dyDescent="0.25">
      <c r="A60" s="19">
        <v>4</v>
      </c>
      <c r="B60" s="19" t="s">
        <v>1558</v>
      </c>
      <c r="C60" s="19">
        <v>-200</v>
      </c>
      <c r="D60" s="19">
        <v>364.5</v>
      </c>
      <c r="E60" s="19">
        <v>50</v>
      </c>
      <c r="F60" s="19">
        <v>0.114659</v>
      </c>
      <c r="G60" s="19">
        <v>0.19810700000000001</v>
      </c>
      <c r="H60" s="19">
        <v>50.197963999999999</v>
      </c>
      <c r="I60" s="19">
        <v>1.5879989999999999</v>
      </c>
      <c r="J60" s="19">
        <v>9.0552639999999993</v>
      </c>
      <c r="K60" s="19">
        <v>0.143098</v>
      </c>
      <c r="L60" s="19">
        <v>0.114659</v>
      </c>
      <c r="M60" s="19">
        <v>0.14450199999999999</v>
      </c>
      <c r="N60" s="19">
        <v>102124</v>
      </c>
      <c r="O60" s="19">
        <v>16.3</v>
      </c>
      <c r="P60" s="19">
        <v>60</v>
      </c>
      <c r="Q60" s="19">
        <v>1.2241</v>
      </c>
      <c r="R60" s="19" t="s">
        <v>1559</v>
      </c>
      <c r="S60" s="19" t="s">
        <v>1560</v>
      </c>
      <c r="T60" s="19">
        <v>6.2155661203875485E-4</v>
      </c>
      <c r="U60" s="19">
        <v>2.295875E-2</v>
      </c>
      <c r="V60" s="19">
        <v>147.53322259611386</v>
      </c>
      <c r="W60" s="19"/>
      <c r="X60" s="19">
        <v>6.6170132887458048E-5</v>
      </c>
      <c r="Y60" s="19">
        <v>1.7280834627198052</v>
      </c>
      <c r="Z60" s="19">
        <v>5</v>
      </c>
      <c r="AB60">
        <f t="shared" si="1"/>
        <v>1.7280357899486765</v>
      </c>
      <c r="AC60">
        <f t="shared" si="2"/>
        <v>85.373898760603552</v>
      </c>
      <c r="AD60">
        <f t="shared" si="3"/>
        <v>85.376254041877047</v>
      </c>
      <c r="AE60">
        <f t="shared" si="4"/>
        <v>-2.7587837824992098E-5</v>
      </c>
      <c r="AJ60">
        <v>0.8854651987957407</v>
      </c>
      <c r="AK60">
        <v>1.3953341335469669</v>
      </c>
      <c r="AL60">
        <v>3.1381054081896504</v>
      </c>
      <c r="AM60">
        <v>16.986189830543331</v>
      </c>
      <c r="AN60">
        <v>-0.70497263688465339</v>
      </c>
      <c r="AO60">
        <v>0.16434016320594916</v>
      </c>
      <c r="AP60">
        <v>0.47965157171849016</v>
      </c>
      <c r="AQ60">
        <v>1.0837489878988382</v>
      </c>
      <c r="AR60">
        <v>3.5325542953707827</v>
      </c>
      <c r="AS60">
        <v>7.005378158169556</v>
      </c>
      <c r="AT60">
        <v>3.8534423116504097</v>
      </c>
      <c r="AU60">
        <v>0.56138756342005991</v>
      </c>
      <c r="AV60">
        <v>1.2778093913214446</v>
      </c>
      <c r="AX60">
        <f t="shared" si="5"/>
        <v>3.8534423116504097</v>
      </c>
      <c r="AY60">
        <f t="shared" si="6"/>
        <v>47.927845004886102</v>
      </c>
      <c r="AZ60">
        <f t="shared" si="7"/>
        <v>109.09156961002546</v>
      </c>
    </row>
    <row r="61" spans="1:52" x14ac:dyDescent="0.25">
      <c r="A61" s="19">
        <v>5</v>
      </c>
      <c r="B61" s="19" t="s">
        <v>1561</v>
      </c>
      <c r="C61" s="19">
        <v>-200</v>
      </c>
      <c r="D61" s="19">
        <v>312.46875</v>
      </c>
      <c r="E61" s="19">
        <v>50</v>
      </c>
      <c r="F61" s="19">
        <v>0.200373</v>
      </c>
      <c r="G61" s="19">
        <v>0.19839499999999999</v>
      </c>
      <c r="H61" s="19">
        <v>50.270200000000003</v>
      </c>
      <c r="I61" s="19">
        <v>1.583653</v>
      </c>
      <c r="J61" s="19">
        <v>9.0617859999999997</v>
      </c>
      <c r="K61" s="19">
        <v>0.142619</v>
      </c>
      <c r="L61" s="19">
        <v>0.200373</v>
      </c>
      <c r="M61" s="19">
        <v>0.21674099999999999</v>
      </c>
      <c r="N61" s="19">
        <v>102124</v>
      </c>
      <c r="O61" s="19">
        <v>16.3</v>
      </c>
      <c r="P61" s="19">
        <v>60</v>
      </c>
      <c r="Q61" s="19">
        <v>1.2241</v>
      </c>
      <c r="R61" s="19" t="s">
        <v>1562</v>
      </c>
      <c r="S61" s="19" t="s">
        <v>1563</v>
      </c>
      <c r="T61" s="19">
        <v>6.2153421974850539E-4</v>
      </c>
      <c r="U61" s="19">
        <v>2.4657000000000002E-2</v>
      </c>
      <c r="V61" s="19">
        <v>282.71331556145191</v>
      </c>
      <c r="W61" s="19"/>
      <c r="X61" s="19">
        <v>6.6170132887458048E-5</v>
      </c>
      <c r="Y61" s="19">
        <v>3.3138575402024242</v>
      </c>
      <c r="Z61" s="19">
        <v>5</v>
      </c>
      <c r="AB61">
        <f t="shared" si="1"/>
        <v>3.3137661205600999</v>
      </c>
      <c r="AC61">
        <f t="shared" si="2"/>
        <v>85.312452974119878</v>
      </c>
      <c r="AD61">
        <f t="shared" si="3"/>
        <v>85.314806560236988</v>
      </c>
      <c r="AE61">
        <f t="shared" si="4"/>
        <v>-2.758783782508002E-5</v>
      </c>
      <c r="AJ61">
        <v>1.6980237717981035</v>
      </c>
      <c r="AK61">
        <v>2.0944658435949712</v>
      </c>
      <c r="AL61">
        <v>1.6145757206724265</v>
      </c>
      <c r="AM61">
        <v>5.1397036270859306</v>
      </c>
      <c r="AN61">
        <v>-0.63934266736439349</v>
      </c>
      <c r="AO61">
        <v>0.29256056066953362</v>
      </c>
      <c r="AP61">
        <v>0.86762204390267261</v>
      </c>
      <c r="AQ61">
        <v>2.4188163071494069</v>
      </c>
      <c r="AR61">
        <v>6.5120936822326021</v>
      </c>
      <c r="AS61">
        <v>8.5277707170447137</v>
      </c>
      <c r="AT61">
        <v>2.5731479645007069</v>
      </c>
      <c r="AU61">
        <v>1.1414712127153244</v>
      </c>
      <c r="AV61">
        <v>1.2391505557364826</v>
      </c>
      <c r="AX61">
        <f t="shared" si="5"/>
        <v>2.5731479645007069</v>
      </c>
      <c r="AY61">
        <f t="shared" si="6"/>
        <v>97.381709156087695</v>
      </c>
      <c r="AZ61">
        <f t="shared" si="7"/>
        <v>105.71497351412319</v>
      </c>
    </row>
    <row r="62" spans="1:52" x14ac:dyDescent="0.25">
      <c r="A62" s="19">
        <v>6</v>
      </c>
      <c r="B62" s="19" t="s">
        <v>1564</v>
      </c>
      <c r="C62" s="19">
        <v>-200</v>
      </c>
      <c r="D62" s="19">
        <v>260.375</v>
      </c>
      <c r="E62" s="19">
        <v>50</v>
      </c>
      <c r="F62" s="19">
        <v>0.31844800000000001</v>
      </c>
      <c r="G62" s="19">
        <v>0.197742</v>
      </c>
      <c r="H62" s="19">
        <v>50.106245999999999</v>
      </c>
      <c r="I62" s="19">
        <v>1.6321730000000001</v>
      </c>
      <c r="J62" s="19">
        <v>9.0469179999999998</v>
      </c>
      <c r="K62" s="19">
        <v>0.14727399999999999</v>
      </c>
      <c r="L62" s="19">
        <v>0.31844800000000001</v>
      </c>
      <c r="M62" s="19">
        <v>0.33028999999999997</v>
      </c>
      <c r="N62" s="19">
        <v>102124</v>
      </c>
      <c r="O62" s="19">
        <v>16.3</v>
      </c>
      <c r="P62" s="19">
        <v>60</v>
      </c>
      <c r="Q62" s="19">
        <v>1.2241</v>
      </c>
      <c r="R62" s="19" t="s">
        <v>1565</v>
      </c>
      <c r="S62" s="19" t="s">
        <v>1566</v>
      </c>
      <c r="T62" s="19">
        <v>6.2151182745825593E-4</v>
      </c>
      <c r="U62" s="19">
        <v>2.635525E-2</v>
      </c>
      <c r="V62" s="19">
        <v>469.97134583029077</v>
      </c>
      <c r="W62" s="19"/>
      <c r="X62" s="19">
        <v>6.6170132887458048E-5</v>
      </c>
      <c r="Y62" s="19">
        <v>5.4997861448141805</v>
      </c>
      <c r="Z62" s="19">
        <v>5</v>
      </c>
      <c r="AB62">
        <f t="shared" si="1"/>
        <v>5.4996344217916562</v>
      </c>
      <c r="AC62">
        <f t="shared" si="2"/>
        <v>85.452658240799565</v>
      </c>
      <c r="AD62">
        <f t="shared" si="3"/>
        <v>85.45501569487682</v>
      </c>
      <c r="AE62">
        <f t="shared" si="4"/>
        <v>-2.7587837824922885E-5</v>
      </c>
      <c r="AJ62">
        <v>2.8180916348710681</v>
      </c>
      <c r="AK62">
        <v>3.1866155245869963</v>
      </c>
      <c r="AL62">
        <v>1.2286597546319336</v>
      </c>
      <c r="AM62">
        <v>3.6713366366044289</v>
      </c>
      <c r="AN62">
        <v>-0.62819840545811267</v>
      </c>
      <c r="AO62">
        <v>0.3787560090746861</v>
      </c>
      <c r="AP62">
        <v>1.48581734135389</v>
      </c>
      <c r="AQ62">
        <v>4.5479061882223695</v>
      </c>
      <c r="AR62">
        <v>9.6724860137624624</v>
      </c>
      <c r="AS62">
        <v>12.042654292009226</v>
      </c>
      <c r="AT62">
        <v>1.8597610885794513</v>
      </c>
      <c r="AU62">
        <v>2.1750919779864391</v>
      </c>
      <c r="AV62">
        <v>1.227059789869432</v>
      </c>
      <c r="AX62">
        <f t="shared" si="5"/>
        <v>1.8597610885794513</v>
      </c>
      <c r="AY62">
        <f t="shared" si="6"/>
        <v>185.86739143717992</v>
      </c>
      <c r="AZ62">
        <f t="shared" si="7"/>
        <v>104.8555208647399</v>
      </c>
    </row>
    <row r="63" spans="1:52" x14ac:dyDescent="0.25">
      <c r="A63" s="19">
        <v>7</v>
      </c>
      <c r="B63" s="19" t="s">
        <v>1567</v>
      </c>
      <c r="C63" s="19">
        <v>-200</v>
      </c>
      <c r="D63" s="19">
        <v>208.25</v>
      </c>
      <c r="E63" s="19">
        <v>50</v>
      </c>
      <c r="F63" s="19">
        <v>0.518571</v>
      </c>
      <c r="G63" s="19">
        <v>0.19853199999999999</v>
      </c>
      <c r="H63" s="19">
        <v>50.304516</v>
      </c>
      <c r="I63" s="19">
        <v>1.5663530000000001</v>
      </c>
      <c r="J63" s="19">
        <v>9.0649029999999993</v>
      </c>
      <c r="K63" s="19">
        <v>0.14105899999999999</v>
      </c>
      <c r="L63" s="19">
        <v>0.518571</v>
      </c>
      <c r="M63" s="19">
        <v>0.386625</v>
      </c>
      <c r="N63" s="19">
        <v>102124</v>
      </c>
      <c r="O63" s="19">
        <v>16.3</v>
      </c>
      <c r="P63" s="19">
        <v>60</v>
      </c>
      <c r="Q63" s="19">
        <v>1.2241</v>
      </c>
      <c r="R63" s="19" t="s">
        <v>1568</v>
      </c>
      <c r="S63" s="19" t="s">
        <v>1569</v>
      </c>
      <c r="T63" s="19">
        <v>6.2148943516800647E-4</v>
      </c>
      <c r="U63" s="19">
        <v>2.8053500000000002E-2</v>
      </c>
      <c r="V63" s="19">
        <v>789.2612042027697</v>
      </c>
      <c r="W63" s="19"/>
      <c r="X63" s="19">
        <v>6.6170132887458048E-5</v>
      </c>
      <c r="Y63" s="19">
        <v>9.2546007104056738</v>
      </c>
      <c r="Z63" s="19">
        <v>5</v>
      </c>
      <c r="AB63">
        <f t="shared" si="1"/>
        <v>9.2543454030255194</v>
      </c>
      <c r="AC63">
        <f t="shared" si="2"/>
        <v>85.283117975618481</v>
      </c>
      <c r="AD63">
        <f t="shared" si="3"/>
        <v>85.285470752446415</v>
      </c>
      <c r="AE63">
        <f t="shared" si="4"/>
        <v>-2.7587837825140261E-5</v>
      </c>
      <c r="AJ63">
        <v>4.7420618183162944</v>
      </c>
      <c r="AK63">
        <v>3.7376818168600732</v>
      </c>
      <c r="AL63">
        <v>0.58575983770382922</v>
      </c>
      <c r="AM63">
        <v>2.5627760278958136</v>
      </c>
      <c r="AN63">
        <v>-0.30365968072088223</v>
      </c>
      <c r="AO63">
        <v>1.4074996706730019</v>
      </c>
      <c r="AP63">
        <v>3.9565375826781111</v>
      </c>
      <c r="AQ63">
        <v>7.7063317482805171</v>
      </c>
      <c r="AR63">
        <v>11.285021579692797</v>
      </c>
      <c r="AS63">
        <v>13.354635762165758</v>
      </c>
      <c r="AT63">
        <v>2.2735666423177103</v>
      </c>
      <c r="AU63">
        <v>2.6116885703340031</v>
      </c>
      <c r="AV63">
        <v>1.1957861953175408</v>
      </c>
      <c r="AX63">
        <f t="shared" si="5"/>
        <v>2.2735666423177103</v>
      </c>
      <c r="AY63">
        <f t="shared" si="6"/>
        <v>222.73294445936915</v>
      </c>
      <c r="AZ63">
        <f t="shared" si="7"/>
        <v>101.98037516888179</v>
      </c>
    </row>
    <row r="64" spans="1:52" x14ac:dyDescent="0.25">
      <c r="A64" s="19">
        <v>8</v>
      </c>
      <c r="B64" s="19" t="s">
        <v>1570</v>
      </c>
      <c r="C64" s="19">
        <v>-200</v>
      </c>
      <c r="D64" s="19">
        <v>156.21875</v>
      </c>
      <c r="E64" s="19">
        <v>50</v>
      </c>
      <c r="F64" s="19">
        <v>0.72545599999999999</v>
      </c>
      <c r="G64" s="19">
        <v>0.19877900000000001</v>
      </c>
      <c r="H64" s="19">
        <v>50.366419</v>
      </c>
      <c r="I64" s="19">
        <v>1.5751820000000001</v>
      </c>
      <c r="J64" s="19">
        <v>9.0704689999999992</v>
      </c>
      <c r="K64" s="19">
        <v>0.14179800000000001</v>
      </c>
      <c r="L64" s="19">
        <v>0.72545599999999999</v>
      </c>
      <c r="M64" s="19">
        <v>0.37402600000000003</v>
      </c>
      <c r="N64" s="19">
        <v>102124</v>
      </c>
      <c r="O64" s="19">
        <v>16.3</v>
      </c>
      <c r="P64" s="19">
        <v>60</v>
      </c>
      <c r="Q64" s="19">
        <v>1.2241</v>
      </c>
      <c r="R64" s="19" t="s">
        <v>1571</v>
      </c>
      <c r="S64" s="19" t="s">
        <v>1572</v>
      </c>
      <c r="T64" s="19">
        <v>6.2146704287775712E-4</v>
      </c>
      <c r="U64" s="19">
        <v>2.975175E-2</v>
      </c>
      <c r="V64" s="19">
        <v>1119.4547771648213</v>
      </c>
      <c r="W64" s="19"/>
      <c r="X64" s="19">
        <v>6.6170132887458048E-5</v>
      </c>
      <c r="Y64" s="19">
        <v>13.134394795317494</v>
      </c>
      <c r="Z64" s="19">
        <v>5</v>
      </c>
      <c r="AB64">
        <f t="shared" si="1"/>
        <v>13.134032455760115</v>
      </c>
      <c r="AC64">
        <f t="shared" si="2"/>
        <v>85.23078486752317</v>
      </c>
      <c r="AD64">
        <f t="shared" si="3"/>
        <v>85.233136200593776</v>
      </c>
      <c r="AE64">
        <f t="shared" si="4"/>
        <v>-2.758783782481168E-5</v>
      </c>
      <c r="AJ64">
        <v>6.7300620943185265</v>
      </c>
      <c r="AK64">
        <v>3.6182306874383054</v>
      </c>
      <c r="AL64">
        <v>5.6976016686698355E-2</v>
      </c>
      <c r="AM64">
        <v>2.2404885211775412</v>
      </c>
      <c r="AN64">
        <v>0.24801298521849297</v>
      </c>
      <c r="AO64">
        <v>3.7005957764908617</v>
      </c>
      <c r="AP64">
        <v>6.8683013692880612</v>
      </c>
      <c r="AQ64">
        <v>9.6551710774198121</v>
      </c>
      <c r="AR64">
        <v>12.17781702676753</v>
      </c>
      <c r="AS64">
        <v>14.303399388835329</v>
      </c>
      <c r="AT64">
        <v>3.5213571474834171</v>
      </c>
      <c r="AU64">
        <v>2.1902871980098033</v>
      </c>
      <c r="AV64">
        <v>0.9827213854347131</v>
      </c>
      <c r="AX64">
        <f t="shared" si="5"/>
        <v>3.5213571474834171</v>
      </c>
      <c r="AY64">
        <f t="shared" si="6"/>
        <v>186.67989697166368</v>
      </c>
      <c r="AZ64">
        <f t="shared" si="7"/>
        <v>83.758114986700349</v>
      </c>
    </row>
    <row r="65" spans="1:52" x14ac:dyDescent="0.25">
      <c r="A65" s="19">
        <v>9</v>
      </c>
      <c r="B65" s="19" t="s">
        <v>1573</v>
      </c>
      <c r="C65" s="19">
        <v>-200</v>
      </c>
      <c r="D65" s="19">
        <v>104.125</v>
      </c>
      <c r="E65" s="19">
        <v>50</v>
      </c>
      <c r="F65" s="19">
        <v>0.90674999999999994</v>
      </c>
      <c r="G65" s="19">
        <v>0.19894600000000001</v>
      </c>
      <c r="H65" s="19">
        <v>50.408504999999998</v>
      </c>
      <c r="I65" s="19">
        <v>1.5594619999999999</v>
      </c>
      <c r="J65" s="19">
        <v>9.0742829999999994</v>
      </c>
      <c r="K65" s="19">
        <v>0.140208</v>
      </c>
      <c r="L65" s="19">
        <v>0.90674999999999994</v>
      </c>
      <c r="M65" s="19">
        <v>0.38726699999999997</v>
      </c>
      <c r="N65" s="19">
        <v>102124</v>
      </c>
      <c r="O65" s="19">
        <v>16.3</v>
      </c>
      <c r="P65" s="19">
        <v>60</v>
      </c>
      <c r="Q65" s="19">
        <v>1.2241</v>
      </c>
      <c r="R65" s="19" t="s">
        <v>1574</v>
      </c>
      <c r="S65" s="19" t="s">
        <v>1575</v>
      </c>
      <c r="T65" s="19">
        <v>6.2144465058750766E-4</v>
      </c>
      <c r="U65" s="19">
        <v>3.1449999999999999E-2</v>
      </c>
      <c r="V65" s="19">
        <v>1408.4922915862257</v>
      </c>
      <c r="W65" s="19"/>
      <c r="X65" s="19">
        <v>6.6170132887458048E-5</v>
      </c>
      <c r="Y65" s="19">
        <v>16.532577334050352</v>
      </c>
      <c r="Z65" s="19">
        <v>5</v>
      </c>
      <c r="AB65">
        <f t="shared" si="1"/>
        <v>16.532121248570441</v>
      </c>
      <c r="AC65">
        <f t="shared" si="2"/>
        <v>85.194961627991745</v>
      </c>
      <c r="AD65">
        <f t="shared" si="3"/>
        <v>85.197311972776646</v>
      </c>
      <c r="AE65">
        <f t="shared" si="4"/>
        <v>-2.7587837825009296E-5</v>
      </c>
      <c r="AJ65">
        <v>8.4712909535888414</v>
      </c>
      <c r="AK65">
        <v>3.7480331644287901</v>
      </c>
      <c r="AL65">
        <v>-0.25808101171955233</v>
      </c>
      <c r="AM65">
        <v>2.7497096460750274</v>
      </c>
      <c r="AN65">
        <v>0.33949044837829401</v>
      </c>
      <c r="AO65">
        <v>5.9659847487718443</v>
      </c>
      <c r="AP65">
        <v>9.049484800517039</v>
      </c>
      <c r="AQ65">
        <v>11.167172368226227</v>
      </c>
      <c r="AR65">
        <v>13.74855987215472</v>
      </c>
      <c r="AS65">
        <v>16.622358421812095</v>
      </c>
      <c r="AT65">
        <v>4.6035445359307143</v>
      </c>
      <c r="AU65">
        <v>2.0804005538513048</v>
      </c>
      <c r="AV65">
        <v>1.1059256486405402</v>
      </c>
      <c r="AX65">
        <f t="shared" si="5"/>
        <v>4.6035445359307143</v>
      </c>
      <c r="AY65">
        <f t="shared" si="6"/>
        <v>177.23964535621468</v>
      </c>
      <c r="AZ65">
        <f t="shared" si="7"/>
        <v>94.219293199342701</v>
      </c>
    </row>
    <row r="66" spans="1:52" x14ac:dyDescent="0.25">
      <c r="A66" s="19">
        <v>10</v>
      </c>
      <c r="B66" s="19" t="s">
        <v>1576</v>
      </c>
      <c r="C66" s="19">
        <v>-200</v>
      </c>
      <c r="D66" s="19">
        <v>52</v>
      </c>
      <c r="E66" s="19">
        <v>50</v>
      </c>
      <c r="F66" s="19">
        <v>0.86721099999999995</v>
      </c>
      <c r="G66" s="19">
        <v>0.19919000000000001</v>
      </c>
      <c r="H66" s="19">
        <v>50.469555999999997</v>
      </c>
      <c r="I66" s="19">
        <v>1.5843389999999999</v>
      </c>
      <c r="J66" s="19">
        <v>9.0796989999999997</v>
      </c>
      <c r="K66" s="19">
        <v>0.1424</v>
      </c>
      <c r="L66" s="19">
        <v>0.86721099999999995</v>
      </c>
      <c r="M66" s="19">
        <v>0.38328099999999998</v>
      </c>
      <c r="N66" s="19">
        <v>102125</v>
      </c>
      <c r="O66" s="19">
        <v>16.3</v>
      </c>
      <c r="P66" s="19">
        <v>60</v>
      </c>
      <c r="Q66" s="19">
        <v>1.2241</v>
      </c>
      <c r="R66" s="19" t="s">
        <v>1577</v>
      </c>
      <c r="S66" s="19" t="s">
        <v>1578</v>
      </c>
      <c r="T66" s="19">
        <v>6.214222582972582E-4</v>
      </c>
      <c r="U66" s="19">
        <v>3.3148250000000004E-2</v>
      </c>
      <c r="V66" s="19">
        <v>1342.1835778547618</v>
      </c>
      <c r="W66" s="19"/>
      <c r="X66" s="19">
        <v>6.6169484954700268E-5</v>
      </c>
      <c r="Y66" s="19">
        <v>15.763817332484054</v>
      </c>
      <c r="Z66" s="19">
        <v>5</v>
      </c>
      <c r="AB66">
        <f t="shared" si="1"/>
        <v>15.763382454845315</v>
      </c>
      <c r="AC66">
        <f t="shared" si="2"/>
        <v>85.14330948817593</v>
      </c>
      <c r="AD66">
        <f t="shared" si="3"/>
        <v>85.145658407989998</v>
      </c>
      <c r="AE66">
        <f t="shared" si="4"/>
        <v>-2.7587837825287265E-5</v>
      </c>
      <c r="AJ66">
        <v>8.0773755911441789</v>
      </c>
      <c r="AK66">
        <v>3.7118432046027325</v>
      </c>
      <c r="AL66">
        <v>-5.6844490179870304E-2</v>
      </c>
      <c r="AM66">
        <v>2.7289335612132462</v>
      </c>
      <c r="AN66">
        <v>0.53014952929536507</v>
      </c>
      <c r="AO66">
        <v>5.2854410139452108</v>
      </c>
      <c r="AP66">
        <v>8.4861863241332092</v>
      </c>
      <c r="AQ66">
        <v>10.847576836588928</v>
      </c>
      <c r="AR66">
        <v>13.486783124592936</v>
      </c>
      <c r="AS66">
        <v>15.96492366605561</v>
      </c>
      <c r="AT66">
        <v>4.4293576146020177</v>
      </c>
      <c r="AU66">
        <v>2.0324472265733595</v>
      </c>
      <c r="AV66">
        <v>0.92506000815528622</v>
      </c>
      <c r="AX66">
        <f t="shared" si="5"/>
        <v>4.4293576146020177</v>
      </c>
      <c r="AY66">
        <f t="shared" si="6"/>
        <v>173.04928323052039</v>
      </c>
      <c r="AZ66">
        <f t="shared" si="7"/>
        <v>78.762670569500088</v>
      </c>
    </row>
    <row r="67" spans="1:52" x14ac:dyDescent="0.25">
      <c r="A67" s="19">
        <v>11</v>
      </c>
      <c r="B67" s="19" t="s">
        <v>1579</v>
      </c>
      <c r="C67" s="19">
        <v>-200</v>
      </c>
      <c r="D67" s="19">
        <v>-3.125E-2</v>
      </c>
      <c r="E67" s="19">
        <v>50</v>
      </c>
      <c r="F67" s="19">
        <v>0.72369899999999998</v>
      </c>
      <c r="G67" s="19">
        <v>0.19933100000000001</v>
      </c>
      <c r="H67" s="19">
        <v>50.505102999999998</v>
      </c>
      <c r="I67" s="19">
        <v>1.594902</v>
      </c>
      <c r="J67" s="19">
        <v>9.0827950000000008</v>
      </c>
      <c r="K67" s="19">
        <v>0.14319899999999999</v>
      </c>
      <c r="L67" s="19">
        <v>0.72369899999999998</v>
      </c>
      <c r="M67" s="19">
        <v>0.39893000000000001</v>
      </c>
      <c r="N67" s="19">
        <v>102127</v>
      </c>
      <c r="O67" s="19">
        <v>16.3</v>
      </c>
      <c r="P67" s="19">
        <v>60</v>
      </c>
      <c r="Q67" s="19">
        <v>1.2241</v>
      </c>
      <c r="R67" s="19" t="s">
        <v>1580</v>
      </c>
      <c r="S67" s="19" t="s">
        <v>1581</v>
      </c>
      <c r="T67" s="19">
        <v>6.2139986600700885E-4</v>
      </c>
      <c r="U67" s="19">
        <v>3.4846500000000002E-2</v>
      </c>
      <c r="V67" s="19">
        <v>1108.5494826808192</v>
      </c>
      <c r="W67" s="19"/>
      <c r="X67" s="19">
        <v>6.6168189127250991E-5</v>
      </c>
      <c r="Y67" s="19">
        <v>13.024501867835442</v>
      </c>
      <c r="Z67" s="19">
        <v>5</v>
      </c>
      <c r="AB67">
        <f t="shared" ref="AB67:AB130" si="11">J67*V67/X67*$AH$8/10000</f>
        <v>13.024142559902687</v>
      </c>
      <c r="AC67">
        <f t="shared" ref="AC67:AC130" si="12">V67/Y67</f>
        <v>85.112620346612189</v>
      </c>
      <c r="AD67">
        <f t="shared" ref="AD67:AD130" si="13">1/(J67/X67*$AH$8/10000)</f>
        <v>85.11496841977916</v>
      </c>
      <c r="AE67">
        <f t="shared" ref="AE67:AE130" si="14">(AC67-AD67)/AC67</f>
        <v>-2.7587837824854177E-5</v>
      </c>
      <c r="AJ67">
        <v>6.6737537889905232</v>
      </c>
      <c r="AK67">
        <v>3.8649175860520497</v>
      </c>
      <c r="AL67">
        <v>0.3193119760673766</v>
      </c>
      <c r="AM67">
        <v>2.6453973802545878</v>
      </c>
      <c r="AN67">
        <v>0.23745826834097972</v>
      </c>
      <c r="AO67">
        <v>3.4379859138780469</v>
      </c>
      <c r="AP67">
        <v>6.5867833095658002</v>
      </c>
      <c r="AQ67">
        <v>9.5892159239821808</v>
      </c>
      <c r="AR67">
        <v>12.919836985565052</v>
      </c>
      <c r="AS67">
        <v>15.719751896502622</v>
      </c>
      <c r="AT67">
        <v>3.2505811583260731</v>
      </c>
      <c r="AU67">
        <v>2.3628625408185271</v>
      </c>
      <c r="AV67">
        <v>1.0069226659086488</v>
      </c>
      <c r="AX67">
        <f t="shared" ref="AX67:AX130" si="15">AT67</f>
        <v>3.2505811583260731</v>
      </c>
      <c r="AY67">
        <f t="shared" ref="AY67:AY130" si="16">AU67*AC67</f>
        <v>201.10942236791874</v>
      </c>
      <c r="AZ67">
        <f t="shared" ref="AZ67:AZ130" si="17">AV67*AC67</f>
        <v>85.701826581881448</v>
      </c>
    </row>
    <row r="68" spans="1:52" x14ac:dyDescent="0.25">
      <c r="A68" s="19">
        <v>12</v>
      </c>
      <c r="B68" s="19" t="s">
        <v>1582</v>
      </c>
      <c r="C68" s="19">
        <v>-200</v>
      </c>
      <c r="D68" s="19">
        <v>-52.125</v>
      </c>
      <c r="E68" s="19">
        <v>50</v>
      </c>
      <c r="F68" s="19">
        <v>0.52593500000000004</v>
      </c>
      <c r="G68" s="19">
        <v>0.19948199999999999</v>
      </c>
      <c r="H68" s="19">
        <v>50.542777999999998</v>
      </c>
      <c r="I68" s="19">
        <v>1.7153400000000001</v>
      </c>
      <c r="J68" s="19">
        <v>9.0860179999999993</v>
      </c>
      <c r="K68" s="19">
        <v>0.15331400000000001</v>
      </c>
      <c r="L68" s="19">
        <v>0.52593500000000004</v>
      </c>
      <c r="M68" s="19">
        <v>0.36137200000000003</v>
      </c>
      <c r="N68" s="19">
        <v>102127</v>
      </c>
      <c r="O68" s="19">
        <v>16.3</v>
      </c>
      <c r="P68" s="19">
        <v>60</v>
      </c>
      <c r="Q68" s="19">
        <v>1.2241</v>
      </c>
      <c r="R68" s="19" t="s">
        <v>1583</v>
      </c>
      <c r="S68" s="19" t="s">
        <v>1584</v>
      </c>
      <c r="T68" s="19">
        <v>6.2137747371675939E-4</v>
      </c>
      <c r="U68" s="19">
        <v>3.6544750000000001E-2</v>
      </c>
      <c r="V68" s="19">
        <v>787.58930070753945</v>
      </c>
      <c r="W68" s="19"/>
      <c r="X68" s="19">
        <v>6.6168189127250991E-5</v>
      </c>
      <c r="Y68" s="19">
        <v>9.256779675891309</v>
      </c>
      <c r="Z68" s="19">
        <v>5</v>
      </c>
      <c r="AB68">
        <f t="shared" si="11"/>
        <v>9.2565243083998627</v>
      </c>
      <c r="AC68">
        <f t="shared" si="12"/>
        <v>85.082429125840108</v>
      </c>
      <c r="AD68">
        <f t="shared" si="13"/>
        <v>85.084776366096605</v>
      </c>
      <c r="AE68">
        <f t="shared" si="14"/>
        <v>-2.7587837825199235E-5</v>
      </c>
      <c r="AJ68">
        <v>4.7431712388332015</v>
      </c>
      <c r="AK68">
        <v>3.5024169460785561</v>
      </c>
      <c r="AL68">
        <v>0.62165683918245673</v>
      </c>
      <c r="AM68">
        <v>2.6881907822856945</v>
      </c>
      <c r="AN68">
        <v>-0.2536277063316415</v>
      </c>
      <c r="AO68">
        <v>1.7783596984418628</v>
      </c>
      <c r="AP68">
        <v>4.1682341510874359</v>
      </c>
      <c r="AQ68">
        <v>7.2028984407268082</v>
      </c>
      <c r="AR68">
        <v>11.135250950170185</v>
      </c>
      <c r="AS68">
        <v>13.457097206178862</v>
      </c>
      <c r="AT68">
        <v>2.6815944994675691</v>
      </c>
      <c r="AU68">
        <v>2.2388037068974849</v>
      </c>
      <c r="AV68">
        <v>1.2603924669706228</v>
      </c>
      <c r="AX68">
        <f t="shared" si="15"/>
        <v>2.6815944994675691</v>
      </c>
      <c r="AY68">
        <f t="shared" si="16"/>
        <v>190.48285771877337</v>
      </c>
      <c r="AZ68">
        <f t="shared" si="17"/>
        <v>107.23725274177079</v>
      </c>
    </row>
    <row r="69" spans="1:52" x14ac:dyDescent="0.25">
      <c r="A69" s="19">
        <v>13</v>
      </c>
      <c r="B69" s="19" t="s">
        <v>1585</v>
      </c>
      <c r="C69" s="19">
        <v>-200</v>
      </c>
      <c r="D69" s="19">
        <v>-104.25</v>
      </c>
      <c r="E69" s="19">
        <v>50</v>
      </c>
      <c r="F69" s="19">
        <v>0.408165</v>
      </c>
      <c r="G69" s="19">
        <v>0.19971900000000001</v>
      </c>
      <c r="H69" s="19">
        <v>50.602263000000001</v>
      </c>
      <c r="I69" s="19">
        <v>1.6065469999999999</v>
      </c>
      <c r="J69" s="19">
        <v>9.0915099999999995</v>
      </c>
      <c r="K69" s="19">
        <v>0.144455</v>
      </c>
      <c r="L69" s="19">
        <v>0.408165</v>
      </c>
      <c r="M69" s="19">
        <v>0.35683599999999999</v>
      </c>
      <c r="N69" s="19">
        <v>102127</v>
      </c>
      <c r="O69" s="19">
        <v>16.3</v>
      </c>
      <c r="P69" s="19">
        <v>60</v>
      </c>
      <c r="Q69" s="19">
        <v>1.2241</v>
      </c>
      <c r="R69" s="19" t="s">
        <v>1586</v>
      </c>
      <c r="S69" s="19" t="s">
        <v>1587</v>
      </c>
      <c r="T69" s="19">
        <v>6.2135508142650993E-4</v>
      </c>
      <c r="U69" s="19">
        <v>3.8242999999999999E-2</v>
      </c>
      <c r="V69" s="19">
        <v>595.34718723267099</v>
      </c>
      <c r="W69" s="19"/>
      <c r="X69" s="19">
        <v>6.6168189127250991E-5</v>
      </c>
      <c r="Y69" s="19">
        <v>7.0015283778910744</v>
      </c>
      <c r="Z69" s="19">
        <v>5</v>
      </c>
      <c r="AB69">
        <f t="shared" si="11"/>
        <v>7.0013352261902941</v>
      </c>
      <c r="AC69">
        <f t="shared" si="12"/>
        <v>85.03103252607184</v>
      </c>
      <c r="AD69">
        <f t="shared" si="13"/>
        <v>85.033378348407282</v>
      </c>
      <c r="AE69">
        <f t="shared" si="14"/>
        <v>-2.7587837825245547E-5</v>
      </c>
      <c r="AJ69">
        <v>3.5875836359200486</v>
      </c>
      <c r="AK69">
        <v>3.4606752663100027</v>
      </c>
      <c r="AL69">
        <v>0.79592767852856139</v>
      </c>
      <c r="AM69">
        <v>2.7294119091066342</v>
      </c>
      <c r="AN69">
        <v>-0.64613385660335565</v>
      </c>
      <c r="AO69">
        <v>0.54660107907093114</v>
      </c>
      <c r="AP69">
        <v>2.603573021882208</v>
      </c>
      <c r="AQ69">
        <v>6.1551659277505344</v>
      </c>
      <c r="AR69">
        <v>10.055991545198577</v>
      </c>
      <c r="AS69">
        <v>12.368972110723696</v>
      </c>
      <c r="AT69">
        <v>1.9477084926000621</v>
      </c>
      <c r="AU69">
        <v>2.5207290639209403</v>
      </c>
      <c r="AV69">
        <v>1.3220617694226007</v>
      </c>
      <c r="AX69">
        <f t="shared" si="15"/>
        <v>1.9477084926000621</v>
      </c>
      <c r="AY69">
        <f t="shared" si="16"/>
        <v>214.3401950236761</v>
      </c>
      <c r="AZ69">
        <f t="shared" si="17"/>
        <v>112.41627731724925</v>
      </c>
    </row>
    <row r="70" spans="1:52" x14ac:dyDescent="0.25">
      <c r="A70" s="19">
        <v>14</v>
      </c>
      <c r="B70" s="19" t="s">
        <v>1588</v>
      </c>
      <c r="C70" s="19">
        <v>-200</v>
      </c>
      <c r="D70" s="19">
        <v>-156.28125</v>
      </c>
      <c r="E70" s="19">
        <v>50</v>
      </c>
      <c r="F70" s="19">
        <v>0.22659299999999999</v>
      </c>
      <c r="G70" s="19">
        <v>0.19923199999999999</v>
      </c>
      <c r="H70" s="19">
        <v>50.480241999999997</v>
      </c>
      <c r="I70" s="19">
        <v>1.5763069999999999</v>
      </c>
      <c r="J70" s="19">
        <v>9.0806280000000008</v>
      </c>
      <c r="K70" s="19">
        <v>0.14166699999999999</v>
      </c>
      <c r="L70" s="19">
        <v>0.22659299999999999</v>
      </c>
      <c r="M70" s="19">
        <v>0.20619699999999999</v>
      </c>
      <c r="N70" s="19">
        <v>102126</v>
      </c>
      <c r="O70" s="19">
        <v>16.3</v>
      </c>
      <c r="P70" s="19">
        <v>60</v>
      </c>
      <c r="Q70" s="19">
        <v>1.2241</v>
      </c>
      <c r="R70" s="19" t="s">
        <v>1589</v>
      </c>
      <c r="S70" s="19" t="s">
        <v>1590</v>
      </c>
      <c r="T70" s="19">
        <v>6.2133268913626047E-4</v>
      </c>
      <c r="U70" s="19">
        <v>3.9941249999999998E-2</v>
      </c>
      <c r="V70" s="19">
        <v>300.40548849839541</v>
      </c>
      <c r="W70" s="19"/>
      <c r="X70" s="19">
        <v>6.6168837034631352E-5</v>
      </c>
      <c r="Y70" s="19">
        <v>3.5286291840259358</v>
      </c>
      <c r="Z70" s="19">
        <v>5</v>
      </c>
      <c r="AB70">
        <f t="shared" si="11"/>
        <v>3.5285318394617891</v>
      </c>
      <c r="AC70">
        <f t="shared" si="12"/>
        <v>85.133765219175658</v>
      </c>
      <c r="AD70">
        <f t="shared" si="13"/>
        <v>85.136113875683947</v>
      </c>
      <c r="AE70">
        <f t="shared" si="14"/>
        <v>-2.7587837824892385E-5</v>
      </c>
      <c r="AJ70">
        <v>1.8080670084643853</v>
      </c>
      <c r="AK70">
        <v>1.9974001210565673</v>
      </c>
      <c r="AL70">
        <v>1.4517779513041429</v>
      </c>
      <c r="AM70">
        <v>5.18304050692318</v>
      </c>
      <c r="AN70">
        <v>-0.68548343665083755</v>
      </c>
      <c r="AO70">
        <v>0.3580530126167627</v>
      </c>
      <c r="AP70">
        <v>1.1384943235986218</v>
      </c>
      <c r="AQ70">
        <v>2.779177304516609</v>
      </c>
      <c r="AR70">
        <v>5.9526558546199819</v>
      </c>
      <c r="AS70">
        <v>8.3368296161446072</v>
      </c>
      <c r="AT70">
        <v>3.0610978567045324</v>
      </c>
      <c r="AU70">
        <v>1.045771155932443</v>
      </c>
      <c r="AV70">
        <v>1.3931408355638475</v>
      </c>
      <c r="AX70">
        <f t="shared" si="15"/>
        <v>3.0610978567045324</v>
      </c>
      <c r="AY70">
        <f t="shared" si="16"/>
        <v>89.030436062138534</v>
      </c>
      <c r="AZ70">
        <f t="shared" si="17"/>
        <v>118.60332481213879</v>
      </c>
    </row>
    <row r="71" spans="1:52" x14ac:dyDescent="0.25">
      <c r="A71" s="19">
        <v>15</v>
      </c>
      <c r="B71" s="19" t="s">
        <v>1591</v>
      </c>
      <c r="C71" s="19">
        <v>-200</v>
      </c>
      <c r="D71" s="19">
        <v>-208.375</v>
      </c>
      <c r="E71" s="19">
        <v>50</v>
      </c>
      <c r="F71" s="19">
        <v>0.23150499999999999</v>
      </c>
      <c r="G71" s="19">
        <v>0.199605</v>
      </c>
      <c r="H71" s="19">
        <v>50.573703000000002</v>
      </c>
      <c r="I71" s="19">
        <v>1.4044080000000001</v>
      </c>
      <c r="J71" s="19">
        <v>9.0893040000000003</v>
      </c>
      <c r="K71" s="19">
        <v>0.126244</v>
      </c>
      <c r="L71" s="19">
        <v>0.23150499999999999</v>
      </c>
      <c r="M71" s="19">
        <v>0.219163</v>
      </c>
      <c r="N71" s="19">
        <v>102125</v>
      </c>
      <c r="O71" s="19">
        <v>16.3</v>
      </c>
      <c r="P71" s="19">
        <v>60</v>
      </c>
      <c r="Q71" s="19">
        <v>1.2241</v>
      </c>
      <c r="R71" s="19" t="s">
        <v>1592</v>
      </c>
      <c r="S71" s="19" t="s">
        <v>1593</v>
      </c>
      <c r="T71" s="19">
        <v>6.2131029684601101E-4</v>
      </c>
      <c r="U71" s="19">
        <v>4.1639499999999996E-2</v>
      </c>
      <c r="V71" s="19">
        <v>305.58885143836159</v>
      </c>
      <c r="W71" s="19"/>
      <c r="X71" s="19">
        <v>6.6169484954700268E-5</v>
      </c>
      <c r="Y71" s="19">
        <v>3.5929084951470491</v>
      </c>
      <c r="Z71" s="19">
        <v>5</v>
      </c>
      <c r="AB71">
        <f t="shared" si="11"/>
        <v>3.5928093773046124</v>
      </c>
      <c r="AC71">
        <f t="shared" si="12"/>
        <v>85.053335438718037</v>
      </c>
      <c r="AD71">
        <f t="shared" si="13"/>
        <v>85.055681876342604</v>
      </c>
      <c r="AE71">
        <f t="shared" si="14"/>
        <v>-2.7587837825097703E-5</v>
      </c>
      <c r="AJ71">
        <v>1.8410027954490409</v>
      </c>
      <c r="AK71">
        <v>2.1250823444053197</v>
      </c>
      <c r="AL71">
        <v>1.5776999308619304</v>
      </c>
      <c r="AM71">
        <v>5.7014559032900705</v>
      </c>
      <c r="AN71">
        <v>-0.71445281841303421</v>
      </c>
      <c r="AO71">
        <v>0.33602287104393164</v>
      </c>
      <c r="AP71">
        <v>1.1053910837104479</v>
      </c>
      <c r="AQ71">
        <v>2.7388125668496532</v>
      </c>
      <c r="AR71">
        <v>6.163963325885101</v>
      </c>
      <c r="AS71">
        <v>9.1422956365061889</v>
      </c>
      <c r="AT71">
        <v>2.8393420987355453</v>
      </c>
      <c r="AU71">
        <v>1.1359469888448885</v>
      </c>
      <c r="AV71">
        <v>1.3843393119101202</v>
      </c>
      <c r="AX71">
        <f t="shared" si="15"/>
        <v>2.8393420987355453</v>
      </c>
      <c r="AY71">
        <f t="shared" si="16"/>
        <v>96.616080282826005</v>
      </c>
      <c r="AZ71">
        <f t="shared" si="17"/>
        <v>117.74267585689556</v>
      </c>
    </row>
    <row r="72" spans="1:52" x14ac:dyDescent="0.25">
      <c r="A72" s="19">
        <v>16</v>
      </c>
      <c r="B72" s="19" t="s">
        <v>1594</v>
      </c>
      <c r="C72" s="19">
        <v>-200</v>
      </c>
      <c r="D72" s="19">
        <v>-260.5</v>
      </c>
      <c r="E72" s="19">
        <v>50</v>
      </c>
      <c r="F72" s="19">
        <v>0.11890299999999999</v>
      </c>
      <c r="G72" s="19">
        <v>0.19981499999999999</v>
      </c>
      <c r="H72" s="19">
        <v>50.626311000000001</v>
      </c>
      <c r="I72" s="19">
        <v>1.5585089999999999</v>
      </c>
      <c r="J72" s="19">
        <v>9.0938730000000003</v>
      </c>
      <c r="K72" s="19">
        <v>0.14005899999999999</v>
      </c>
      <c r="L72" s="19">
        <v>0.11890299999999999</v>
      </c>
      <c r="M72" s="19">
        <v>0.14548800000000001</v>
      </c>
      <c r="N72" s="19">
        <v>102124</v>
      </c>
      <c r="O72" s="19">
        <v>16.3</v>
      </c>
      <c r="P72" s="19">
        <v>60</v>
      </c>
      <c r="Q72" s="19">
        <v>1.2241</v>
      </c>
      <c r="R72" s="19" t="s">
        <v>1595</v>
      </c>
      <c r="S72" s="19" t="s">
        <v>1596</v>
      </c>
      <c r="T72" s="19">
        <v>6.2128790455576166E-4</v>
      </c>
      <c r="U72" s="19">
        <v>4.3337750000000001E-2</v>
      </c>
      <c r="V72" s="19">
        <v>121.62678437146025</v>
      </c>
      <c r="W72" s="19"/>
      <c r="X72" s="19">
        <v>6.6170132887458048E-5</v>
      </c>
      <c r="Y72" s="19">
        <v>1.4307108755401639</v>
      </c>
      <c r="Z72" s="19">
        <v>5</v>
      </c>
      <c r="AB72">
        <f t="shared" si="11"/>
        <v>1.430671406409423</v>
      </c>
      <c r="AC72">
        <f t="shared" si="12"/>
        <v>85.011434840418147</v>
      </c>
      <c r="AD72">
        <f t="shared" si="13"/>
        <v>85.013780122095781</v>
      </c>
      <c r="AE72">
        <f t="shared" si="14"/>
        <v>-2.7587837824836932E-5</v>
      </c>
      <c r="AJ72">
        <v>0.73309579998043872</v>
      </c>
      <c r="AK72">
        <v>1.4114474422705563</v>
      </c>
      <c r="AL72">
        <v>3.0426041662464383</v>
      </c>
      <c r="AM72">
        <v>15.880138817891359</v>
      </c>
      <c r="AN72">
        <v>-0.91931649893540768</v>
      </c>
      <c r="AO72">
        <v>1.4777808806998262E-2</v>
      </c>
      <c r="AP72">
        <v>0.32268399355442112</v>
      </c>
      <c r="AQ72">
        <v>0.91777396054688809</v>
      </c>
      <c r="AR72">
        <v>3.53944407132711</v>
      </c>
      <c r="AS72">
        <v>7.0729969072049848</v>
      </c>
      <c r="AT72">
        <v>3.9185348779519447</v>
      </c>
      <c r="AU72">
        <v>0.56666482907339843</v>
      </c>
      <c r="AV72">
        <v>1.4874000968523486</v>
      </c>
      <c r="AX72">
        <f t="shared" si="15"/>
        <v>3.9185348779519447</v>
      </c>
      <c r="AY72">
        <f t="shared" si="16"/>
        <v>48.172990193129898</v>
      </c>
      <c r="AZ72">
        <f t="shared" si="17"/>
        <v>126.44601641519507</v>
      </c>
    </row>
    <row r="73" spans="1:52" x14ac:dyDescent="0.25">
      <c r="A73" s="19">
        <v>17</v>
      </c>
      <c r="B73" s="19" t="s">
        <v>1597</v>
      </c>
      <c r="C73" s="19">
        <v>-200</v>
      </c>
      <c r="D73" s="19">
        <v>-312.53125</v>
      </c>
      <c r="E73" s="19">
        <v>50</v>
      </c>
      <c r="F73" s="19">
        <v>8.0019999999999994E-2</v>
      </c>
      <c r="G73" s="19">
        <v>0.19988</v>
      </c>
      <c r="H73" s="19">
        <v>50.642623</v>
      </c>
      <c r="I73" s="19">
        <v>1.593294</v>
      </c>
      <c r="J73" s="19">
        <v>9.0952029999999997</v>
      </c>
      <c r="K73" s="19">
        <v>0.143035</v>
      </c>
      <c r="L73" s="19">
        <v>8.0019999999999994E-2</v>
      </c>
      <c r="M73" s="19">
        <v>9.5186999999999994E-2</v>
      </c>
      <c r="N73" s="19">
        <v>102126</v>
      </c>
      <c r="O73" s="19">
        <v>16.3</v>
      </c>
      <c r="P73" s="19">
        <v>60</v>
      </c>
      <c r="Q73" s="19">
        <v>1.2241</v>
      </c>
      <c r="R73" s="19" t="s">
        <v>1598</v>
      </c>
      <c r="S73" s="19" t="s">
        <v>1599</v>
      </c>
      <c r="T73" s="19">
        <v>6.212655122655122E-4</v>
      </c>
      <c r="U73" s="19">
        <v>4.5036E-2</v>
      </c>
      <c r="V73" s="19">
        <v>56.310867590938756</v>
      </c>
      <c r="W73" s="19"/>
      <c r="X73" s="19">
        <v>6.6168837034631352E-5</v>
      </c>
      <c r="Y73" s="19">
        <v>0.66250153578554305</v>
      </c>
      <c r="Z73" s="19">
        <v>5</v>
      </c>
      <c r="AB73">
        <f t="shared" si="11"/>
        <v>0.66248325930482344</v>
      </c>
      <c r="AC73">
        <f t="shared" si="12"/>
        <v>84.997338948308524</v>
      </c>
      <c r="AD73">
        <f t="shared" si="13"/>
        <v>84.999683841111008</v>
      </c>
      <c r="AE73">
        <f t="shared" si="14"/>
        <v>-2.7587837825245994E-5</v>
      </c>
      <c r="AJ73">
        <v>0.33946132840409032</v>
      </c>
      <c r="AK73">
        <v>0.9236458469124148</v>
      </c>
      <c r="AL73">
        <v>3.5507917303291125</v>
      </c>
      <c r="AM73">
        <v>22.799952578835541</v>
      </c>
      <c r="AN73">
        <v>-0.97891394507204954</v>
      </c>
      <c r="AO73">
        <v>-8.7573707703728534E-2</v>
      </c>
      <c r="AP73">
        <v>0.14932651388949347</v>
      </c>
      <c r="AQ73">
        <v>0.52836298705548179</v>
      </c>
      <c r="AR73">
        <v>1.7276715718034079</v>
      </c>
      <c r="AS73">
        <v>4.5704839343799888</v>
      </c>
      <c r="AT73">
        <v>5.4039600942718886</v>
      </c>
      <c r="AU73">
        <v>0.32746378166447232</v>
      </c>
      <c r="AV73">
        <v>1.430139880030082</v>
      </c>
      <c r="AX73">
        <f t="shared" si="15"/>
        <v>5.4039600942718886</v>
      </c>
      <c r="AY73">
        <f t="shared" si="16"/>
        <v>27.833550043430051</v>
      </c>
      <c r="AZ73">
        <f t="shared" si="17"/>
        <v>121.55808412641017</v>
      </c>
    </row>
    <row r="74" spans="1:52" x14ac:dyDescent="0.25">
      <c r="A74" s="20">
        <v>1</v>
      </c>
      <c r="B74" s="20" t="s">
        <v>1635</v>
      </c>
      <c r="C74" s="20">
        <v>-807</v>
      </c>
      <c r="D74" s="20">
        <v>520.84375</v>
      </c>
      <c r="E74" s="20">
        <v>50</v>
      </c>
      <c r="F74" s="20">
        <v>0.19359499999999999</v>
      </c>
      <c r="G74" s="20">
        <v>0.19594800000000001</v>
      </c>
      <c r="H74" s="20">
        <v>49.395532000000003</v>
      </c>
      <c r="I74" s="20">
        <v>1.5925940000000001</v>
      </c>
      <c r="J74" s="20">
        <v>9.0439050000000005</v>
      </c>
      <c r="K74" s="20">
        <v>0.14574500000000001</v>
      </c>
      <c r="L74" s="20">
        <v>0.19359499999999999</v>
      </c>
      <c r="M74" s="20">
        <v>4.9396000000000002E-2</v>
      </c>
      <c r="N74" s="20">
        <v>100525</v>
      </c>
      <c r="O74" s="20">
        <v>15.7</v>
      </c>
      <c r="P74" s="20">
        <v>60</v>
      </c>
      <c r="Q74" s="20">
        <v>1.2075</v>
      </c>
      <c r="R74" s="20" t="s">
        <v>1601</v>
      </c>
      <c r="S74" s="20" t="s">
        <v>1602</v>
      </c>
      <c r="T74" s="20">
        <v>1.2595545248402392E-3</v>
      </c>
      <c r="U74" s="20">
        <v>0.16425400000000001</v>
      </c>
      <c r="V74" s="20">
        <v>23.294743833119544</v>
      </c>
      <c r="W74" s="20"/>
      <c r="X74" s="20">
        <v>6.7083321848290716E-5</v>
      </c>
      <c r="Y74" s="20">
        <v>0.26880364062341455</v>
      </c>
      <c r="Z74" s="20">
        <v>6</v>
      </c>
      <c r="AB74">
        <f t="shared" si="11"/>
        <v>0.268796225116748</v>
      </c>
      <c r="AC74">
        <f t="shared" si="12"/>
        <v>86.660819693862507</v>
      </c>
      <c r="AD74">
        <f t="shared" si="13"/>
        <v>86.663210478502009</v>
      </c>
      <c r="AE74">
        <f t="shared" si="14"/>
        <v>-2.7587837825070221E-5</v>
      </c>
      <c r="AJ74">
        <v>0.13773348955890832</v>
      </c>
      <c r="AK74">
        <v>0.23187727917395537</v>
      </c>
      <c r="AL74">
        <v>2.9993696207884359</v>
      </c>
      <c r="AM74">
        <v>14.695756267540752</v>
      </c>
      <c r="AN74">
        <v>-6.0495234596980474E-2</v>
      </c>
      <c r="AO74">
        <v>1.5434804947223619E-2</v>
      </c>
      <c r="AP74">
        <v>5.5542765248038438E-2</v>
      </c>
      <c r="AQ74">
        <v>0.15152678494265007</v>
      </c>
      <c r="AR74">
        <v>0.6214151990567609</v>
      </c>
      <c r="AS74">
        <v>1.1106417150504604</v>
      </c>
      <c r="AT74">
        <v>3.0086536137087494</v>
      </c>
      <c r="AU74">
        <v>0.10015926562979018</v>
      </c>
      <c r="AV74">
        <v>0.16361104692457443</v>
      </c>
      <c r="AX74">
        <f t="shared" si="15"/>
        <v>3.0086536137087494</v>
      </c>
      <c r="AY74">
        <f t="shared" si="16"/>
        <v>8.6798840594129274</v>
      </c>
      <c r="AZ74">
        <f t="shared" si="17"/>
        <v>14.178667437454623</v>
      </c>
    </row>
    <row r="75" spans="1:52" x14ac:dyDescent="0.25">
      <c r="A75" s="20">
        <v>2</v>
      </c>
      <c r="B75" s="20" t="s">
        <v>1635</v>
      </c>
      <c r="C75" s="20">
        <v>-807</v>
      </c>
      <c r="D75" s="20">
        <v>468.6875</v>
      </c>
      <c r="E75" s="20">
        <v>50</v>
      </c>
      <c r="F75" s="20">
        <v>0.220361</v>
      </c>
      <c r="G75" s="20">
        <v>0.196579</v>
      </c>
      <c r="H75" s="20">
        <v>49.553846999999998</v>
      </c>
      <c r="I75" s="20">
        <v>1.6196870000000001</v>
      </c>
      <c r="J75" s="20">
        <v>9.0582170000000009</v>
      </c>
      <c r="K75" s="20">
        <v>0.14804899999999999</v>
      </c>
      <c r="L75" s="20">
        <v>0.220361</v>
      </c>
      <c r="M75" s="20">
        <v>7.5025999999999995E-2</v>
      </c>
      <c r="N75" s="20">
        <v>100528</v>
      </c>
      <c r="O75" s="20">
        <v>15.7</v>
      </c>
      <c r="P75" s="20">
        <v>60</v>
      </c>
      <c r="Q75" s="20">
        <v>1.2076</v>
      </c>
      <c r="R75" s="20" t="s">
        <v>1603</v>
      </c>
      <c r="S75" s="20" t="s">
        <v>1604</v>
      </c>
      <c r="T75" s="20">
        <v>1.251687074829932E-3</v>
      </c>
      <c r="U75" s="20">
        <v>0.16604912500000002</v>
      </c>
      <c r="V75" s="20">
        <v>43.390936993880352</v>
      </c>
      <c r="W75" s="20"/>
      <c r="X75" s="20">
        <v>6.7081319918822828E-5</v>
      </c>
      <c r="Y75" s="20">
        <v>0.50150575983167833</v>
      </c>
      <c r="Z75" s="20">
        <v>6</v>
      </c>
      <c r="AB75">
        <f t="shared" si="11"/>
        <v>0.50149192475378768</v>
      </c>
      <c r="AC75">
        <f t="shared" si="12"/>
        <v>86.521313351303803</v>
      </c>
      <c r="AD75">
        <f t="shared" si="13"/>
        <v>86.523700287264944</v>
      </c>
      <c r="AE75">
        <f t="shared" si="14"/>
        <v>-2.7587837824991424E-5</v>
      </c>
      <c r="AJ75">
        <v>0.25697200587580793</v>
      </c>
      <c r="AK75">
        <v>0.35497857349138434</v>
      </c>
      <c r="AL75">
        <v>2.2168534959032402</v>
      </c>
      <c r="AM75">
        <v>8.8879151413891275</v>
      </c>
      <c r="AN75">
        <v>-4.6363640374564433E-2</v>
      </c>
      <c r="AO75">
        <v>3.882532751226532E-2</v>
      </c>
      <c r="AP75">
        <v>0.106692617452209</v>
      </c>
      <c r="AQ75">
        <v>0.33338374932634335</v>
      </c>
      <c r="AR75">
        <v>1.0582257100220696</v>
      </c>
      <c r="AS75">
        <v>1.5780369162380461</v>
      </c>
      <c r="AT75">
        <v>2.099450344295688</v>
      </c>
      <c r="AU75">
        <v>0.19601406052455142</v>
      </c>
      <c r="AV75">
        <v>0.15454978097925706</v>
      </c>
      <c r="AX75">
        <f t="shared" si="15"/>
        <v>2.099450344295688</v>
      </c>
      <c r="AY75">
        <f t="shared" si="16"/>
        <v>16.959393951906144</v>
      </c>
      <c r="AZ75">
        <f t="shared" si="17"/>
        <v>13.371850028481672</v>
      </c>
    </row>
    <row r="76" spans="1:52" x14ac:dyDescent="0.25">
      <c r="A76" s="20">
        <v>3</v>
      </c>
      <c r="B76" s="20" t="s">
        <v>1635</v>
      </c>
      <c r="C76" s="20">
        <v>-807</v>
      </c>
      <c r="D76" s="20">
        <v>416.625</v>
      </c>
      <c r="E76" s="20">
        <v>50</v>
      </c>
      <c r="F76" s="20">
        <v>0.27401399999999998</v>
      </c>
      <c r="G76" s="20">
        <v>0.196878</v>
      </c>
      <c r="H76" s="20">
        <v>49.628763999999997</v>
      </c>
      <c r="I76" s="20">
        <v>1.6066750000000001</v>
      </c>
      <c r="J76" s="20">
        <v>9.0651320000000002</v>
      </c>
      <c r="K76" s="20">
        <v>0.14663599999999999</v>
      </c>
      <c r="L76" s="20">
        <v>0.27401399999999998</v>
      </c>
      <c r="M76" s="20">
        <v>0.117273</v>
      </c>
      <c r="N76" s="20">
        <v>100527</v>
      </c>
      <c r="O76" s="20">
        <v>15.7</v>
      </c>
      <c r="P76" s="20">
        <v>60</v>
      </c>
      <c r="Q76" s="20">
        <v>1.2075</v>
      </c>
      <c r="R76" s="20" t="s">
        <v>1605</v>
      </c>
      <c r="S76" s="20" t="s">
        <v>1606</v>
      </c>
      <c r="T76" s="20">
        <v>1.2438196248196248E-3</v>
      </c>
      <c r="U76" s="20">
        <v>0.16784425</v>
      </c>
      <c r="V76" s="20">
        <v>85.357834754694764</v>
      </c>
      <c r="W76" s="20"/>
      <c r="X76" s="20">
        <v>6.708198721536923E-5</v>
      </c>
      <c r="Y76" s="20">
        <v>0.98729600222000136</v>
      </c>
      <c r="Z76" s="20">
        <v>6</v>
      </c>
      <c r="AB76">
        <f t="shared" si="11"/>
        <v>0.98726876560940602</v>
      </c>
      <c r="AC76">
        <f t="shared" si="12"/>
        <v>86.45617379464916</v>
      </c>
      <c r="AD76">
        <f t="shared" si="13"/>
        <v>86.45855893355079</v>
      </c>
      <c r="AE76">
        <f t="shared" si="14"/>
        <v>-2.758783782515339E-5</v>
      </c>
      <c r="AJ76">
        <v>0.50588855413086586</v>
      </c>
      <c r="AK76">
        <v>0.55879595903875279</v>
      </c>
      <c r="AL76">
        <v>1.5590131034169432</v>
      </c>
      <c r="AM76">
        <v>4.9895455942618421</v>
      </c>
      <c r="AN76">
        <v>-2.3254004681038252E-2</v>
      </c>
      <c r="AO76">
        <v>0.10180134142906846</v>
      </c>
      <c r="AP76">
        <v>0.28211547393044634</v>
      </c>
      <c r="AQ76">
        <v>0.7299894385817467</v>
      </c>
      <c r="AR76">
        <v>1.7347968749054221</v>
      </c>
      <c r="AS76">
        <v>2.3615316712174232</v>
      </c>
      <c r="AT76">
        <v>1.5761753714848259</v>
      </c>
      <c r="AU76">
        <v>0.39741327945706212</v>
      </c>
      <c r="AV76">
        <v>0.12050446925037198</v>
      </c>
      <c r="AX76">
        <f t="shared" si="15"/>
        <v>1.5761753714848259</v>
      </c>
      <c r="AY76">
        <f t="shared" si="16"/>
        <v>34.358831557041235</v>
      </c>
      <c r="AZ76">
        <f t="shared" si="17"/>
        <v>10.418355336542115</v>
      </c>
    </row>
    <row r="77" spans="1:52" x14ac:dyDescent="0.25">
      <c r="A77" s="20">
        <v>4</v>
      </c>
      <c r="B77" s="20" t="s">
        <v>1635</v>
      </c>
      <c r="C77" s="20">
        <v>-807</v>
      </c>
      <c r="D77" s="20">
        <v>364.53125</v>
      </c>
      <c r="E77" s="20">
        <v>50</v>
      </c>
      <c r="F77" s="20">
        <v>0.32374900000000001</v>
      </c>
      <c r="G77" s="20">
        <v>0.19683</v>
      </c>
      <c r="H77" s="20">
        <v>49.616895999999997</v>
      </c>
      <c r="I77" s="20">
        <v>1.611791</v>
      </c>
      <c r="J77" s="20">
        <v>9.063993</v>
      </c>
      <c r="K77" s="20">
        <v>0.1472</v>
      </c>
      <c r="L77" s="20">
        <v>0.32374900000000001</v>
      </c>
      <c r="M77" s="20">
        <v>0.137713</v>
      </c>
      <c r="N77" s="20">
        <v>100528</v>
      </c>
      <c r="O77" s="20">
        <v>15.7</v>
      </c>
      <c r="P77" s="20">
        <v>60</v>
      </c>
      <c r="Q77" s="20">
        <v>1.2076</v>
      </c>
      <c r="R77" s="20" t="s">
        <v>1607</v>
      </c>
      <c r="S77" s="20" t="s">
        <v>1608</v>
      </c>
      <c r="T77" s="20">
        <v>1.2359521748093176E-3</v>
      </c>
      <c r="U77" s="20">
        <v>0.16963937500000001</v>
      </c>
      <c r="V77" s="20">
        <v>124.68898727717841</v>
      </c>
      <c r="W77" s="20"/>
      <c r="X77" s="20">
        <v>6.7081319918822828E-5</v>
      </c>
      <c r="Y77" s="20">
        <v>1.442055035477561</v>
      </c>
      <c r="Z77" s="20">
        <v>6</v>
      </c>
      <c r="AB77">
        <f t="shared" si="11"/>
        <v>1.4420152533946087</v>
      </c>
      <c r="AC77">
        <f t="shared" si="12"/>
        <v>86.466177926340748</v>
      </c>
      <c r="AD77">
        <f t="shared" si="13"/>
        <v>86.468563341234741</v>
      </c>
      <c r="AE77">
        <f t="shared" si="14"/>
        <v>-2.7587837825159133E-5</v>
      </c>
      <c r="AJ77">
        <v>0.73891011324650457</v>
      </c>
      <c r="AK77">
        <v>0.66029145109204379</v>
      </c>
      <c r="AL77">
        <v>1.0932550572837687</v>
      </c>
      <c r="AM77">
        <v>3.4940421445272261</v>
      </c>
      <c r="AN77">
        <v>1.8519517426345786E-4</v>
      </c>
      <c r="AO77">
        <v>0.20650101002369678</v>
      </c>
      <c r="AP77">
        <v>0.52109067406973475</v>
      </c>
      <c r="AQ77">
        <v>1.1210127606509754</v>
      </c>
      <c r="AR77">
        <v>2.1379584194456553</v>
      </c>
      <c r="AS77">
        <v>2.5974102660165812</v>
      </c>
      <c r="AT77">
        <v>2.8002773491587152</v>
      </c>
      <c r="AU77">
        <v>0.3718807545793546</v>
      </c>
      <c r="AV77">
        <v>0.30245914039011385</v>
      </c>
      <c r="AX77">
        <f t="shared" si="15"/>
        <v>2.8002773491587152</v>
      </c>
      <c r="AY77">
        <f t="shared" si="16"/>
        <v>32.15510749284033</v>
      </c>
      <c r="AZ77">
        <f t="shared" si="17"/>
        <v>26.152485848419659</v>
      </c>
    </row>
    <row r="78" spans="1:52" x14ac:dyDescent="0.25">
      <c r="A78" s="20">
        <v>5</v>
      </c>
      <c r="B78" s="20" t="s">
        <v>1635</v>
      </c>
      <c r="C78" s="20">
        <v>-807</v>
      </c>
      <c r="D78" s="20">
        <v>312.4375</v>
      </c>
      <c r="E78" s="20">
        <v>50</v>
      </c>
      <c r="F78" s="20">
        <v>0.379743</v>
      </c>
      <c r="G78" s="20">
        <v>0.19687199999999999</v>
      </c>
      <c r="H78" s="20">
        <v>49.627307000000002</v>
      </c>
      <c r="I78" s="20">
        <v>1.5624450000000001</v>
      </c>
      <c r="J78" s="20">
        <v>9.0645179999999996</v>
      </c>
      <c r="K78" s="20">
        <v>0.142674</v>
      </c>
      <c r="L78" s="20">
        <v>0.379743</v>
      </c>
      <c r="M78" s="20">
        <v>0.152171</v>
      </c>
      <c r="N78" s="20">
        <v>100539</v>
      </c>
      <c r="O78" s="20">
        <v>15.7</v>
      </c>
      <c r="P78" s="20">
        <v>60</v>
      </c>
      <c r="Q78" s="20">
        <v>1.2077</v>
      </c>
      <c r="R78" s="20" t="s">
        <v>1609</v>
      </c>
      <c r="S78" s="20" t="s">
        <v>1610</v>
      </c>
      <c r="T78" s="20">
        <v>1.2280847247990105E-3</v>
      </c>
      <c r="U78" s="20">
        <v>0.17143450000000002</v>
      </c>
      <c r="V78" s="20">
        <v>169.62062616167785</v>
      </c>
      <c r="W78" s="20"/>
      <c r="X78" s="20">
        <v>6.7073980532921784E-5</v>
      </c>
      <c r="Y78" s="20">
        <v>1.9620274222328244</v>
      </c>
      <c r="Z78" s="20">
        <v>6</v>
      </c>
      <c r="AB78">
        <f t="shared" si="11"/>
        <v>1.9619732956317275</v>
      </c>
      <c r="AC78">
        <f t="shared" si="12"/>
        <v>86.451710225663589</v>
      </c>
      <c r="AD78">
        <f t="shared" si="13"/>
        <v>86.45409524142498</v>
      </c>
      <c r="AE78">
        <f t="shared" si="14"/>
        <v>-2.7587837824898409E-5</v>
      </c>
      <c r="AJ78">
        <v>1.0053405163178157</v>
      </c>
      <c r="AK78">
        <v>0.73440929217031248</v>
      </c>
      <c r="AL78">
        <v>0.68948797653794491</v>
      </c>
      <c r="AM78">
        <v>2.7004600360423274</v>
      </c>
      <c r="AN78">
        <v>1.214035831065296E-2</v>
      </c>
      <c r="AO78">
        <v>0.39508167038263836</v>
      </c>
      <c r="AP78">
        <v>0.86197509249787918</v>
      </c>
      <c r="AQ78">
        <v>1.5070815422335437</v>
      </c>
      <c r="AR78">
        <v>2.4010955012173185</v>
      </c>
      <c r="AS78">
        <v>2.9151217952315207</v>
      </c>
      <c r="AT78">
        <v>1.9783391857358774</v>
      </c>
      <c r="AU78">
        <v>0.55920536466363513</v>
      </c>
      <c r="AV78">
        <v>0.10095736946997548</v>
      </c>
      <c r="AX78">
        <f t="shared" si="15"/>
        <v>1.9783391857358774</v>
      </c>
      <c r="AY78">
        <f t="shared" si="16"/>
        <v>48.344260142537124</v>
      </c>
      <c r="AZ78">
        <f t="shared" si="17"/>
        <v>8.7279372505635759</v>
      </c>
    </row>
    <row r="79" spans="1:52" x14ac:dyDescent="0.25">
      <c r="A79" s="20">
        <v>6</v>
      </c>
      <c r="B79" s="20" t="s">
        <v>1635</v>
      </c>
      <c r="C79" s="20">
        <v>-807</v>
      </c>
      <c r="D79" s="20">
        <v>260.375</v>
      </c>
      <c r="E79" s="20">
        <v>50</v>
      </c>
      <c r="F79" s="20">
        <v>0.45344699999999999</v>
      </c>
      <c r="G79" s="20">
        <v>0.1966</v>
      </c>
      <c r="H79" s="20">
        <v>49.559027</v>
      </c>
      <c r="I79" s="20">
        <v>1.5881909999999999</v>
      </c>
      <c r="J79" s="20">
        <v>9.0582390000000004</v>
      </c>
      <c r="K79" s="20">
        <v>0.14522099999999999</v>
      </c>
      <c r="L79" s="20">
        <v>0.45344699999999999</v>
      </c>
      <c r="M79" s="20">
        <v>0.15981200000000001</v>
      </c>
      <c r="N79" s="20">
        <v>100539</v>
      </c>
      <c r="O79" s="20">
        <v>15.7</v>
      </c>
      <c r="P79" s="20">
        <v>60</v>
      </c>
      <c r="Q79" s="20">
        <v>1.2077</v>
      </c>
      <c r="R79" s="20" t="s">
        <v>1611</v>
      </c>
      <c r="S79" s="20" t="s">
        <v>1612</v>
      </c>
      <c r="T79" s="20">
        <v>1.2202172747887033E-3</v>
      </c>
      <c r="U79" s="20">
        <v>0.173229625</v>
      </c>
      <c r="V79" s="20">
        <v>229.64547444923144</v>
      </c>
      <c r="W79" s="20"/>
      <c r="X79" s="20">
        <v>6.7073980532921784E-5</v>
      </c>
      <c r="Y79" s="20">
        <v>2.654503863691263</v>
      </c>
      <c r="Z79" s="20">
        <v>6</v>
      </c>
      <c r="AB79">
        <f t="shared" si="11"/>
        <v>2.6544306336894232</v>
      </c>
      <c r="AC79">
        <f t="shared" si="12"/>
        <v>86.511636916547644</v>
      </c>
      <c r="AD79">
        <f t="shared" si="13"/>
        <v>86.514023585556885</v>
      </c>
      <c r="AE79">
        <f t="shared" si="14"/>
        <v>-2.7587837825132353E-5</v>
      </c>
      <c r="AJ79">
        <v>1.3601685035547939</v>
      </c>
      <c r="AK79">
        <v>0.77572148292297338</v>
      </c>
      <c r="AL79">
        <v>0.39561190887673836</v>
      </c>
      <c r="AM79">
        <v>2.4286027583143559</v>
      </c>
      <c r="AN79">
        <v>9.0897328437694783E-2</v>
      </c>
      <c r="AO79">
        <v>0.73526716763147526</v>
      </c>
      <c r="AP79">
        <v>1.2744659624955581</v>
      </c>
      <c r="AQ79">
        <v>1.938096368629858</v>
      </c>
      <c r="AR79">
        <v>2.7039368952446323</v>
      </c>
      <c r="AS79">
        <v>3.1861039281965091</v>
      </c>
      <c r="AT79">
        <v>2.8177264077118118</v>
      </c>
      <c r="AU79">
        <v>0.5102599111867091</v>
      </c>
      <c r="AV79">
        <v>7.760432299268008E-2</v>
      </c>
      <c r="AX79">
        <f t="shared" si="15"/>
        <v>2.8177264077118118</v>
      </c>
      <c r="AY79">
        <f t="shared" si="16"/>
        <v>44.143420169654426</v>
      </c>
      <c r="AZ79">
        <f t="shared" si="17"/>
        <v>6.7136770138972288</v>
      </c>
    </row>
    <row r="80" spans="1:52" x14ac:dyDescent="0.25">
      <c r="A80" s="20">
        <v>7</v>
      </c>
      <c r="B80" s="20" t="s">
        <v>1635</v>
      </c>
      <c r="C80" s="20">
        <v>-807</v>
      </c>
      <c r="D80" s="20">
        <v>208.28125</v>
      </c>
      <c r="E80" s="20">
        <v>50</v>
      </c>
      <c r="F80" s="20">
        <v>0.57039499999999999</v>
      </c>
      <c r="G80" s="20">
        <v>0.19670499999999999</v>
      </c>
      <c r="H80" s="20">
        <v>49.585380999999998</v>
      </c>
      <c r="I80" s="20">
        <v>1.559825</v>
      </c>
      <c r="J80" s="20">
        <v>9.0609149999999996</v>
      </c>
      <c r="K80" s="20">
        <v>0.14264199999999999</v>
      </c>
      <c r="L80" s="20">
        <v>0.57039499999999999</v>
      </c>
      <c r="M80" s="20">
        <v>0.160576</v>
      </c>
      <c r="N80" s="20">
        <v>100534</v>
      </c>
      <c r="O80" s="20">
        <v>15.7</v>
      </c>
      <c r="P80" s="20">
        <v>60</v>
      </c>
      <c r="Q80" s="20">
        <v>1.2076</v>
      </c>
      <c r="R80" s="20" t="s">
        <v>1613</v>
      </c>
      <c r="S80" s="20" t="s">
        <v>1614</v>
      </c>
      <c r="T80" s="20">
        <v>1.2123498247783961E-3</v>
      </c>
      <c r="U80" s="20">
        <v>0.17502475000000001</v>
      </c>
      <c r="V80" s="20">
        <v>326.11894844152692</v>
      </c>
      <c r="W80" s="20"/>
      <c r="X80" s="20">
        <v>6.7077316418320387E-5</v>
      </c>
      <c r="Y80" s="20">
        <v>3.7705802288352275</v>
      </c>
      <c r="Z80" s="20">
        <v>6</v>
      </c>
      <c r="AB80">
        <f t="shared" si="11"/>
        <v>3.7704762095490345</v>
      </c>
      <c r="AC80">
        <f t="shared" si="12"/>
        <v>86.490388388385668</v>
      </c>
      <c r="AD80">
        <f t="shared" si="13"/>
        <v>86.492774471193954</v>
      </c>
      <c r="AE80">
        <f t="shared" si="14"/>
        <v>-2.758783782506889E-5</v>
      </c>
      <c r="AJ80">
        <v>1.9320449615513635</v>
      </c>
      <c r="AK80">
        <v>0.78468332628414539</v>
      </c>
      <c r="AL80">
        <v>-0.29319328959532664</v>
      </c>
      <c r="AM80">
        <v>2.4969304676530411</v>
      </c>
      <c r="AN80">
        <v>0.15282704076759554</v>
      </c>
      <c r="AO80">
        <v>1.3622640091635627</v>
      </c>
      <c r="AP80">
        <v>2.0273842180202637</v>
      </c>
      <c r="AQ80">
        <v>2.5210017426309932</v>
      </c>
      <c r="AR80">
        <v>3.0772566449105416</v>
      </c>
      <c r="AS80">
        <v>3.5022750504921834</v>
      </c>
      <c r="AT80">
        <v>4.6940976924417654</v>
      </c>
      <c r="AU80">
        <v>0.43294808244218858</v>
      </c>
      <c r="AV80">
        <v>0.10025563318759999</v>
      </c>
      <c r="AX80">
        <f t="shared" si="15"/>
        <v>4.6940976924417654</v>
      </c>
      <c r="AY80">
        <f t="shared" si="16"/>
        <v>37.445847802431707</v>
      </c>
      <c r="AZ80">
        <f t="shared" si="17"/>
        <v>8.6711486525190509</v>
      </c>
    </row>
    <row r="81" spans="1:52" x14ac:dyDescent="0.25">
      <c r="A81" s="20">
        <v>8</v>
      </c>
      <c r="B81" s="20" t="s">
        <v>1635</v>
      </c>
      <c r="C81" s="20">
        <v>-807</v>
      </c>
      <c r="D81" s="20">
        <v>156.1875</v>
      </c>
      <c r="E81" s="20">
        <v>50</v>
      </c>
      <c r="F81" s="20">
        <v>0.62565199999999999</v>
      </c>
      <c r="G81" s="20">
        <v>0.197049</v>
      </c>
      <c r="H81" s="20">
        <v>49.671748999999998</v>
      </c>
      <c r="I81" s="20">
        <v>1.584354</v>
      </c>
      <c r="J81" s="20">
        <v>9.068683</v>
      </c>
      <c r="K81" s="20">
        <v>0.14455599999999999</v>
      </c>
      <c r="L81" s="20">
        <v>0.62565199999999999</v>
      </c>
      <c r="M81" s="20">
        <v>0.164904</v>
      </c>
      <c r="N81" s="20">
        <v>100536</v>
      </c>
      <c r="O81" s="20">
        <v>15.7</v>
      </c>
      <c r="P81" s="20">
        <v>60</v>
      </c>
      <c r="Q81" s="20">
        <v>1.2076</v>
      </c>
      <c r="R81" s="20" t="s">
        <v>1615</v>
      </c>
      <c r="S81" s="20" t="s">
        <v>1616</v>
      </c>
      <c r="T81" s="20">
        <v>1.2044823747680889E-3</v>
      </c>
      <c r="U81" s="20">
        <v>0.17681987500000002</v>
      </c>
      <c r="V81" s="20">
        <v>372.63486324274203</v>
      </c>
      <c r="W81" s="20"/>
      <c r="X81" s="20">
        <v>6.7075982024343751E-5</v>
      </c>
      <c r="Y81" s="20">
        <v>4.3121756384410546</v>
      </c>
      <c r="Z81" s="20">
        <v>6</v>
      </c>
      <c r="AB81">
        <f t="shared" si="11"/>
        <v>4.3120566781207259</v>
      </c>
      <c r="AC81">
        <f t="shared" si="12"/>
        <v>86.414583840434119</v>
      </c>
      <c r="AD81">
        <f t="shared" si="13"/>
        <v>86.416967831958829</v>
      </c>
      <c r="AE81">
        <f t="shared" si="14"/>
        <v>-2.7587837825054507E-5</v>
      </c>
      <c r="AJ81">
        <v>2.2095595817472229</v>
      </c>
      <c r="AK81">
        <v>0.81180573208528239</v>
      </c>
      <c r="AL81">
        <v>-0.36578285517768133</v>
      </c>
      <c r="AM81">
        <v>3.1123192006667915</v>
      </c>
      <c r="AN81">
        <v>0.18418132565943918</v>
      </c>
      <c r="AO81">
        <v>1.7015590278791179</v>
      </c>
      <c r="AP81">
        <v>2.3160214798885193</v>
      </c>
      <c r="AQ81">
        <v>2.7742357945101728</v>
      </c>
      <c r="AR81">
        <v>3.3751799445797923</v>
      </c>
      <c r="AS81">
        <v>3.8484189706072063</v>
      </c>
      <c r="AT81">
        <v>5.4162009995020153</v>
      </c>
      <c r="AU81">
        <v>0.42489080213079428</v>
      </c>
      <c r="AV81">
        <v>9.1734405432798385E-2</v>
      </c>
      <c r="AX81">
        <f t="shared" si="15"/>
        <v>5.4162009995020153</v>
      </c>
      <c r="AY81">
        <f t="shared" si="16"/>
        <v>36.716761843760828</v>
      </c>
      <c r="AZ81">
        <f t="shared" si="17"/>
        <v>7.9271904693249313</v>
      </c>
    </row>
    <row r="82" spans="1:52" x14ac:dyDescent="0.25">
      <c r="A82" s="20">
        <v>9</v>
      </c>
      <c r="B82" s="20" t="s">
        <v>1635</v>
      </c>
      <c r="C82" s="20">
        <v>-807</v>
      </c>
      <c r="D82" s="20">
        <v>104.125</v>
      </c>
      <c r="E82" s="20">
        <v>50</v>
      </c>
      <c r="F82" s="20">
        <v>0.66399300000000006</v>
      </c>
      <c r="G82" s="20">
        <v>0.19749700000000001</v>
      </c>
      <c r="H82" s="20">
        <v>49.784145000000002</v>
      </c>
      <c r="I82" s="20">
        <v>1.514162</v>
      </c>
      <c r="J82" s="20">
        <v>9.0789069999999992</v>
      </c>
      <c r="K82" s="20">
        <v>0.13797699999999999</v>
      </c>
      <c r="L82" s="20">
        <v>0.66399300000000006</v>
      </c>
      <c r="M82" s="20">
        <v>0.15632399999999999</v>
      </c>
      <c r="N82" s="20">
        <v>100539</v>
      </c>
      <c r="O82" s="20">
        <v>15.7</v>
      </c>
      <c r="P82" s="20">
        <v>60</v>
      </c>
      <c r="Q82" s="20">
        <v>1.2077</v>
      </c>
      <c r="R82" s="20" t="s">
        <v>1617</v>
      </c>
      <c r="S82" s="20" t="s">
        <v>1618</v>
      </c>
      <c r="T82" s="20">
        <v>1.196614924757782E-3</v>
      </c>
      <c r="U82" s="20">
        <v>0.17861500000000002</v>
      </c>
      <c r="V82" s="20">
        <v>405.62589514605122</v>
      </c>
      <c r="W82" s="20"/>
      <c r="X82" s="20">
        <v>6.7073980532921784E-5</v>
      </c>
      <c r="Y82" s="20">
        <v>4.6993840135865463</v>
      </c>
      <c r="Z82" s="20">
        <v>6</v>
      </c>
      <c r="AB82">
        <f t="shared" si="11"/>
        <v>4.6992543713190527</v>
      </c>
      <c r="AC82">
        <f t="shared" si="12"/>
        <v>86.314694430872777</v>
      </c>
      <c r="AD82">
        <f t="shared" si="13"/>
        <v>86.31707566666465</v>
      </c>
      <c r="AE82">
        <f t="shared" si="14"/>
        <v>-2.7587837824994592E-5</v>
      </c>
      <c r="AJ82">
        <v>2.4079621587019342</v>
      </c>
      <c r="AK82">
        <v>0.77552642152544538</v>
      </c>
      <c r="AL82">
        <v>-0.45658044871632675</v>
      </c>
      <c r="AM82">
        <v>3.1347785521779876</v>
      </c>
      <c r="AN82">
        <v>0.38108977053077964</v>
      </c>
      <c r="AO82">
        <v>1.9601687736213214</v>
      </c>
      <c r="AP82">
        <v>2.4885508790136406</v>
      </c>
      <c r="AQ82">
        <v>2.9609132792777517</v>
      </c>
      <c r="AR82">
        <v>3.5256248480648509</v>
      </c>
      <c r="AS82">
        <v>3.9404544356853357</v>
      </c>
      <c r="AT82">
        <v>7.0341993292672136</v>
      </c>
      <c r="AU82">
        <v>0.34897051901970999</v>
      </c>
      <c r="AV82">
        <v>4.6766032120541291E-2</v>
      </c>
      <c r="AX82">
        <f t="shared" si="15"/>
        <v>7.0341993292672136</v>
      </c>
      <c r="AY82">
        <f t="shared" si="16"/>
        <v>30.121283714569344</v>
      </c>
      <c r="AZ82">
        <f t="shared" si="17"/>
        <v>4.0365957722289032</v>
      </c>
    </row>
    <row r="83" spans="1:52" x14ac:dyDescent="0.25">
      <c r="A83" s="20">
        <v>10</v>
      </c>
      <c r="B83" s="20" t="s">
        <v>1635</v>
      </c>
      <c r="C83" s="20">
        <v>-807</v>
      </c>
      <c r="D83" s="20">
        <v>52.03125</v>
      </c>
      <c r="E83" s="20">
        <v>50</v>
      </c>
      <c r="F83" s="20">
        <v>0.66362200000000005</v>
      </c>
      <c r="G83" s="20">
        <v>0.19797400000000001</v>
      </c>
      <c r="H83" s="20">
        <v>49.903737</v>
      </c>
      <c r="I83" s="20">
        <v>1.5931580000000001</v>
      </c>
      <c r="J83" s="20">
        <v>9.0897880000000004</v>
      </c>
      <c r="K83" s="20">
        <v>0.14505199999999999</v>
      </c>
      <c r="L83" s="20">
        <v>0.66362200000000005</v>
      </c>
      <c r="M83" s="20">
        <v>0.15107000000000001</v>
      </c>
      <c r="N83" s="20">
        <v>100537</v>
      </c>
      <c r="O83" s="20">
        <v>15.7</v>
      </c>
      <c r="P83" s="20">
        <v>60</v>
      </c>
      <c r="Q83" s="20">
        <v>1.2077</v>
      </c>
      <c r="R83" s="20" t="s">
        <v>1619</v>
      </c>
      <c r="S83" s="20" t="s">
        <v>1620</v>
      </c>
      <c r="T83" s="20">
        <v>1.1887474747474748E-3</v>
      </c>
      <c r="U83" s="20">
        <v>0.180410125</v>
      </c>
      <c r="V83" s="20">
        <v>406.48824520333773</v>
      </c>
      <c r="W83" s="20"/>
      <c r="X83" s="20">
        <v>6.7075314847264434E-5</v>
      </c>
      <c r="Y83" s="20">
        <v>4.7149251357619217</v>
      </c>
      <c r="Z83" s="20">
        <v>6</v>
      </c>
      <c r="AB83">
        <f t="shared" si="11"/>
        <v>4.7147950647602972</v>
      </c>
      <c r="AC83">
        <f t="shared" si="12"/>
        <v>86.213085785857359</v>
      </c>
      <c r="AD83">
        <f t="shared" si="13"/>
        <v>86.215464218486417</v>
      </c>
      <c r="AE83">
        <f t="shared" si="14"/>
        <v>-2.7587837825058915E-5</v>
      </c>
      <c r="AJ83">
        <v>2.4159251316563437</v>
      </c>
      <c r="AK83">
        <v>0.75530817353458668</v>
      </c>
      <c r="AL83">
        <v>-0.56965612804186194</v>
      </c>
      <c r="AM83">
        <v>3.2144793103426537</v>
      </c>
      <c r="AN83">
        <v>0.42086140752293999</v>
      </c>
      <c r="AO83">
        <v>1.9649671417470929</v>
      </c>
      <c r="AP83">
        <v>2.5447705004036454</v>
      </c>
      <c r="AQ83">
        <v>2.956738018288755</v>
      </c>
      <c r="AR83">
        <v>3.4312571225747566</v>
      </c>
      <c r="AS83">
        <v>3.7974471386545314</v>
      </c>
      <c r="AT83">
        <v>7.4918217587448197</v>
      </c>
      <c r="AU83">
        <v>0.32873162545476298</v>
      </c>
      <c r="AV83">
        <v>4.6873612713202131E-2</v>
      </c>
      <c r="AX83">
        <f t="shared" si="15"/>
        <v>7.4918217587448197</v>
      </c>
      <c r="AY83">
        <f t="shared" si="16"/>
        <v>28.34096782585581</v>
      </c>
      <c r="AZ83">
        <f t="shared" si="17"/>
        <v>4.0411187939363495</v>
      </c>
    </row>
    <row r="84" spans="1:52" x14ac:dyDescent="0.25">
      <c r="A84" s="20">
        <v>11</v>
      </c>
      <c r="B84" s="20" t="s">
        <v>1635</v>
      </c>
      <c r="C84" s="20">
        <v>-807</v>
      </c>
      <c r="D84" s="20">
        <v>-6.25E-2</v>
      </c>
      <c r="E84" s="20">
        <v>50</v>
      </c>
      <c r="F84" s="20">
        <v>0.63857799999999998</v>
      </c>
      <c r="G84" s="20">
        <v>0.19824800000000001</v>
      </c>
      <c r="H84" s="20">
        <v>49.972459000000001</v>
      </c>
      <c r="I84" s="20">
        <v>1.585647</v>
      </c>
      <c r="J84" s="20">
        <v>9.0977979999999992</v>
      </c>
      <c r="K84" s="20">
        <v>0.14421999999999999</v>
      </c>
      <c r="L84" s="20">
        <v>0.63857799999999998</v>
      </c>
      <c r="M84" s="20">
        <v>0.180534</v>
      </c>
      <c r="N84" s="20">
        <v>100536</v>
      </c>
      <c r="O84" s="20">
        <v>15.8</v>
      </c>
      <c r="P84" s="20">
        <v>60</v>
      </c>
      <c r="Q84" s="20">
        <v>1.2072000000000001</v>
      </c>
      <c r="R84" s="20" t="s">
        <v>1621</v>
      </c>
      <c r="S84" s="20" t="s">
        <v>1622</v>
      </c>
      <c r="T84" s="20">
        <v>1.1808800247371676E-3</v>
      </c>
      <c r="U84" s="20">
        <v>0.18220525000000001</v>
      </c>
      <c r="V84" s="20">
        <v>386.46834601303073</v>
      </c>
      <c r="W84" s="20"/>
      <c r="X84" s="20">
        <v>6.7099203759508834E-5</v>
      </c>
      <c r="Y84" s="20">
        <v>4.4850638226988027</v>
      </c>
      <c r="Z84" s="20">
        <v>6</v>
      </c>
      <c r="AB84">
        <f t="shared" si="11"/>
        <v>4.4849400928988636</v>
      </c>
      <c r="AC84">
        <f t="shared" si="12"/>
        <v>86.167858762036673</v>
      </c>
      <c r="AD84">
        <f t="shared" si="13"/>
        <v>86.170235946949973</v>
      </c>
      <c r="AE84">
        <f t="shared" si="14"/>
        <v>-2.7587837825525529E-5</v>
      </c>
      <c r="AJ84">
        <v>2.2981445333605888</v>
      </c>
      <c r="AK84">
        <v>0.90911081035453256</v>
      </c>
      <c r="AL84">
        <v>-0.50744759565175446</v>
      </c>
      <c r="AM84">
        <v>2.5819854372080959</v>
      </c>
      <c r="AN84">
        <v>0.21353166659398307</v>
      </c>
      <c r="AO84">
        <v>1.7041983523662909</v>
      </c>
      <c r="AP84">
        <v>2.4695057153696514</v>
      </c>
      <c r="AQ84">
        <v>2.9874001056266026</v>
      </c>
      <c r="AR84">
        <v>3.5206583520231223</v>
      </c>
      <c r="AS84">
        <v>3.9125298436406597</v>
      </c>
      <c r="AT84">
        <v>4.4878372773240329</v>
      </c>
      <c r="AU84">
        <v>0.53110768540414843</v>
      </c>
      <c r="AV84">
        <v>8.5380335469433369E-2</v>
      </c>
      <c r="AX84">
        <f t="shared" si="15"/>
        <v>4.4878372773240329</v>
      </c>
      <c r="AY84">
        <f t="shared" si="16"/>
        <v>45.764412023336867</v>
      </c>
      <c r="AZ84">
        <f t="shared" si="17"/>
        <v>7.3570406877854442</v>
      </c>
    </row>
    <row r="85" spans="1:52" x14ac:dyDescent="0.25">
      <c r="A85" s="20">
        <v>12</v>
      </c>
      <c r="B85" s="20" t="s">
        <v>1635</v>
      </c>
      <c r="C85" s="20">
        <v>-807</v>
      </c>
      <c r="D85" s="20">
        <v>-52.125</v>
      </c>
      <c r="E85" s="20">
        <v>50</v>
      </c>
      <c r="F85" s="20">
        <v>0.55178499999999997</v>
      </c>
      <c r="G85" s="20">
        <v>0.19822999999999999</v>
      </c>
      <c r="H85" s="20">
        <v>49.967989000000003</v>
      </c>
      <c r="I85" s="20">
        <v>1.5865689999999999</v>
      </c>
      <c r="J85" s="20">
        <v>9.0974799999999991</v>
      </c>
      <c r="K85" s="20">
        <v>0.14430100000000001</v>
      </c>
      <c r="L85" s="20">
        <v>0.55178499999999997</v>
      </c>
      <c r="M85" s="20">
        <v>0.18379799999999999</v>
      </c>
      <c r="N85" s="20">
        <v>100534</v>
      </c>
      <c r="O85" s="20">
        <v>15.8</v>
      </c>
      <c r="P85" s="20">
        <v>60</v>
      </c>
      <c r="Q85" s="20">
        <v>1.2072000000000001</v>
      </c>
      <c r="R85" s="20" t="s">
        <v>1623</v>
      </c>
      <c r="S85" s="20" t="s">
        <v>1624</v>
      </c>
      <c r="T85" s="20">
        <v>1.1730125747268605E-3</v>
      </c>
      <c r="U85" s="20">
        <v>0.18400037499999999</v>
      </c>
      <c r="V85" s="20">
        <v>313.53851861787564</v>
      </c>
      <c r="W85" s="20"/>
      <c r="X85" s="20">
        <v>6.7100538615453282E-5</v>
      </c>
      <c r="Y85" s="20">
        <v>3.6384949879144353</v>
      </c>
      <c r="Z85" s="20">
        <v>6</v>
      </c>
      <c r="AB85">
        <f t="shared" si="11"/>
        <v>3.638394612473923</v>
      </c>
      <c r="AC85">
        <f t="shared" si="12"/>
        <v>86.17258499992991</v>
      </c>
      <c r="AD85">
        <f t="shared" si="13"/>
        <v>86.174962315229848</v>
      </c>
      <c r="AE85">
        <f t="shared" si="14"/>
        <v>-2.7587837824989994E-5</v>
      </c>
      <c r="AJ85">
        <v>1.8643657565173599</v>
      </c>
      <c r="AK85">
        <v>0.93170477226527115</v>
      </c>
      <c r="AL85">
        <v>-6.6710796556963912E-3</v>
      </c>
      <c r="AM85">
        <v>2.1744268312343951</v>
      </c>
      <c r="AN85">
        <v>0.1393345214117033</v>
      </c>
      <c r="AO85">
        <v>1.113939239929727</v>
      </c>
      <c r="AP85">
        <v>1.9075439840410608</v>
      </c>
      <c r="AQ85">
        <v>2.5959532016613958</v>
      </c>
      <c r="AR85">
        <v>3.3508852071644109</v>
      </c>
      <c r="AS85">
        <v>3.766250899286097</v>
      </c>
      <c r="AT85">
        <v>3.2007771780133152</v>
      </c>
      <c r="AU85">
        <v>0.61069666503118691</v>
      </c>
      <c r="AV85">
        <v>9.0338191603305307E-2</v>
      </c>
      <c r="AX85">
        <f t="shared" si="15"/>
        <v>3.2007771780133152</v>
      </c>
      <c r="AY85">
        <f t="shared" si="16"/>
        <v>52.625310276573678</v>
      </c>
      <c r="AZ85">
        <f t="shared" si="17"/>
        <v>7.7846754946757812</v>
      </c>
    </row>
    <row r="86" spans="1:52" x14ac:dyDescent="0.25">
      <c r="A86" s="20">
        <v>13</v>
      </c>
      <c r="B86" s="20" t="s">
        <v>1635</v>
      </c>
      <c r="C86" s="20">
        <v>-807</v>
      </c>
      <c r="D86" s="20">
        <v>-104.21875</v>
      </c>
      <c r="E86" s="20">
        <v>50</v>
      </c>
      <c r="F86" s="20">
        <v>0.53664599999999996</v>
      </c>
      <c r="G86" s="20">
        <v>0.198736</v>
      </c>
      <c r="H86" s="20">
        <v>50.095028999999997</v>
      </c>
      <c r="I86" s="20">
        <v>1.5862320000000001</v>
      </c>
      <c r="J86" s="20">
        <v>9.1089520000000004</v>
      </c>
      <c r="K86" s="20">
        <v>0.14413500000000001</v>
      </c>
      <c r="L86" s="20">
        <v>0.53664599999999996</v>
      </c>
      <c r="M86" s="20">
        <v>0.17963100000000001</v>
      </c>
      <c r="N86" s="20">
        <v>100536</v>
      </c>
      <c r="O86" s="20">
        <v>15.8</v>
      </c>
      <c r="P86" s="20">
        <v>60</v>
      </c>
      <c r="Q86" s="20">
        <v>1.2072000000000001</v>
      </c>
      <c r="R86" s="20" t="s">
        <v>1625</v>
      </c>
      <c r="S86" s="20" t="s">
        <v>1626</v>
      </c>
      <c r="T86" s="20">
        <v>1.1651451247165533E-3</v>
      </c>
      <c r="U86" s="20">
        <v>0.1857955</v>
      </c>
      <c r="V86" s="20">
        <v>301.12171656329241</v>
      </c>
      <c r="W86" s="20"/>
      <c r="X86" s="20">
        <v>6.7099203759508834E-5</v>
      </c>
      <c r="Y86" s="20">
        <v>3.4988788095421564</v>
      </c>
      <c r="Z86" s="20">
        <v>6</v>
      </c>
      <c r="AB86">
        <f t="shared" si="11"/>
        <v>3.4987822857038728</v>
      </c>
      <c r="AC86">
        <f t="shared" si="12"/>
        <v>86.062345383918995</v>
      </c>
      <c r="AD86">
        <f t="shared" si="13"/>
        <v>86.064719657946284</v>
      </c>
      <c r="AE86">
        <f t="shared" si="14"/>
        <v>-2.7587837824984986E-5</v>
      </c>
      <c r="AJ86">
        <v>1.7928262645200179</v>
      </c>
      <c r="AK86">
        <v>0.91790261720855693</v>
      </c>
      <c r="AL86">
        <v>6.3282195349986511E-2</v>
      </c>
      <c r="AM86">
        <v>2.283959427493921</v>
      </c>
      <c r="AN86">
        <v>0.10633021128039065</v>
      </c>
      <c r="AO86">
        <v>1.0529059374500864</v>
      </c>
      <c r="AP86">
        <v>1.8248238736991367</v>
      </c>
      <c r="AQ86">
        <v>2.4938173744718375</v>
      </c>
      <c r="AR86">
        <v>3.2329856976254692</v>
      </c>
      <c r="AS86">
        <v>3.7491612971293913</v>
      </c>
      <c r="AT86">
        <v>3.0183592014247047</v>
      </c>
      <c r="AU86">
        <v>0.6204405275355207</v>
      </c>
      <c r="AV86">
        <v>7.9886110703619326E-2</v>
      </c>
      <c r="AX86">
        <f t="shared" si="15"/>
        <v>3.0183592014247047</v>
      </c>
      <c r="AY86">
        <f t="shared" si="16"/>
        <v>53.396566970942885</v>
      </c>
      <c r="AZ86">
        <f t="shared" si="17"/>
        <v>6.8751860507528741</v>
      </c>
    </row>
    <row r="87" spans="1:52" x14ac:dyDescent="0.25">
      <c r="A87" s="20">
        <v>14</v>
      </c>
      <c r="B87" s="20" t="s">
        <v>1635</v>
      </c>
      <c r="C87" s="20">
        <v>-807</v>
      </c>
      <c r="D87" s="20">
        <v>-156.3125</v>
      </c>
      <c r="E87" s="20">
        <v>50</v>
      </c>
      <c r="F87" s="20">
        <v>0.38455400000000001</v>
      </c>
      <c r="G87" s="20">
        <v>0.19869300000000001</v>
      </c>
      <c r="H87" s="20">
        <v>50.084170999999998</v>
      </c>
      <c r="I87" s="20">
        <v>1.5892999999999999</v>
      </c>
      <c r="J87" s="20">
        <v>9.1078240000000008</v>
      </c>
      <c r="K87" s="20">
        <v>0.14441300000000001</v>
      </c>
      <c r="L87" s="20">
        <v>0.38455400000000001</v>
      </c>
      <c r="M87" s="20">
        <v>0.16594900000000001</v>
      </c>
      <c r="N87" s="20">
        <v>100539</v>
      </c>
      <c r="O87" s="20">
        <v>15.8</v>
      </c>
      <c r="P87" s="20">
        <v>60</v>
      </c>
      <c r="Q87" s="20">
        <v>1.2072000000000001</v>
      </c>
      <c r="R87" s="20" t="s">
        <v>1627</v>
      </c>
      <c r="S87" s="20" t="s">
        <v>1628</v>
      </c>
      <c r="T87" s="20">
        <v>1.1572776747062461E-3</v>
      </c>
      <c r="U87" s="20">
        <v>0.18759062500000001</v>
      </c>
      <c r="V87" s="20">
        <v>170.19543304505166</v>
      </c>
      <c r="W87" s="20"/>
      <c r="X87" s="20">
        <v>6.709720157516964E-5</v>
      </c>
      <c r="Y87" s="20">
        <v>1.9773971331959364</v>
      </c>
      <c r="Z87" s="20">
        <v>6</v>
      </c>
      <c r="AB87">
        <f t="shared" si="11"/>
        <v>1.9773425825894433</v>
      </c>
      <c r="AC87">
        <f t="shared" si="12"/>
        <v>86.070435820838895</v>
      </c>
      <c r="AD87">
        <f t="shared" si="13"/>
        <v>86.072810318063844</v>
      </c>
      <c r="AE87">
        <f t="shared" si="14"/>
        <v>-2.7587837824959267E-5</v>
      </c>
      <c r="AJ87">
        <v>1.0132160238933767</v>
      </c>
      <c r="AK87">
        <v>0.85367534595768702</v>
      </c>
      <c r="AL87">
        <v>0.90872473380483154</v>
      </c>
      <c r="AM87">
        <v>3.0559352795802472</v>
      </c>
      <c r="AN87">
        <v>-2.9350854460852931E-2</v>
      </c>
      <c r="AO87">
        <v>0.31916329409751165</v>
      </c>
      <c r="AP87">
        <v>0.78149278364768149</v>
      </c>
      <c r="AQ87">
        <v>1.5499533892395387</v>
      </c>
      <c r="AR87">
        <v>2.697536110797726</v>
      </c>
      <c r="AS87">
        <v>3.3050811149629316</v>
      </c>
      <c r="AT87">
        <v>1.8856520934340932</v>
      </c>
      <c r="AU87">
        <v>0.63229500053378396</v>
      </c>
      <c r="AV87">
        <v>0.17907236753106406</v>
      </c>
      <c r="AX87">
        <f t="shared" si="15"/>
        <v>1.8856520934340932</v>
      </c>
      <c r="AY87">
        <f t="shared" si="16"/>
        <v>54.421906263280349</v>
      </c>
      <c r="AZ87">
        <f t="shared" si="17"/>
        <v>15.412836716868124</v>
      </c>
    </row>
    <row r="88" spans="1:52" x14ac:dyDescent="0.25">
      <c r="A88" s="20">
        <v>15</v>
      </c>
      <c r="B88" s="20" t="s">
        <v>1635</v>
      </c>
      <c r="C88" s="20">
        <v>-807</v>
      </c>
      <c r="D88" s="20">
        <v>-208.375</v>
      </c>
      <c r="E88" s="20">
        <v>50</v>
      </c>
      <c r="F88" s="20">
        <v>0.344526</v>
      </c>
      <c r="G88" s="20">
        <v>0.198214</v>
      </c>
      <c r="H88" s="20">
        <v>49.964030999999999</v>
      </c>
      <c r="I88" s="20">
        <v>1.5879300000000001</v>
      </c>
      <c r="J88" s="20">
        <v>9.0967079999999996</v>
      </c>
      <c r="K88" s="20">
        <v>0.14447599999999999</v>
      </c>
      <c r="L88" s="20">
        <v>0.344526</v>
      </c>
      <c r="M88" s="20">
        <v>0.14582300000000001</v>
      </c>
      <c r="N88" s="20">
        <v>100543</v>
      </c>
      <c r="O88" s="20">
        <v>15.8</v>
      </c>
      <c r="P88" s="20">
        <v>60</v>
      </c>
      <c r="Q88" s="20">
        <v>1.2073</v>
      </c>
      <c r="R88" s="20" t="s">
        <v>1629</v>
      </c>
      <c r="S88" s="20" t="s">
        <v>1630</v>
      </c>
      <c r="T88" s="20">
        <v>1.149410224695939E-3</v>
      </c>
      <c r="U88" s="20">
        <v>0.18938575000000002</v>
      </c>
      <c r="V88" s="20">
        <v>134.97378626594369</v>
      </c>
      <c r="W88" s="20"/>
      <c r="X88" s="20">
        <v>6.7094532181912015E-5</v>
      </c>
      <c r="Y88" s="20">
        <v>1.5663266300113561</v>
      </c>
      <c r="Z88" s="20">
        <v>6</v>
      </c>
      <c r="AB88">
        <f t="shared" si="11"/>
        <v>1.5662834196383866</v>
      </c>
      <c r="AC88">
        <f t="shared" si="12"/>
        <v>86.172183808791601</v>
      </c>
      <c r="AD88">
        <f t="shared" si="13"/>
        <v>86.174561113023572</v>
      </c>
      <c r="AE88">
        <f t="shared" si="14"/>
        <v>-2.7587837825317074E-5</v>
      </c>
      <c r="AJ88">
        <v>0.8025836785167888</v>
      </c>
      <c r="AK88">
        <v>0.75438597945700381</v>
      </c>
      <c r="AL88">
        <v>1.0873549340984376</v>
      </c>
      <c r="AM88">
        <v>3.358149295613055</v>
      </c>
      <c r="AN88">
        <v>-1.8281118672965519E-2</v>
      </c>
      <c r="AO88">
        <v>0.19958687758971963</v>
      </c>
      <c r="AP88">
        <v>0.52639404527520062</v>
      </c>
      <c r="AQ88">
        <v>1.244731430017926</v>
      </c>
      <c r="AR88">
        <v>2.3640713284688193</v>
      </c>
      <c r="AS88">
        <v>2.8898018991151386</v>
      </c>
      <c r="AT88">
        <v>1.7211619322815861</v>
      </c>
      <c r="AU88">
        <v>0.55794938553119089</v>
      </c>
      <c r="AV88">
        <v>0.15773756399939926</v>
      </c>
      <c r="AX88">
        <f t="shared" si="15"/>
        <v>1.7211619322815861</v>
      </c>
      <c r="AY88">
        <f t="shared" si="16"/>
        <v>48.079717005996109</v>
      </c>
      <c r="AZ88">
        <f t="shared" si="17"/>
        <v>13.592590358507261</v>
      </c>
    </row>
    <row r="89" spans="1:52" x14ac:dyDescent="0.25">
      <c r="A89" s="20">
        <v>16</v>
      </c>
      <c r="B89" s="20" t="s">
        <v>1635</v>
      </c>
      <c r="C89" s="20">
        <v>-807</v>
      </c>
      <c r="D89" s="20">
        <v>-260.46875</v>
      </c>
      <c r="E89" s="20">
        <v>50</v>
      </c>
      <c r="F89" s="20">
        <v>0.29603800000000002</v>
      </c>
      <c r="G89" s="20">
        <v>0.19700699999999999</v>
      </c>
      <c r="H89" s="20">
        <v>49.661119999999997</v>
      </c>
      <c r="I89" s="20">
        <v>1.584857</v>
      </c>
      <c r="J89" s="20">
        <v>9.0689469999999996</v>
      </c>
      <c r="K89" s="20">
        <v>0.14460400000000001</v>
      </c>
      <c r="L89" s="20">
        <v>0.29603800000000002</v>
      </c>
      <c r="M89" s="20">
        <v>0.110318</v>
      </c>
      <c r="N89" s="20">
        <v>100546</v>
      </c>
      <c r="O89" s="20">
        <v>15.8</v>
      </c>
      <c r="P89" s="20">
        <v>60</v>
      </c>
      <c r="Q89" s="20">
        <v>1.2073</v>
      </c>
      <c r="R89" s="20" t="s">
        <v>1631</v>
      </c>
      <c r="S89" s="20" t="s">
        <v>1632</v>
      </c>
      <c r="T89" s="20">
        <v>1.1415427746856318E-3</v>
      </c>
      <c r="U89" s="20">
        <v>0.191180875</v>
      </c>
      <c r="V89" s="20">
        <v>91.855624971106764</v>
      </c>
      <c r="W89" s="20"/>
      <c r="X89" s="20">
        <v>6.709253027635092E-5</v>
      </c>
      <c r="Y89" s="20">
        <v>1.062733143300499</v>
      </c>
      <c r="Z89" s="20">
        <v>6</v>
      </c>
      <c r="AB89">
        <f t="shared" si="11"/>
        <v>1.0627038255997021</v>
      </c>
      <c r="AC89">
        <f t="shared" si="12"/>
        <v>86.433386923299921</v>
      </c>
      <c r="AD89">
        <f t="shared" si="13"/>
        <v>86.43577143356103</v>
      </c>
      <c r="AE89">
        <f t="shared" si="14"/>
        <v>-2.7587837825041781E-5</v>
      </c>
      <c r="AJ89">
        <v>0.54454673987175239</v>
      </c>
      <c r="AK89">
        <v>0.57290583597702516</v>
      </c>
      <c r="AL89">
        <v>1.6165465929146807</v>
      </c>
      <c r="AM89">
        <v>5.3114360825149376</v>
      </c>
      <c r="AN89">
        <v>-1.9749105564829592E-2</v>
      </c>
      <c r="AO89">
        <v>0.13081226406618329</v>
      </c>
      <c r="AP89">
        <v>0.33683705214570642</v>
      </c>
      <c r="AQ89">
        <v>0.75523791676566387</v>
      </c>
      <c r="AR89">
        <v>1.8456082164723782</v>
      </c>
      <c r="AS89">
        <v>2.4874674549145235</v>
      </c>
      <c r="AT89">
        <v>1.6943787378214266</v>
      </c>
      <c r="AU89">
        <v>0.39319164063828987</v>
      </c>
      <c r="AV89">
        <v>0.12166881591488908</v>
      </c>
      <c r="AX89">
        <f t="shared" si="15"/>
        <v>1.6943787378214266</v>
      </c>
      <c r="AY89">
        <f t="shared" si="16"/>
        <v>33.984885210296405</v>
      </c>
      <c r="AZ89">
        <f t="shared" si="17"/>
        <v>10.516247842471358</v>
      </c>
    </row>
    <row r="90" spans="1:52" x14ac:dyDescent="0.25">
      <c r="A90" s="20">
        <v>17</v>
      </c>
      <c r="B90" s="20" t="s">
        <v>1635</v>
      </c>
      <c r="C90" s="20">
        <v>-807</v>
      </c>
      <c r="D90" s="20">
        <v>-312.5625</v>
      </c>
      <c r="E90" s="20">
        <v>50</v>
      </c>
      <c r="F90" s="20">
        <v>0.25110100000000002</v>
      </c>
      <c r="G90" s="20">
        <v>0.19636700000000001</v>
      </c>
      <c r="H90" s="20">
        <v>49.500647999999998</v>
      </c>
      <c r="I90" s="20">
        <v>1.5956729999999999</v>
      </c>
      <c r="J90" s="20">
        <v>9.0543030000000009</v>
      </c>
      <c r="K90" s="20">
        <v>0.14587700000000001</v>
      </c>
      <c r="L90" s="20">
        <v>0.25110100000000002</v>
      </c>
      <c r="M90" s="20">
        <v>7.2424000000000002E-2</v>
      </c>
      <c r="N90" s="20">
        <v>100545</v>
      </c>
      <c r="O90" s="20">
        <v>15.8</v>
      </c>
      <c r="P90" s="20">
        <v>60</v>
      </c>
      <c r="Q90" s="20">
        <v>1.2073</v>
      </c>
      <c r="R90" s="20" t="s">
        <v>1633</v>
      </c>
      <c r="S90" s="20" t="s">
        <v>1634</v>
      </c>
      <c r="T90" s="20">
        <v>1.1336753246753246E-3</v>
      </c>
      <c r="U90" s="20">
        <v>0.19297600000000001</v>
      </c>
      <c r="V90" s="20">
        <v>51.271293230843263</v>
      </c>
      <c r="W90" s="20"/>
      <c r="X90" s="20">
        <v>6.7093197564930943E-5</v>
      </c>
      <c r="Y90" s="20">
        <v>0.59222478826083669</v>
      </c>
      <c r="Z90" s="20">
        <v>6</v>
      </c>
      <c r="AB90">
        <f t="shared" si="11"/>
        <v>0.59220845051014537</v>
      </c>
      <c r="AC90">
        <f t="shared" si="12"/>
        <v>86.574041220749407</v>
      </c>
      <c r="AD90">
        <f t="shared" si="13"/>
        <v>86.576429611358478</v>
      </c>
      <c r="AE90">
        <f t="shared" si="14"/>
        <v>-2.7587837825200488E-5</v>
      </c>
      <c r="AJ90">
        <v>0.30345812005206457</v>
      </c>
      <c r="AK90">
        <v>0.37810594663990116</v>
      </c>
      <c r="AL90">
        <v>2.6881195702257363</v>
      </c>
      <c r="AM90">
        <v>14.228544367872207</v>
      </c>
      <c r="AN90">
        <v>-3.4007951402347136E-2</v>
      </c>
      <c r="AO90">
        <v>7.5930556523754245E-2</v>
      </c>
      <c r="AP90">
        <v>0.16833779321726702</v>
      </c>
      <c r="AQ90">
        <v>0.37705285019654688</v>
      </c>
      <c r="AR90">
        <v>1.0908282735581503</v>
      </c>
      <c r="AS90">
        <v>1.8794848831285129</v>
      </c>
      <c r="AT90">
        <v>2.2713046472921663</v>
      </c>
      <c r="AU90">
        <v>0.19717309603502742</v>
      </c>
      <c r="AV90">
        <v>0.14438204929327803</v>
      </c>
      <c r="AX90">
        <f t="shared" si="15"/>
        <v>2.2713046472921663</v>
      </c>
      <c r="AY90">
        <f t="shared" si="16"/>
        <v>17.070071743759247</v>
      </c>
      <c r="AZ90">
        <f t="shared" si="17"/>
        <v>12.499737487052524</v>
      </c>
    </row>
    <row r="91" spans="1:52" x14ac:dyDescent="0.25">
      <c r="A91" s="131">
        <v>1</v>
      </c>
      <c r="B91" s="131" t="s">
        <v>2635</v>
      </c>
      <c r="C91" s="131">
        <v>-807.03125</v>
      </c>
      <c r="D91" s="131">
        <v>520.84375</v>
      </c>
      <c r="E91" s="131">
        <v>120</v>
      </c>
      <c r="F91" s="131">
        <v>0.16455</v>
      </c>
      <c r="G91" s="131">
        <v>0.19156799999999999</v>
      </c>
      <c r="H91" s="131">
        <v>48.441766000000001</v>
      </c>
      <c r="I91" s="131">
        <v>1.6874290000000001</v>
      </c>
      <c r="J91" s="131">
        <v>9.0182459999999995</v>
      </c>
      <c r="K91" s="131">
        <v>0.15765999999999999</v>
      </c>
      <c r="L91" s="131">
        <v>0.16455</v>
      </c>
      <c r="M91" s="131">
        <v>4.3951999999999998E-2</v>
      </c>
      <c r="N91" s="131">
        <v>99294</v>
      </c>
      <c r="O91" s="131">
        <v>16.100000000000001</v>
      </c>
      <c r="P91" s="131">
        <v>60</v>
      </c>
      <c r="Q91" s="131">
        <v>1.1909000000000001</v>
      </c>
      <c r="R91" s="131" t="s">
        <v>2601</v>
      </c>
      <c r="S91" s="131" t="s">
        <v>2602</v>
      </c>
      <c r="T91" s="131">
        <v>1.1912319109461968E-3</v>
      </c>
      <c r="U91" s="131">
        <v>0.165912</v>
      </c>
      <c r="V91" s="131">
        <v>-1.1433541928188979</v>
      </c>
      <c r="W91" s="131"/>
      <c r="X91" s="131">
        <v>6.8009037910303266E-5</v>
      </c>
      <c r="Y91" s="131">
        <v>-1.297693146729946E-2</v>
      </c>
      <c r="Z91" s="131">
        <v>7</v>
      </c>
      <c r="AB91">
        <f t="shared" si="11"/>
        <v>-1.2976573471694999E-2</v>
      </c>
      <c r="AC91">
        <f t="shared" si="12"/>
        <v>88.106668028573125</v>
      </c>
      <c r="AD91">
        <f t="shared" si="13"/>
        <v>88.109098701042001</v>
      </c>
      <c r="AE91">
        <f t="shared" si="14"/>
        <v>-2.758783782502542E-5</v>
      </c>
      <c r="AJ91">
        <v>-6.6478192400987839E-3</v>
      </c>
      <c r="AK91">
        <v>0.21457520552918605</v>
      </c>
      <c r="AL91">
        <v>0.97356171472237107</v>
      </c>
      <c r="AM91">
        <v>16.418224616506951</v>
      </c>
      <c r="AN91">
        <v>-0.53883406970428971</v>
      </c>
      <c r="AO91">
        <v>-0.11272699709587795</v>
      </c>
      <c r="AP91">
        <v>-1.2903311101100306E-2</v>
      </c>
      <c r="AQ91">
        <v>0.10032653920832783</v>
      </c>
      <c r="AR91">
        <v>0.34765220715450268</v>
      </c>
      <c r="AS91">
        <v>0.53090558796831289</v>
      </c>
      <c r="AT91">
        <v>12.435627927956887</v>
      </c>
      <c r="AU91">
        <v>6.3727379568004949E-2</v>
      </c>
      <c r="AV91">
        <v>0.79913780037149029</v>
      </c>
      <c r="AX91">
        <f t="shared" si="15"/>
        <v>12.435627927956887</v>
      </c>
      <c r="AY91">
        <f t="shared" si="16"/>
        <v>5.614807075929086</v>
      </c>
      <c r="AZ91">
        <f t="shared" si="17"/>
        <v>70.409368886415038</v>
      </c>
    </row>
    <row r="92" spans="1:52" x14ac:dyDescent="0.25">
      <c r="A92" s="131">
        <v>2</v>
      </c>
      <c r="B92" s="131" t="s">
        <v>2636</v>
      </c>
      <c r="C92" s="131">
        <v>-807.03125</v>
      </c>
      <c r="D92" s="131">
        <v>468.71875</v>
      </c>
      <c r="E92" s="131">
        <v>120</v>
      </c>
      <c r="F92" s="131">
        <v>0.17121900000000001</v>
      </c>
      <c r="G92" s="131">
        <v>0.191714</v>
      </c>
      <c r="H92" s="131">
        <v>48.478389999999997</v>
      </c>
      <c r="I92" s="131">
        <v>1.5947579999999999</v>
      </c>
      <c r="J92" s="131">
        <v>9.0215859999999992</v>
      </c>
      <c r="K92" s="131">
        <v>0.14832400000000001</v>
      </c>
      <c r="L92" s="131">
        <v>0.17121900000000001</v>
      </c>
      <c r="M92" s="131">
        <v>4.8467000000000003E-2</v>
      </c>
      <c r="N92" s="131">
        <v>99299</v>
      </c>
      <c r="O92" s="131">
        <v>16.100000000000001</v>
      </c>
      <c r="P92" s="131">
        <v>60</v>
      </c>
      <c r="Q92" s="131">
        <v>1.1910000000000001</v>
      </c>
      <c r="R92" s="131" t="s">
        <v>2603</v>
      </c>
      <c r="S92" s="131" t="s">
        <v>2604</v>
      </c>
      <c r="T92" s="131">
        <v>1.1911954751597611E-3</v>
      </c>
      <c r="U92" s="131">
        <v>0.17084156250000002</v>
      </c>
      <c r="V92" s="131">
        <v>0.31685605584538745</v>
      </c>
      <c r="W92" s="131"/>
      <c r="X92" s="131">
        <v>6.8005613452961752E-5</v>
      </c>
      <c r="Y92" s="131">
        <v>3.5977908958454469E-3</v>
      </c>
      <c r="Z92" s="131">
        <v>7</v>
      </c>
      <c r="AB92">
        <f t="shared" si="11"/>
        <v>3.597691643311847E-3</v>
      </c>
      <c r="AC92">
        <f t="shared" si="12"/>
        <v>88.069614109946556</v>
      </c>
      <c r="AD92">
        <f t="shared" si="13"/>
        <v>88.072043760177962</v>
      </c>
      <c r="AE92">
        <f t="shared" si="14"/>
        <v>-2.7587837825344125E-5</v>
      </c>
      <c r="AJ92">
        <v>1.8435496925536001E-3</v>
      </c>
      <c r="AK92">
        <v>0.23672807055951275</v>
      </c>
      <c r="AL92">
        <v>1.536411964683287</v>
      </c>
      <c r="AM92">
        <v>14.000970175658352</v>
      </c>
      <c r="AN92">
        <v>-0.53334099037361649</v>
      </c>
      <c r="AO92">
        <v>-0.11449500211746276</v>
      </c>
      <c r="AP92">
        <v>-1.7610553309837872E-2</v>
      </c>
      <c r="AQ92">
        <v>0.10610809401306687</v>
      </c>
      <c r="AR92">
        <v>0.38335410972526762</v>
      </c>
      <c r="AS92">
        <v>0.70680535258609367</v>
      </c>
      <c r="AT92">
        <v>9.9748396787002651</v>
      </c>
      <c r="AU92">
        <v>7.5726011882685323E-2</v>
      </c>
      <c r="AV92">
        <v>0.75351127834458365</v>
      </c>
      <c r="AX92">
        <f t="shared" si="15"/>
        <v>9.9748396787002651</v>
      </c>
      <c r="AY92">
        <f t="shared" si="16"/>
        <v>6.6691606445933242</v>
      </c>
      <c r="AZ92">
        <f t="shared" si="17"/>
        <v>66.361447511300014</v>
      </c>
    </row>
    <row r="93" spans="1:52" x14ac:dyDescent="0.25">
      <c r="A93" s="131">
        <v>3</v>
      </c>
      <c r="B93" s="131" t="s">
        <v>2637</v>
      </c>
      <c r="C93" s="131">
        <v>-807.03125</v>
      </c>
      <c r="D93" s="131">
        <v>416.625</v>
      </c>
      <c r="E93" s="131">
        <v>120</v>
      </c>
      <c r="F93" s="131">
        <v>0.18729499999999999</v>
      </c>
      <c r="G93" s="131">
        <v>0.191776</v>
      </c>
      <c r="H93" s="131">
        <v>48.493924999999997</v>
      </c>
      <c r="I93" s="131">
        <v>1.55074</v>
      </c>
      <c r="J93" s="131">
        <v>9.0213280000000005</v>
      </c>
      <c r="K93" s="131">
        <v>0.144098</v>
      </c>
      <c r="L93" s="131">
        <v>0.18729499999999999</v>
      </c>
      <c r="M93" s="131">
        <v>7.7141000000000001E-2</v>
      </c>
      <c r="N93" s="131">
        <v>99301</v>
      </c>
      <c r="O93" s="131">
        <v>16</v>
      </c>
      <c r="P93" s="131">
        <v>60</v>
      </c>
      <c r="Q93" s="131">
        <v>1.1914</v>
      </c>
      <c r="R93" s="131" t="s">
        <v>2605</v>
      </c>
      <c r="S93" s="131" t="s">
        <v>2606</v>
      </c>
      <c r="T93" s="131">
        <v>1.1911590393733251E-3</v>
      </c>
      <c r="U93" s="131">
        <v>0.175771125</v>
      </c>
      <c r="V93" s="131">
        <v>9.6745057704995947</v>
      </c>
      <c r="W93" s="131"/>
      <c r="X93" s="131">
        <v>6.7980733224228291E-5</v>
      </c>
      <c r="Y93" s="131">
        <v>0.10988772758342964</v>
      </c>
      <c r="Z93" s="131">
        <v>7</v>
      </c>
      <c r="AB93">
        <f t="shared" si="11"/>
        <v>0.10988469610225411</v>
      </c>
      <c r="AC93">
        <f t="shared" si="12"/>
        <v>88.039911127968836</v>
      </c>
      <c r="AD93">
        <f t="shared" si="13"/>
        <v>88.042339958759158</v>
      </c>
      <c r="AE93">
        <f t="shared" si="14"/>
        <v>-2.7587837824956275E-5</v>
      </c>
      <c r="AJ93">
        <v>5.6305198680513029E-2</v>
      </c>
      <c r="AK93">
        <v>0.37691685056304691</v>
      </c>
      <c r="AL93">
        <v>4.8714617703689518</v>
      </c>
      <c r="AM93">
        <v>49.393643784628679</v>
      </c>
      <c r="AN93">
        <v>-0.5233281094852551</v>
      </c>
      <c r="AO93">
        <v>-0.10880363525457903</v>
      </c>
      <c r="AP93">
        <v>-4.4225048296523206E-3</v>
      </c>
      <c r="AQ93">
        <v>0.14916135851569823</v>
      </c>
      <c r="AR93">
        <v>0.53983203511802191</v>
      </c>
      <c r="AS93">
        <v>1.5366368952698775</v>
      </c>
      <c r="AT93">
        <v>6.6382743535110338</v>
      </c>
      <c r="AU93">
        <v>0.12004632362481621</v>
      </c>
      <c r="AV93">
        <v>0.74059523267138994</v>
      </c>
      <c r="AX93">
        <f t="shared" si="15"/>
        <v>6.6382743535110338</v>
      </c>
      <c r="AY93">
        <f t="shared" si="16"/>
        <v>10.568867663168204</v>
      </c>
      <c r="AZ93">
        <f t="shared" si="17"/>
        <v>65.201938466186576</v>
      </c>
    </row>
    <row r="94" spans="1:52" x14ac:dyDescent="0.25">
      <c r="A94" s="131">
        <v>4</v>
      </c>
      <c r="B94" s="131" t="s">
        <v>2638</v>
      </c>
      <c r="C94" s="131">
        <v>-807.03125</v>
      </c>
      <c r="D94" s="131">
        <v>364.5</v>
      </c>
      <c r="E94" s="131">
        <v>120</v>
      </c>
      <c r="F94" s="131">
        <v>0.213647</v>
      </c>
      <c r="G94" s="131">
        <v>0.19172500000000001</v>
      </c>
      <c r="H94" s="131">
        <v>48.480989999999998</v>
      </c>
      <c r="I94" s="131">
        <v>1.5430010000000001</v>
      </c>
      <c r="J94" s="131">
        <v>9.0218600000000002</v>
      </c>
      <c r="K94" s="131">
        <v>0.14349600000000001</v>
      </c>
      <c r="L94" s="131">
        <v>0.213647</v>
      </c>
      <c r="M94" s="131">
        <v>0.10741299999999999</v>
      </c>
      <c r="N94" s="131">
        <v>99300</v>
      </c>
      <c r="O94" s="131">
        <v>16.100000000000001</v>
      </c>
      <c r="P94" s="131">
        <v>60</v>
      </c>
      <c r="Q94" s="131">
        <v>1.1910000000000001</v>
      </c>
      <c r="R94" s="131" t="s">
        <v>2607</v>
      </c>
      <c r="S94" s="131" t="s">
        <v>2608</v>
      </c>
      <c r="T94" s="131">
        <v>1.1911226035868894E-3</v>
      </c>
      <c r="U94" s="131">
        <v>0.18070068750000001</v>
      </c>
      <c r="V94" s="131">
        <v>27.659883542455702</v>
      </c>
      <c r="W94" s="131"/>
      <c r="X94" s="131">
        <v>6.8004928602876649E-5</v>
      </c>
      <c r="Y94" s="131">
        <v>0.31408111023150109</v>
      </c>
      <c r="Z94" s="131">
        <v>7</v>
      </c>
      <c r="AB94">
        <f t="shared" si="11"/>
        <v>0.3140724456518052</v>
      </c>
      <c r="AC94">
        <f t="shared" si="12"/>
        <v>88.066052498567373</v>
      </c>
      <c r="AD94">
        <f t="shared" si="13"/>
        <v>88.06848205054159</v>
      </c>
      <c r="AE94">
        <f t="shared" si="14"/>
        <v>-2.7587837824981601E-5</v>
      </c>
      <c r="AJ94">
        <v>0.16093478868235958</v>
      </c>
      <c r="AK94">
        <v>0.52468549961626931</v>
      </c>
      <c r="AL94">
        <v>4.9244265453275444</v>
      </c>
      <c r="AM94">
        <v>56.704202347370462</v>
      </c>
      <c r="AN94">
        <v>-0.51894665195698686</v>
      </c>
      <c r="AO94">
        <v>-8.9619345795964422E-2</v>
      </c>
      <c r="AP94">
        <v>4.0071293502429509E-2</v>
      </c>
      <c r="AQ94">
        <v>0.26516637257999237</v>
      </c>
      <c r="AR94">
        <v>0.98518144725356172</v>
      </c>
      <c r="AS94">
        <v>2.2791227849435609</v>
      </c>
      <c r="AT94">
        <v>5.027053201712012</v>
      </c>
      <c r="AU94">
        <v>0.18379065846216602</v>
      </c>
      <c r="AV94">
        <v>0.76299062938463091</v>
      </c>
      <c r="AX94">
        <f t="shared" si="15"/>
        <v>5.027053201712012</v>
      </c>
      <c r="AY94">
        <f t="shared" si="16"/>
        <v>16.185717776875379</v>
      </c>
      <c r="AZ94">
        <f t="shared" si="17"/>
        <v>67.193572823301864</v>
      </c>
    </row>
    <row r="95" spans="1:52" x14ac:dyDescent="0.25">
      <c r="A95" s="131">
        <v>5</v>
      </c>
      <c r="B95" s="131" t="s">
        <v>2639</v>
      </c>
      <c r="C95" s="131">
        <v>-807.03125</v>
      </c>
      <c r="D95" s="131">
        <v>312.46875</v>
      </c>
      <c r="E95" s="131">
        <v>120</v>
      </c>
      <c r="F95" s="131">
        <v>0.25948900000000003</v>
      </c>
      <c r="G95" s="131">
        <v>0.19192600000000001</v>
      </c>
      <c r="H95" s="131">
        <v>48.531531000000001</v>
      </c>
      <c r="I95" s="131">
        <v>1.510866</v>
      </c>
      <c r="J95" s="131">
        <v>9.0265199999999997</v>
      </c>
      <c r="K95" s="131">
        <v>0.14042099999999999</v>
      </c>
      <c r="L95" s="131">
        <v>0.25948900000000003</v>
      </c>
      <c r="M95" s="131">
        <v>0.161854</v>
      </c>
      <c r="N95" s="131">
        <v>99302</v>
      </c>
      <c r="O95" s="131">
        <v>16.100000000000001</v>
      </c>
      <c r="P95" s="131">
        <v>60</v>
      </c>
      <c r="Q95" s="131">
        <v>1.1910000000000001</v>
      </c>
      <c r="R95" s="131" t="s">
        <v>2609</v>
      </c>
      <c r="S95" s="131" t="s">
        <v>2610</v>
      </c>
      <c r="T95" s="131">
        <v>1.1910861678004537E-3</v>
      </c>
      <c r="U95" s="131">
        <v>0.18563025</v>
      </c>
      <c r="V95" s="131">
        <v>62.009577473637329</v>
      </c>
      <c r="W95" s="131"/>
      <c r="X95" s="131">
        <v>6.8003558944086225E-5</v>
      </c>
      <c r="Y95" s="131">
        <v>0.7045036614902781</v>
      </c>
      <c r="Z95" s="131">
        <v>7</v>
      </c>
      <c r="AB95">
        <f t="shared" si="11"/>
        <v>0.70448422629369278</v>
      </c>
      <c r="AC95">
        <f t="shared" si="12"/>
        <v>88.018815037050075</v>
      </c>
      <c r="AD95">
        <f t="shared" si="13"/>
        <v>88.021243285844875</v>
      </c>
      <c r="AE95">
        <f t="shared" si="14"/>
        <v>-2.7587837825104079E-5</v>
      </c>
      <c r="AJ95">
        <v>0.36098617519441906</v>
      </c>
      <c r="AK95">
        <v>0.7910679277894398</v>
      </c>
      <c r="AL95">
        <v>4.1905846890449396</v>
      </c>
      <c r="AM95">
        <v>36.48452076659742</v>
      </c>
      <c r="AN95">
        <v>-0.49411205476996317</v>
      </c>
      <c r="AO95">
        <v>-5.8578399341535442E-2</v>
      </c>
      <c r="AP95">
        <v>0.13084802257539491</v>
      </c>
      <c r="AQ95">
        <v>0.49926596662876044</v>
      </c>
      <c r="AR95">
        <v>1.762617083659898</v>
      </c>
      <c r="AS95">
        <v>3.4242123629694463</v>
      </c>
      <c r="AT95">
        <v>3.5955766106918343</v>
      </c>
      <c r="AU95">
        <v>0.31941953259489908</v>
      </c>
      <c r="AV95">
        <v>0.78751122520191819</v>
      </c>
      <c r="AX95">
        <f t="shared" si="15"/>
        <v>3.5955766106918343</v>
      </c>
      <c r="AY95">
        <f t="shared" si="16"/>
        <v>28.114928758691409</v>
      </c>
      <c r="AZ95">
        <f t="shared" si="17"/>
        <v>69.315804870648321</v>
      </c>
    </row>
    <row r="96" spans="1:52" x14ac:dyDescent="0.25">
      <c r="A96" s="131">
        <v>6</v>
      </c>
      <c r="B96" s="131" t="s">
        <v>2640</v>
      </c>
      <c r="C96" s="131">
        <v>-807.03125</v>
      </c>
      <c r="D96" s="131">
        <v>260.375</v>
      </c>
      <c r="E96" s="131">
        <v>120</v>
      </c>
      <c r="F96" s="131">
        <v>0.38541700000000001</v>
      </c>
      <c r="G96" s="131">
        <v>0.192357</v>
      </c>
      <c r="H96" s="131">
        <v>48.639744999999998</v>
      </c>
      <c r="I96" s="131">
        <v>1.550441</v>
      </c>
      <c r="J96" s="131">
        <v>9.0364780000000007</v>
      </c>
      <c r="K96" s="131">
        <v>0.14401600000000001</v>
      </c>
      <c r="L96" s="131">
        <v>0.38541700000000001</v>
      </c>
      <c r="M96" s="131">
        <v>0.290385</v>
      </c>
      <c r="N96" s="131">
        <v>99303</v>
      </c>
      <c r="O96" s="131">
        <v>16.100000000000001</v>
      </c>
      <c r="P96" s="131">
        <v>60</v>
      </c>
      <c r="Q96" s="131">
        <v>1.1910000000000001</v>
      </c>
      <c r="R96" s="131" t="s">
        <v>2611</v>
      </c>
      <c r="S96" s="131" t="s">
        <v>2612</v>
      </c>
      <c r="T96" s="131">
        <v>1.1910497320140178E-3</v>
      </c>
      <c r="U96" s="131">
        <v>0.19055981250000001</v>
      </c>
      <c r="V96" s="131">
        <v>163.60121854064334</v>
      </c>
      <c r="W96" s="131"/>
      <c r="X96" s="131">
        <v>6.8002874135380105E-5</v>
      </c>
      <c r="Y96" s="131">
        <v>1.86077660366941</v>
      </c>
      <c r="Z96" s="131">
        <v>7</v>
      </c>
      <c r="AB96">
        <f t="shared" si="11"/>
        <v>1.860725270282416</v>
      </c>
      <c r="AC96">
        <f t="shared" si="12"/>
        <v>87.920934849473809</v>
      </c>
      <c r="AD96">
        <f t="shared" si="13"/>
        <v>87.923360397965865</v>
      </c>
      <c r="AE96">
        <f t="shared" si="14"/>
        <v>-2.758783782507076E-5</v>
      </c>
      <c r="AJ96">
        <v>0.95346376366564844</v>
      </c>
      <c r="AK96">
        <v>1.4208912035131029</v>
      </c>
      <c r="AL96">
        <v>2.5110396660074654</v>
      </c>
      <c r="AM96">
        <v>11.786424287578091</v>
      </c>
      <c r="AN96">
        <v>-0.44861607996174224</v>
      </c>
      <c r="AO96">
        <v>6.208007986218373E-2</v>
      </c>
      <c r="AP96">
        <v>0.45630013171975203</v>
      </c>
      <c r="AQ96">
        <v>1.3223942361669547</v>
      </c>
      <c r="AR96">
        <v>3.7922563069620554</v>
      </c>
      <c r="AS96">
        <v>6.6473791053966771</v>
      </c>
      <c r="AT96">
        <v>2.225554055949075</v>
      </c>
      <c r="AU96">
        <v>0.77605770935410812</v>
      </c>
      <c r="AV96">
        <v>0.77369461903793513</v>
      </c>
      <c r="AX96">
        <f t="shared" si="15"/>
        <v>2.225554055949075</v>
      </c>
      <c r="AY96">
        <f t="shared" si="16"/>
        <v>68.231719303554428</v>
      </c>
      <c r="AZ96">
        <f t="shared" si="17"/>
        <v>68.023954193822746</v>
      </c>
    </row>
    <row r="97" spans="1:52" x14ac:dyDescent="0.25">
      <c r="A97" s="131">
        <v>7</v>
      </c>
      <c r="B97" s="131" t="s">
        <v>2641</v>
      </c>
      <c r="C97" s="131">
        <v>-807.03125</v>
      </c>
      <c r="D97" s="131">
        <v>208.25</v>
      </c>
      <c r="E97" s="131">
        <v>120</v>
      </c>
      <c r="F97" s="131">
        <v>0.47057700000000002</v>
      </c>
      <c r="G97" s="131">
        <v>0.192472</v>
      </c>
      <c r="H97" s="131">
        <v>48.668474000000003</v>
      </c>
      <c r="I97" s="131">
        <v>1.5255270000000001</v>
      </c>
      <c r="J97" s="131">
        <v>9.0393209999999993</v>
      </c>
      <c r="K97" s="131">
        <v>0.14166799999999999</v>
      </c>
      <c r="L97" s="131">
        <v>0.47057700000000002</v>
      </c>
      <c r="M97" s="131">
        <v>0.35940899999999998</v>
      </c>
      <c r="N97" s="131">
        <v>99300</v>
      </c>
      <c r="O97" s="131">
        <v>16.100000000000001</v>
      </c>
      <c r="P97" s="131">
        <v>60</v>
      </c>
      <c r="Q97" s="131">
        <v>1.1910000000000001</v>
      </c>
      <c r="R97" s="131" t="s">
        <v>2613</v>
      </c>
      <c r="S97" s="131" t="s">
        <v>2614</v>
      </c>
      <c r="T97" s="131">
        <v>1.1910132962275821E-3</v>
      </c>
      <c r="U97" s="131">
        <v>0.19548937499999999</v>
      </c>
      <c r="V97" s="131">
        <v>230.96939880630481</v>
      </c>
      <c r="W97" s="131"/>
      <c r="X97" s="131">
        <v>6.8004928602876649E-5</v>
      </c>
      <c r="Y97" s="131">
        <v>2.6277596505624308</v>
      </c>
      <c r="Z97" s="131">
        <v>7</v>
      </c>
      <c r="AB97">
        <f t="shared" si="11"/>
        <v>2.6276871583552506</v>
      </c>
      <c r="AC97">
        <f t="shared" si="12"/>
        <v>87.895937802709398</v>
      </c>
      <c r="AD97">
        <f t="shared" si="13"/>
        <v>87.898362661586987</v>
      </c>
      <c r="AE97">
        <f t="shared" si="14"/>
        <v>-2.7587837825131946E-5</v>
      </c>
      <c r="AJ97">
        <v>1.3464623482123852</v>
      </c>
      <c r="AK97">
        <v>1.7591887801860466</v>
      </c>
      <c r="AL97">
        <v>2.3399873796011041</v>
      </c>
      <c r="AM97">
        <v>13.636943070312677</v>
      </c>
      <c r="AN97">
        <v>-0.42508461131378739</v>
      </c>
      <c r="AO97">
        <v>0.13506177267460401</v>
      </c>
      <c r="AP97">
        <v>0.75048369943109161</v>
      </c>
      <c r="AQ97">
        <v>1.9843084088322953</v>
      </c>
      <c r="AR97">
        <v>4.8791697862234038</v>
      </c>
      <c r="AS97">
        <v>7.7717869560204988</v>
      </c>
      <c r="AT97">
        <v>2.0026027919447951</v>
      </c>
      <c r="AU97">
        <v>1.0649032525684963</v>
      </c>
      <c r="AV97">
        <v>0.78611587853237774</v>
      </c>
      <c r="AX97">
        <f t="shared" si="15"/>
        <v>2.0026027919447951</v>
      </c>
      <c r="AY97">
        <f t="shared" si="16"/>
        <v>93.600670053663478</v>
      </c>
      <c r="AZ97">
        <f t="shared" si="17"/>
        <v>69.096392365204125</v>
      </c>
    </row>
    <row r="98" spans="1:52" x14ac:dyDescent="0.25">
      <c r="A98" s="131">
        <v>8</v>
      </c>
      <c r="B98" s="131" t="s">
        <v>2642</v>
      </c>
      <c r="C98" s="131">
        <v>-807.03125</v>
      </c>
      <c r="D98" s="131">
        <v>156.21875</v>
      </c>
      <c r="E98" s="131">
        <v>120</v>
      </c>
      <c r="F98" s="131">
        <v>0.67000099999999996</v>
      </c>
      <c r="G98" s="131">
        <v>0.19209499999999999</v>
      </c>
      <c r="H98" s="131">
        <v>48.573830000000001</v>
      </c>
      <c r="I98" s="131">
        <v>1.526367</v>
      </c>
      <c r="J98" s="131">
        <v>9.0307510000000004</v>
      </c>
      <c r="K98" s="131">
        <v>0.14188200000000001</v>
      </c>
      <c r="L98" s="131">
        <v>0.67000099999999996</v>
      </c>
      <c r="M98" s="131">
        <v>0.45741500000000002</v>
      </c>
      <c r="N98" s="131">
        <v>99295</v>
      </c>
      <c r="O98" s="131">
        <v>16.100000000000001</v>
      </c>
      <c r="P98" s="131">
        <v>60</v>
      </c>
      <c r="Q98" s="131">
        <v>1.1909000000000001</v>
      </c>
      <c r="R98" s="131" t="s">
        <v>2615</v>
      </c>
      <c r="S98" s="131" t="s">
        <v>2616</v>
      </c>
      <c r="T98" s="131">
        <v>1.1909768604411461E-3</v>
      </c>
      <c r="U98" s="131">
        <v>0.20041893750000001</v>
      </c>
      <c r="V98" s="131">
        <v>394.28311170215642</v>
      </c>
      <c r="W98" s="131"/>
      <c r="X98" s="131">
        <v>6.8008352991244772E-5</v>
      </c>
      <c r="Y98" s="131">
        <v>4.4813159207059439</v>
      </c>
      <c r="Z98" s="131">
        <v>7</v>
      </c>
      <c r="AB98">
        <f t="shared" si="11"/>
        <v>4.4811922942996656</v>
      </c>
      <c r="AC98">
        <f t="shared" si="12"/>
        <v>87.98377946985822</v>
      </c>
      <c r="AD98">
        <f t="shared" si="13"/>
        <v>87.986206752097488</v>
      </c>
      <c r="AE98">
        <f t="shared" si="14"/>
        <v>-2.7587837825255237E-5</v>
      </c>
      <c r="AJ98">
        <v>2.2962241891538695</v>
      </c>
      <c r="AK98">
        <v>2.236732397968896</v>
      </c>
      <c r="AL98">
        <v>1.5174031383630948</v>
      </c>
      <c r="AM98">
        <v>6.4466753630854035</v>
      </c>
      <c r="AN98">
        <v>-0.31298004027194531</v>
      </c>
      <c r="AO98">
        <v>0.57492962658054658</v>
      </c>
      <c r="AP98">
        <v>1.7165340567370222</v>
      </c>
      <c r="AQ98">
        <v>3.4072978457742185</v>
      </c>
      <c r="AR98">
        <v>6.6306408881202969</v>
      </c>
      <c r="AS98">
        <v>9.6331299765212997</v>
      </c>
      <c r="AT98">
        <v>2.0636732384413441</v>
      </c>
      <c r="AU98">
        <v>1.4825169168039234</v>
      </c>
      <c r="AV98">
        <v>0.76320629759095959</v>
      </c>
      <c r="AX98">
        <f t="shared" si="15"/>
        <v>2.0636732384413441</v>
      </c>
      <c r="AY98">
        <f t="shared" si="16"/>
        <v>130.43744146841055</v>
      </c>
      <c r="AZ98">
        <f t="shared" si="17"/>
        <v>67.149774577249971</v>
      </c>
    </row>
    <row r="99" spans="1:52" x14ac:dyDescent="0.25">
      <c r="A99" s="131">
        <v>9</v>
      </c>
      <c r="B99" s="131" t="s">
        <v>2643</v>
      </c>
      <c r="C99" s="131">
        <v>-807.03125</v>
      </c>
      <c r="D99" s="131">
        <v>104.125</v>
      </c>
      <c r="E99" s="131">
        <v>120</v>
      </c>
      <c r="F99" s="131">
        <v>0.85846500000000003</v>
      </c>
      <c r="G99" s="131">
        <v>0.19198299999999999</v>
      </c>
      <c r="H99" s="131">
        <v>48.545785000000002</v>
      </c>
      <c r="I99" s="131">
        <v>1.5264629999999999</v>
      </c>
      <c r="J99" s="131">
        <v>9.028143</v>
      </c>
      <c r="K99" s="131">
        <v>0.14183699999999999</v>
      </c>
      <c r="L99" s="131">
        <v>0.85846500000000003</v>
      </c>
      <c r="M99" s="131">
        <v>0.49080699999999999</v>
      </c>
      <c r="N99" s="131">
        <v>99295</v>
      </c>
      <c r="O99" s="131">
        <v>16.100000000000001</v>
      </c>
      <c r="P99" s="131">
        <v>60</v>
      </c>
      <c r="Q99" s="131">
        <v>1.1909000000000001</v>
      </c>
      <c r="R99" s="131" t="s">
        <v>2617</v>
      </c>
      <c r="S99" s="131" t="s">
        <v>2618</v>
      </c>
      <c r="T99" s="131">
        <v>1.1909404246547104E-3</v>
      </c>
      <c r="U99" s="131">
        <v>0.20534849999999999</v>
      </c>
      <c r="V99" s="131">
        <v>548.40400617802379</v>
      </c>
      <c r="W99" s="131"/>
      <c r="X99" s="131">
        <v>6.8008352991244772E-5</v>
      </c>
      <c r="Y99" s="131">
        <v>6.2312125634582003</v>
      </c>
      <c r="Z99" s="131">
        <v>7</v>
      </c>
      <c r="AB99">
        <f t="shared" si="11"/>
        <v>6.2310406625189225</v>
      </c>
      <c r="AC99">
        <f t="shared" si="12"/>
        <v>88.009195737285253</v>
      </c>
      <c r="AD99">
        <f t="shared" si="13"/>
        <v>88.011623720704364</v>
      </c>
      <c r="AE99">
        <f t="shared" si="14"/>
        <v>-2.758783782501863E-5</v>
      </c>
      <c r="AJ99">
        <v>3.1928755567549505</v>
      </c>
      <c r="AK99">
        <v>2.3993938337555867</v>
      </c>
      <c r="AL99">
        <v>1.1371579674689984</v>
      </c>
      <c r="AM99">
        <v>5.3139535656130672</v>
      </c>
      <c r="AN99">
        <v>-0.17736839920143277</v>
      </c>
      <c r="AO99">
        <v>1.3652622281102971</v>
      </c>
      <c r="AP99">
        <v>2.8183763591972997</v>
      </c>
      <c r="AQ99">
        <v>4.5385440449382353</v>
      </c>
      <c r="AR99">
        <v>7.592473792582048</v>
      </c>
      <c r="AS99">
        <v>10.559126056358242</v>
      </c>
      <c r="AT99">
        <v>2.5491841114084428</v>
      </c>
      <c r="AU99">
        <v>1.5337723683349578</v>
      </c>
      <c r="AV99">
        <v>0.71699259512182234</v>
      </c>
      <c r="AX99">
        <f t="shared" si="15"/>
        <v>2.5491841114084428</v>
      </c>
      <c r="AY99">
        <f t="shared" si="16"/>
        <v>134.98607258123087</v>
      </c>
      <c r="AZ99">
        <f t="shared" si="17"/>
        <v>63.101941646260578</v>
      </c>
    </row>
    <row r="100" spans="1:52" x14ac:dyDescent="0.25">
      <c r="A100" s="131">
        <v>10</v>
      </c>
      <c r="B100" s="131" t="s">
        <v>2644</v>
      </c>
      <c r="C100" s="131">
        <v>-807.03125</v>
      </c>
      <c r="D100" s="131">
        <v>52</v>
      </c>
      <c r="E100" s="131">
        <v>120</v>
      </c>
      <c r="F100" s="131">
        <v>0.91844099999999995</v>
      </c>
      <c r="G100" s="131">
        <v>0.191831</v>
      </c>
      <c r="H100" s="131">
        <v>48.507741000000003</v>
      </c>
      <c r="I100" s="131">
        <v>1.5087839999999999</v>
      </c>
      <c r="J100" s="131">
        <v>9.0245359999999994</v>
      </c>
      <c r="K100" s="131">
        <v>0.14035900000000001</v>
      </c>
      <c r="L100" s="131">
        <v>0.91844099999999995</v>
      </c>
      <c r="M100" s="131">
        <v>0.48993900000000001</v>
      </c>
      <c r="N100" s="131">
        <v>99297</v>
      </c>
      <c r="O100" s="131">
        <v>16.100000000000001</v>
      </c>
      <c r="P100" s="131">
        <v>60</v>
      </c>
      <c r="Q100" s="131">
        <v>1.1909000000000001</v>
      </c>
      <c r="R100" s="131" t="s">
        <v>2619</v>
      </c>
      <c r="S100" s="131" t="s">
        <v>2620</v>
      </c>
      <c r="T100" s="131">
        <v>1.1909039888682747E-3</v>
      </c>
      <c r="U100" s="131">
        <v>0.2102780625</v>
      </c>
      <c r="V100" s="131">
        <v>594.6431820863852</v>
      </c>
      <c r="W100" s="131"/>
      <c r="X100" s="131">
        <v>6.8006983194513948E-5</v>
      </c>
      <c r="Y100" s="131">
        <v>6.754039424572353</v>
      </c>
      <c r="Z100" s="131">
        <v>7</v>
      </c>
      <c r="AB100">
        <f t="shared" si="11"/>
        <v>6.7538531003683255</v>
      </c>
      <c r="AC100">
        <f t="shared" si="12"/>
        <v>88.04259861483358</v>
      </c>
      <c r="AD100">
        <f t="shared" si="13"/>
        <v>88.045027519765867</v>
      </c>
      <c r="AE100">
        <f t="shared" si="14"/>
        <v>-2.7587837825111594E-5</v>
      </c>
      <c r="AJ100">
        <v>3.4607709413465093</v>
      </c>
      <c r="AK100">
        <v>2.3943177644910962</v>
      </c>
      <c r="AL100">
        <v>0.99843184017878128</v>
      </c>
      <c r="AM100">
        <v>4.5956395171183164</v>
      </c>
      <c r="AN100">
        <v>-0.13875598915362411</v>
      </c>
      <c r="AO100">
        <v>1.7060842219884944</v>
      </c>
      <c r="AP100">
        <v>3.1154418236210342</v>
      </c>
      <c r="AQ100">
        <v>4.7932503539333133</v>
      </c>
      <c r="AR100">
        <v>7.8729589726405766</v>
      </c>
      <c r="AS100">
        <v>10.719265997490995</v>
      </c>
      <c r="AT100">
        <v>2.8897425380241812</v>
      </c>
      <c r="AU100">
        <v>1.4539729712166782</v>
      </c>
      <c r="AV100">
        <v>0.74083660271573359</v>
      </c>
      <c r="AX100">
        <f t="shared" si="15"/>
        <v>2.8897425380241812</v>
      </c>
      <c r="AY100">
        <f t="shared" si="16"/>
        <v>128.01155870164698</v>
      </c>
      <c r="AZ100">
        <f t="shared" si="17"/>
        <v>65.225179652078268</v>
      </c>
    </row>
    <row r="101" spans="1:52" x14ac:dyDescent="0.25">
      <c r="A101" s="131">
        <v>11</v>
      </c>
      <c r="B101" s="131" t="s">
        <v>2645</v>
      </c>
      <c r="C101" s="131">
        <v>-807.03125</v>
      </c>
      <c r="D101" s="131">
        <v>-3.125E-2</v>
      </c>
      <c r="E101" s="131">
        <v>120</v>
      </c>
      <c r="F101" s="131">
        <v>0.86329599999999995</v>
      </c>
      <c r="G101" s="131">
        <v>0.19217799999999999</v>
      </c>
      <c r="H101" s="131">
        <v>48.594642999999998</v>
      </c>
      <c r="I101" s="131">
        <v>1.529903</v>
      </c>
      <c r="J101" s="131">
        <v>9.0312739999999998</v>
      </c>
      <c r="K101" s="131">
        <v>0.14205699999999999</v>
      </c>
      <c r="L101" s="131">
        <v>0.86329599999999995</v>
      </c>
      <c r="M101" s="131">
        <v>0.47793600000000003</v>
      </c>
      <c r="N101" s="131">
        <v>99289</v>
      </c>
      <c r="O101" s="131">
        <v>16</v>
      </c>
      <c r="P101" s="131">
        <v>60</v>
      </c>
      <c r="Q101" s="131">
        <v>1.1913</v>
      </c>
      <c r="R101" s="131" t="s">
        <v>2621</v>
      </c>
      <c r="S101" s="131" t="s">
        <v>2622</v>
      </c>
      <c r="T101" s="131">
        <v>1.1908675530818388E-3</v>
      </c>
      <c r="U101" s="131">
        <v>0.21520762500000001</v>
      </c>
      <c r="V101" s="131">
        <v>544.21532715608555</v>
      </c>
      <c r="W101" s="131"/>
      <c r="X101" s="131">
        <v>6.7988949328718121E-5</v>
      </c>
      <c r="Y101" s="131">
        <v>6.1875288000220499</v>
      </c>
      <c r="Z101" s="131">
        <v>7</v>
      </c>
      <c r="AB101">
        <f t="shared" si="11"/>
        <v>6.1873581041901051</v>
      </c>
      <c r="AC101">
        <f t="shared" si="12"/>
        <v>87.953582883387341</v>
      </c>
      <c r="AD101">
        <f t="shared" si="13"/>
        <v>87.956009332568058</v>
      </c>
      <c r="AE101">
        <f t="shared" si="14"/>
        <v>-2.7587837825031166E-5</v>
      </c>
      <c r="AJ101">
        <v>3.1704884228822188</v>
      </c>
      <c r="AK101">
        <v>2.3380953029282812</v>
      </c>
      <c r="AL101">
        <v>1.0281020674074299</v>
      </c>
      <c r="AM101">
        <v>4.636305113369688</v>
      </c>
      <c r="AN101">
        <v>-0.19586171994654922</v>
      </c>
      <c r="AO101">
        <v>1.3836682401702689</v>
      </c>
      <c r="AP101">
        <v>2.819875409985106</v>
      </c>
      <c r="AQ101">
        <v>4.5024175554925367</v>
      </c>
      <c r="AR101">
        <v>7.4405225265238908</v>
      </c>
      <c r="AS101">
        <v>10.356977669638344</v>
      </c>
      <c r="AT101">
        <v>2.6348364025853059</v>
      </c>
      <c r="AU101">
        <v>1.4831427924183762</v>
      </c>
      <c r="AV101">
        <v>0.73735019681374114</v>
      </c>
      <c r="AX101">
        <f t="shared" si="15"/>
        <v>2.6348364025853059</v>
      </c>
      <c r="AY101">
        <f t="shared" si="16"/>
        <v>130.44772252086821</v>
      </c>
      <c r="AZ101">
        <f t="shared" si="17"/>
        <v>64.852591649539349</v>
      </c>
    </row>
    <row r="102" spans="1:52" x14ac:dyDescent="0.25">
      <c r="A102" s="131">
        <v>12</v>
      </c>
      <c r="B102" s="131" t="s">
        <v>2646</v>
      </c>
      <c r="C102" s="131">
        <v>-807.03125</v>
      </c>
      <c r="D102" s="131">
        <v>-52.125</v>
      </c>
      <c r="E102" s="131">
        <v>120</v>
      </c>
      <c r="F102" s="131">
        <v>0.71168299999999995</v>
      </c>
      <c r="G102" s="131">
        <v>0.192019</v>
      </c>
      <c r="H102" s="131">
        <v>48.554737000000003</v>
      </c>
      <c r="I102" s="131">
        <v>1.54156</v>
      </c>
      <c r="J102" s="131">
        <v>9.0294089999999994</v>
      </c>
      <c r="K102" s="131">
        <v>0.14332</v>
      </c>
      <c r="L102" s="131">
        <v>0.71168299999999995</v>
      </c>
      <c r="M102" s="131">
        <v>0.447459</v>
      </c>
      <c r="N102" s="131">
        <v>99285</v>
      </c>
      <c r="O102" s="131">
        <v>16.100000000000001</v>
      </c>
      <c r="P102" s="131">
        <v>60</v>
      </c>
      <c r="Q102" s="131">
        <v>1.1908000000000001</v>
      </c>
      <c r="R102" s="131" t="s">
        <v>2623</v>
      </c>
      <c r="S102" s="131" t="s">
        <v>2624</v>
      </c>
      <c r="T102" s="131">
        <v>1.190831117295403E-3</v>
      </c>
      <c r="U102" s="131">
        <v>0.2201371875</v>
      </c>
      <c r="V102" s="131">
        <v>412.77541824435281</v>
      </c>
      <c r="W102" s="131"/>
      <c r="X102" s="131">
        <v>6.8015202802695812E-5</v>
      </c>
      <c r="Y102" s="131">
        <v>4.6903249266743732</v>
      </c>
      <c r="Z102" s="131">
        <v>7</v>
      </c>
      <c r="AB102">
        <f t="shared" si="11"/>
        <v>4.6901955343206039</v>
      </c>
      <c r="AC102">
        <f t="shared" si="12"/>
        <v>88.005719155373527</v>
      </c>
      <c r="AD102">
        <f t="shared" si="13"/>
        <v>88.008147042881276</v>
      </c>
      <c r="AE102">
        <f t="shared" si="14"/>
        <v>-2.7587837825215603E-5</v>
      </c>
      <c r="AJ102">
        <v>2.4033214364282856</v>
      </c>
      <c r="AK102">
        <v>2.1877682731013048</v>
      </c>
      <c r="AL102">
        <v>1.3953584846458755</v>
      </c>
      <c r="AM102">
        <v>6.3943358745959937</v>
      </c>
      <c r="AN102">
        <v>-0.3437002141224228</v>
      </c>
      <c r="AO102">
        <v>0.68734389553849073</v>
      </c>
      <c r="AP102">
        <v>1.9660709317736755</v>
      </c>
      <c r="AQ102">
        <v>3.5730665867896367</v>
      </c>
      <c r="AR102">
        <v>6.4334235110727356</v>
      </c>
      <c r="AS102">
        <v>9.4623884681031551</v>
      </c>
      <c r="AT102">
        <v>2.2399408574659883</v>
      </c>
      <c r="AU102">
        <v>1.4366804233273591</v>
      </c>
      <c r="AV102">
        <v>0.81475774290419856</v>
      </c>
      <c r="AX102">
        <f t="shared" si="15"/>
        <v>2.2399408574659883</v>
      </c>
      <c r="AY102">
        <f t="shared" si="16"/>
        <v>126.43609385137071</v>
      </c>
      <c r="AZ102">
        <f t="shared" si="17"/>
        <v>71.703341101692928</v>
      </c>
    </row>
    <row r="103" spans="1:52" x14ac:dyDescent="0.25">
      <c r="A103" s="131">
        <v>13</v>
      </c>
      <c r="B103" s="131" t="s">
        <v>2647</v>
      </c>
      <c r="C103" s="131">
        <v>-807.03125</v>
      </c>
      <c r="D103" s="131">
        <v>-104.25</v>
      </c>
      <c r="E103" s="131">
        <v>120</v>
      </c>
      <c r="F103" s="131">
        <v>0.51505299999999998</v>
      </c>
      <c r="G103" s="131">
        <v>0.19184899999999999</v>
      </c>
      <c r="H103" s="131">
        <v>48.512315000000001</v>
      </c>
      <c r="I103" s="131">
        <v>1.540567</v>
      </c>
      <c r="J103" s="131">
        <v>9.0255550000000007</v>
      </c>
      <c r="K103" s="131">
        <v>0.14327400000000001</v>
      </c>
      <c r="L103" s="131">
        <v>0.51505299999999998</v>
      </c>
      <c r="M103" s="131">
        <v>0.35889799999999999</v>
      </c>
      <c r="N103" s="131">
        <v>99283</v>
      </c>
      <c r="O103" s="131">
        <v>16.100000000000001</v>
      </c>
      <c r="P103" s="131">
        <v>60</v>
      </c>
      <c r="Q103" s="131">
        <v>1.1908000000000001</v>
      </c>
      <c r="R103" s="131" t="s">
        <v>2625</v>
      </c>
      <c r="S103" s="131" t="s">
        <v>2626</v>
      </c>
      <c r="T103" s="131">
        <v>1.1907946815089671E-3</v>
      </c>
      <c r="U103" s="131">
        <v>0.22506675000000001</v>
      </c>
      <c r="V103" s="131">
        <v>243.5232996107535</v>
      </c>
      <c r="W103" s="131"/>
      <c r="X103" s="131">
        <v>6.801657293056869E-5</v>
      </c>
      <c r="Y103" s="131">
        <v>2.7658935812448835</v>
      </c>
      <c r="Z103" s="131">
        <v>7</v>
      </c>
      <c r="AB103">
        <f t="shared" si="11"/>
        <v>2.7658172783263546</v>
      </c>
      <c r="AC103">
        <f t="shared" si="12"/>
        <v>88.045072038219075</v>
      </c>
      <c r="AD103">
        <f t="shared" si="13"/>
        <v>88.047501011387766</v>
      </c>
      <c r="AE103">
        <f t="shared" si="14"/>
        <v>-2.758783782511117E-5</v>
      </c>
      <c r="AJ103">
        <v>1.4172460822075814</v>
      </c>
      <c r="AK103">
        <v>1.7540370170791886</v>
      </c>
      <c r="AL103">
        <v>1.8053769806646813</v>
      </c>
      <c r="AM103">
        <v>7.4807695268403549</v>
      </c>
      <c r="AN103">
        <v>-0.48099992328574109</v>
      </c>
      <c r="AO103">
        <v>0.14393159830566726</v>
      </c>
      <c r="AP103">
        <v>0.85238183649355803</v>
      </c>
      <c r="AQ103">
        <v>2.1544459102789277</v>
      </c>
      <c r="AR103">
        <v>4.9345600995093752</v>
      </c>
      <c r="AS103">
        <v>7.5498703422040379</v>
      </c>
      <c r="AT103">
        <v>2.1691509277637042</v>
      </c>
      <c r="AU103">
        <v>1.0646804292398588</v>
      </c>
      <c r="AV103">
        <v>0.89220645864991788</v>
      </c>
      <c r="AX103">
        <f t="shared" si="15"/>
        <v>2.1691509277637042</v>
      </c>
      <c r="AY103">
        <f t="shared" si="16"/>
        <v>93.739865090105383</v>
      </c>
      <c r="AZ103">
        <f t="shared" si="17"/>
        <v>78.554381924796346</v>
      </c>
    </row>
    <row r="104" spans="1:52" x14ac:dyDescent="0.25">
      <c r="A104" s="131">
        <v>14</v>
      </c>
      <c r="B104" s="131" t="s">
        <v>2648</v>
      </c>
      <c r="C104" s="131">
        <v>-807.03125</v>
      </c>
      <c r="D104" s="131">
        <v>-156.28125</v>
      </c>
      <c r="E104" s="131">
        <v>120</v>
      </c>
      <c r="F104" s="131">
        <v>0.355937</v>
      </c>
      <c r="G104" s="131">
        <v>0.19231799999999999</v>
      </c>
      <c r="H104" s="131">
        <v>48.629860000000001</v>
      </c>
      <c r="I104" s="131">
        <v>1.532222</v>
      </c>
      <c r="J104" s="131">
        <v>9.036683</v>
      </c>
      <c r="K104" s="131">
        <v>0.14232</v>
      </c>
      <c r="L104" s="131">
        <v>0.355937</v>
      </c>
      <c r="M104" s="131">
        <v>0.23435800000000001</v>
      </c>
      <c r="N104" s="131">
        <v>99279</v>
      </c>
      <c r="O104" s="131">
        <v>16.100000000000001</v>
      </c>
      <c r="P104" s="131">
        <v>60</v>
      </c>
      <c r="Q104" s="131">
        <v>1.1907000000000001</v>
      </c>
      <c r="R104" s="131" t="s">
        <v>2627</v>
      </c>
      <c r="S104" s="131" t="s">
        <v>2628</v>
      </c>
      <c r="T104" s="131">
        <v>1.1907582457225314E-3</v>
      </c>
      <c r="U104" s="131">
        <v>0.22999631250000002</v>
      </c>
      <c r="V104" s="131">
        <v>105.76511895038892</v>
      </c>
      <c r="W104" s="131"/>
      <c r="X104" s="131">
        <v>6.8019313351923877E-5</v>
      </c>
      <c r="Y104" s="131">
        <v>1.2026937171078349</v>
      </c>
      <c r="Z104" s="131">
        <v>7</v>
      </c>
      <c r="AB104">
        <f t="shared" si="11"/>
        <v>1.2026605383039453</v>
      </c>
      <c r="AC104">
        <f t="shared" si="12"/>
        <v>87.940194120849398</v>
      </c>
      <c r="AD104">
        <f t="shared" si="13"/>
        <v>87.942620200663129</v>
      </c>
      <c r="AE104">
        <f t="shared" si="14"/>
        <v>-2.7587837825290436E-5</v>
      </c>
      <c r="AJ104">
        <v>0.61625907640439415</v>
      </c>
      <c r="AK104">
        <v>1.146776199023273</v>
      </c>
      <c r="AL104">
        <v>2.6192222781825265</v>
      </c>
      <c r="AM104">
        <v>13.497191101844995</v>
      </c>
      <c r="AN104">
        <v>-0.57738635935029392</v>
      </c>
      <c r="AO104">
        <v>-9.9530389836735622E-2</v>
      </c>
      <c r="AP104">
        <v>0.23049047941730333</v>
      </c>
      <c r="AQ104">
        <v>0.9159135453795757</v>
      </c>
      <c r="AR104">
        <v>2.9094756464232261</v>
      </c>
      <c r="AS104">
        <v>4.9821812967717065</v>
      </c>
      <c r="AT104">
        <v>2.70020155911855</v>
      </c>
      <c r="AU104">
        <v>0.5696421157250251</v>
      </c>
      <c r="AV104">
        <v>0.92188945261590838</v>
      </c>
      <c r="AX104">
        <f t="shared" si="15"/>
        <v>2.70020155911855</v>
      </c>
      <c r="AY104">
        <f t="shared" si="16"/>
        <v>50.094438236270065</v>
      </c>
      <c r="AZ104">
        <f t="shared" si="17"/>
        <v>81.071137421006583</v>
      </c>
    </row>
    <row r="105" spans="1:52" x14ac:dyDescent="0.25">
      <c r="A105" s="131">
        <v>15</v>
      </c>
      <c r="B105" s="131" t="s">
        <v>2649</v>
      </c>
      <c r="C105" s="131">
        <v>-807.03125</v>
      </c>
      <c r="D105" s="131">
        <v>-208.375</v>
      </c>
      <c r="E105" s="131">
        <v>120</v>
      </c>
      <c r="F105" s="131">
        <v>0.30520399999999998</v>
      </c>
      <c r="G105" s="131">
        <v>0.192304</v>
      </c>
      <c r="H105" s="131">
        <v>48.626454000000003</v>
      </c>
      <c r="I105" s="131">
        <v>1.5769930000000001</v>
      </c>
      <c r="J105" s="131">
        <v>9.0366689999999998</v>
      </c>
      <c r="K105" s="131">
        <v>0.14626400000000001</v>
      </c>
      <c r="L105" s="131">
        <v>0.30520399999999998</v>
      </c>
      <c r="M105" s="131">
        <v>0.17788999999999999</v>
      </c>
      <c r="N105" s="131">
        <v>99271</v>
      </c>
      <c r="O105" s="131">
        <v>16.100000000000001</v>
      </c>
      <c r="P105" s="131">
        <v>60</v>
      </c>
      <c r="Q105" s="131">
        <v>1.1906000000000001</v>
      </c>
      <c r="R105" s="131" t="s">
        <v>2629</v>
      </c>
      <c r="S105" s="131" t="s">
        <v>2630</v>
      </c>
      <c r="T105" s="131">
        <v>1.1907218099360957E-3</v>
      </c>
      <c r="U105" s="131">
        <v>0.23492587500000001</v>
      </c>
      <c r="V105" s="131">
        <v>59.021447674475446</v>
      </c>
      <c r="W105" s="131"/>
      <c r="X105" s="131">
        <v>6.8024794857165233E-5</v>
      </c>
      <c r="Y105" s="131">
        <v>0.6710992718036547</v>
      </c>
      <c r="Z105" s="131">
        <v>7</v>
      </c>
      <c r="AB105">
        <f t="shared" si="11"/>
        <v>0.67108075813653156</v>
      </c>
      <c r="AC105">
        <f t="shared" si="12"/>
        <v>87.947417251472615</v>
      </c>
      <c r="AD105">
        <f t="shared" si="13"/>
        <v>87.94984353055689</v>
      </c>
      <c r="AE105">
        <f t="shared" si="14"/>
        <v>-2.7587837825162291E-5</v>
      </c>
      <c r="AJ105">
        <v>0.34387227913087226</v>
      </c>
      <c r="AK105">
        <v>0.87041879796649746</v>
      </c>
      <c r="AL105">
        <v>3.3023682576346847</v>
      </c>
      <c r="AM105">
        <v>23.154668721367855</v>
      </c>
      <c r="AN105">
        <v>-0.62238479381675527</v>
      </c>
      <c r="AO105">
        <v>-0.16694873572528421</v>
      </c>
      <c r="AP105">
        <v>8.391076278986552E-2</v>
      </c>
      <c r="AQ105">
        <v>0.5512906472847281</v>
      </c>
      <c r="AR105">
        <v>1.9668713868529359</v>
      </c>
      <c r="AS105">
        <v>3.7333589082096017</v>
      </c>
      <c r="AT105">
        <v>3.3498593635292564</v>
      </c>
      <c r="AU105">
        <v>0.38102913921058273</v>
      </c>
      <c r="AV105">
        <v>0.93252175063119069</v>
      </c>
      <c r="AX105">
        <f t="shared" si="15"/>
        <v>3.3498593635292564</v>
      </c>
      <c r="AY105">
        <f t="shared" si="16"/>
        <v>33.510528691122566</v>
      </c>
      <c r="AZ105">
        <f t="shared" si="17"/>
        <v>82.012879498835019</v>
      </c>
    </row>
    <row r="106" spans="1:52" x14ac:dyDescent="0.25">
      <c r="A106" s="131">
        <v>16</v>
      </c>
      <c r="B106" s="131" t="s">
        <v>2650</v>
      </c>
      <c r="C106" s="131">
        <v>-807.03125</v>
      </c>
      <c r="D106" s="131">
        <v>-260.5</v>
      </c>
      <c r="E106" s="131">
        <v>120</v>
      </c>
      <c r="F106" s="131">
        <v>0.226552</v>
      </c>
      <c r="G106" s="131">
        <v>0.19211</v>
      </c>
      <c r="H106" s="131">
        <v>48.577607</v>
      </c>
      <c r="I106" s="131">
        <v>1.557156</v>
      </c>
      <c r="J106" s="131">
        <v>9.0322010000000006</v>
      </c>
      <c r="K106" s="131">
        <v>0.14457700000000001</v>
      </c>
      <c r="L106" s="131">
        <v>0.226552</v>
      </c>
      <c r="M106" s="131">
        <v>8.5735000000000006E-2</v>
      </c>
      <c r="N106" s="131">
        <v>99270</v>
      </c>
      <c r="O106" s="131">
        <v>16.100000000000001</v>
      </c>
      <c r="P106" s="131">
        <v>60</v>
      </c>
      <c r="Q106" s="131">
        <v>1.1906000000000001</v>
      </c>
      <c r="R106" s="131" t="s">
        <v>2631</v>
      </c>
      <c r="S106" s="131" t="s">
        <v>2632</v>
      </c>
      <c r="T106" s="131">
        <v>1.1906853741496597E-3</v>
      </c>
      <c r="U106" s="131">
        <v>0.23985543749999999</v>
      </c>
      <c r="V106" s="131">
        <v>-11.172924257594728</v>
      </c>
      <c r="W106" s="131"/>
      <c r="X106" s="131">
        <v>6.8025480107440837E-5</v>
      </c>
      <c r="Y106" s="131">
        <v>-0.12697686735875743</v>
      </c>
      <c r="Z106" s="131">
        <v>7</v>
      </c>
      <c r="AB106">
        <f t="shared" si="11"/>
        <v>-0.1269733644381712</v>
      </c>
      <c r="AC106">
        <f t="shared" si="12"/>
        <v>87.991808980662697</v>
      </c>
      <c r="AD106">
        <f t="shared" si="13"/>
        <v>87.994236484418792</v>
      </c>
      <c r="AE106">
        <f t="shared" si="14"/>
        <v>-2.7587837825097289E-5</v>
      </c>
      <c r="AJ106">
        <v>-6.5063852415331733E-2</v>
      </c>
      <c r="AK106">
        <v>0.41930138317179488</v>
      </c>
      <c r="AL106">
        <v>3.0362290498822202</v>
      </c>
      <c r="AM106">
        <v>22.050216667350146</v>
      </c>
      <c r="AN106">
        <v>-0.7029160757368379</v>
      </c>
      <c r="AO106">
        <v>-0.28500690310542531</v>
      </c>
      <c r="AP106">
        <v>-0.16262236084763157</v>
      </c>
      <c r="AQ106">
        <v>4.9315544313073605E-2</v>
      </c>
      <c r="AR106">
        <v>0.6911007881718183</v>
      </c>
      <c r="AS106">
        <v>1.5582537626803947</v>
      </c>
      <c r="AT106">
        <v>5.9635951211745351</v>
      </c>
      <c r="AU106">
        <v>0.14842775083467813</v>
      </c>
      <c r="AV106">
        <v>0.95022686313992766</v>
      </c>
      <c r="AX106">
        <f t="shared" si="15"/>
        <v>5.9635951211745351</v>
      </c>
      <c r="AY106">
        <f t="shared" si="16"/>
        <v>13.060426298874397</v>
      </c>
      <c r="AZ106">
        <f t="shared" si="17"/>
        <v>83.612180629702834</v>
      </c>
    </row>
    <row r="107" spans="1:52" x14ac:dyDescent="0.25">
      <c r="A107" s="131">
        <v>17</v>
      </c>
      <c r="B107" s="131" t="s">
        <v>2651</v>
      </c>
      <c r="C107" s="131">
        <v>-807.03125</v>
      </c>
      <c r="D107" s="131">
        <v>-312.53125</v>
      </c>
      <c r="E107" s="131">
        <v>120</v>
      </c>
      <c r="F107" s="131">
        <v>0.24825900000000001</v>
      </c>
      <c r="G107" s="131">
        <v>0.19248999999999999</v>
      </c>
      <c r="H107" s="131">
        <v>48.673119</v>
      </c>
      <c r="I107" s="131">
        <v>1.4675180000000001</v>
      </c>
      <c r="J107" s="131">
        <v>9.0413899999999998</v>
      </c>
      <c r="K107" s="131">
        <v>0.136265</v>
      </c>
      <c r="L107" s="131">
        <v>0.24825900000000001</v>
      </c>
      <c r="M107" s="131">
        <v>6.4268000000000006E-2</v>
      </c>
      <c r="N107" s="131">
        <v>99266</v>
      </c>
      <c r="O107" s="131">
        <v>16.100000000000001</v>
      </c>
      <c r="P107" s="131">
        <v>60</v>
      </c>
      <c r="Q107" s="131">
        <v>1.1906000000000001</v>
      </c>
      <c r="R107" s="131" t="s">
        <v>2633</v>
      </c>
      <c r="S107" s="131" t="s">
        <v>2634</v>
      </c>
      <c r="T107" s="131">
        <v>1.190648938363224E-3</v>
      </c>
      <c r="U107" s="131">
        <v>0.244785</v>
      </c>
      <c r="V107" s="131">
        <v>2.9177366124188429</v>
      </c>
      <c r="W107" s="131"/>
      <c r="X107" s="131">
        <v>6.8028221246606586E-5</v>
      </c>
      <c r="Y107" s="131">
        <v>3.3191581664836683E-2</v>
      </c>
      <c r="Z107" s="131">
        <v>7</v>
      </c>
      <c r="AB107">
        <f t="shared" si="11"/>
        <v>3.3190666006125594E-2</v>
      </c>
      <c r="AC107">
        <f t="shared" si="12"/>
        <v>87.90592270900747</v>
      </c>
      <c r="AD107">
        <f t="shared" si="13"/>
        <v>87.908347843347045</v>
      </c>
      <c r="AE107">
        <f t="shared" si="14"/>
        <v>-2.7587837825245882E-5</v>
      </c>
      <c r="AJ107">
        <v>1.7009395244368328E-2</v>
      </c>
      <c r="AK107">
        <v>0.31463213447700433</v>
      </c>
      <c r="AL107">
        <v>3.1098760950525777</v>
      </c>
      <c r="AM107">
        <v>42.074406401904433</v>
      </c>
      <c r="AN107">
        <v>-0.57686007872033496</v>
      </c>
      <c r="AO107">
        <v>-0.14657960161047551</v>
      </c>
      <c r="AP107">
        <v>-3.0049283413549958E-2</v>
      </c>
      <c r="AQ107">
        <v>0.13578966667344969</v>
      </c>
      <c r="AR107">
        <v>0.53469414876906318</v>
      </c>
      <c r="AS107">
        <v>1.0815049440758484</v>
      </c>
      <c r="AT107">
        <v>10.127519938104445</v>
      </c>
      <c r="AU107">
        <v>9.163860215216145E-2</v>
      </c>
      <c r="AV107">
        <v>0.91106237515166755</v>
      </c>
      <c r="AX107">
        <f t="shared" si="15"/>
        <v>10.127519938104445</v>
      </c>
      <c r="AY107">
        <f t="shared" si="16"/>
        <v>8.0555758779493907</v>
      </c>
      <c r="AZ107">
        <f t="shared" si="17"/>
        <v>80.087778733167255</v>
      </c>
    </row>
    <row r="108" spans="1:52" x14ac:dyDescent="0.25">
      <c r="A108" s="21">
        <v>1</v>
      </c>
      <c r="B108" s="21" t="s">
        <v>1650</v>
      </c>
      <c r="C108" s="21">
        <v>0</v>
      </c>
      <c r="D108" s="21">
        <v>104.125</v>
      </c>
      <c r="E108" s="21">
        <v>10</v>
      </c>
      <c r="F108" s="21">
        <v>0.38246599999999997</v>
      </c>
      <c r="G108" s="21">
        <v>0.19658300000000001</v>
      </c>
      <c r="H108" s="21">
        <v>49.699967999999998</v>
      </c>
      <c r="I108" s="21">
        <v>1.783801</v>
      </c>
      <c r="J108" s="21">
        <v>9.080254</v>
      </c>
      <c r="K108" s="21">
        <v>0.163049</v>
      </c>
      <c r="L108" s="21">
        <v>0.38246599999999997</v>
      </c>
      <c r="M108" s="21">
        <v>0.54986000000000002</v>
      </c>
      <c r="N108" s="21">
        <v>100517</v>
      </c>
      <c r="O108" s="21">
        <v>16.2</v>
      </c>
      <c r="P108" s="21">
        <v>60</v>
      </c>
      <c r="Q108" s="21">
        <v>1.2052</v>
      </c>
      <c r="R108" s="21" t="s">
        <v>1636</v>
      </c>
      <c r="S108" s="21" t="s">
        <v>1637</v>
      </c>
      <c r="T108" s="21">
        <v>2.156299732014018E-4</v>
      </c>
      <c r="U108" s="21">
        <v>1.1291000000000001E-2</v>
      </c>
      <c r="V108" s="21">
        <v>1721.3516028836893</v>
      </c>
      <c r="W108" s="21"/>
      <c r="X108" s="21">
        <v>6.2035192185314598E-6</v>
      </c>
      <c r="Y108" s="21">
        <v>215.65782907762332</v>
      </c>
      <c r="Z108" s="21">
        <v>8</v>
      </c>
      <c r="AB108">
        <f t="shared" si="11"/>
        <v>215.65187970853924</v>
      </c>
      <c r="AC108">
        <f t="shared" si="12"/>
        <v>7.9818646521945213</v>
      </c>
      <c r="AD108">
        <f t="shared" si="13"/>
        <v>7.9820848545820864</v>
      </c>
      <c r="AE108">
        <f t="shared" si="14"/>
        <v>-2.7587837824899246E-5</v>
      </c>
      <c r="AJ108">
        <v>110.50300223677098</v>
      </c>
      <c r="AK108">
        <v>163.69954728215507</v>
      </c>
      <c r="AL108">
        <v>8.7898421018697253</v>
      </c>
      <c r="AM108">
        <v>110.51295528675185</v>
      </c>
      <c r="AN108">
        <v>1.0905172311401965</v>
      </c>
      <c r="AO108">
        <v>50.696993932195717</v>
      </c>
      <c r="AP108">
        <v>85.766515711235229</v>
      </c>
      <c r="AQ108">
        <v>124.65240123201268</v>
      </c>
      <c r="AR108">
        <v>228.77134247249643</v>
      </c>
      <c r="AS108">
        <v>813.69167973709614</v>
      </c>
      <c r="AT108">
        <v>1.457921720468466</v>
      </c>
      <c r="AU108">
        <v>78.35672309672772</v>
      </c>
      <c r="AV108">
        <v>3.7349663106814464</v>
      </c>
      <c r="AX108">
        <f t="shared" si="15"/>
        <v>1.457921720468466</v>
      </c>
      <c r="AY108">
        <f t="shared" si="16"/>
        <v>625.43275834756503</v>
      </c>
      <c r="AZ108">
        <f t="shared" si="17"/>
        <v>29.811995572365618</v>
      </c>
    </row>
    <row r="109" spans="1:52" x14ac:dyDescent="0.25">
      <c r="A109" s="21">
        <v>2</v>
      </c>
      <c r="B109" s="21" t="s">
        <v>1650</v>
      </c>
      <c r="C109" s="21">
        <v>0</v>
      </c>
      <c r="D109" s="21">
        <v>104.125</v>
      </c>
      <c r="E109" s="21">
        <v>20</v>
      </c>
      <c r="F109" s="21">
        <v>0.319934</v>
      </c>
      <c r="G109" s="21">
        <v>0.19722999999999999</v>
      </c>
      <c r="H109" s="21">
        <v>49.862226</v>
      </c>
      <c r="I109" s="21">
        <v>2.8855140000000001</v>
      </c>
      <c r="J109" s="21">
        <v>9.0914629999999992</v>
      </c>
      <c r="K109" s="21">
        <v>0.31533</v>
      </c>
      <c r="L109" s="21">
        <v>0.319934</v>
      </c>
      <c r="M109" s="21">
        <v>0.232179</v>
      </c>
      <c r="N109" s="21">
        <v>100517</v>
      </c>
      <c r="O109" s="21">
        <v>16.2</v>
      </c>
      <c r="P109" s="21">
        <v>60</v>
      </c>
      <c r="Q109" s="21">
        <v>1.2052</v>
      </c>
      <c r="R109" s="21" t="s">
        <v>1638</v>
      </c>
      <c r="S109" s="21" t="s">
        <v>1639</v>
      </c>
      <c r="T109" s="21">
        <v>2.1399821342678486E-4</v>
      </c>
      <c r="U109" s="21">
        <v>1.1133500000000001E-2</v>
      </c>
      <c r="V109" s="21">
        <v>1443.0050375427541</v>
      </c>
      <c r="W109" s="21"/>
      <c r="X109" s="21">
        <v>6.2035192185314598E-6</v>
      </c>
      <c r="Y109" s="21">
        <v>181.00862380766739</v>
      </c>
      <c r="Z109" s="21">
        <v>8</v>
      </c>
      <c r="AB109">
        <f t="shared" si="11"/>
        <v>181.00363030886868</v>
      </c>
      <c r="AC109">
        <f t="shared" si="12"/>
        <v>7.972023692506685</v>
      </c>
      <c r="AD109">
        <f t="shared" si="13"/>
        <v>7.9722436234034531</v>
      </c>
      <c r="AE109">
        <f t="shared" si="14"/>
        <v>-2.7587837825269874E-5</v>
      </c>
      <c r="AJ109">
        <v>92.74888842414569</v>
      </c>
      <c r="AK109">
        <v>69.735525642286277</v>
      </c>
      <c r="AL109">
        <v>5.8520290983005463</v>
      </c>
      <c r="AM109">
        <v>103.73019672291547</v>
      </c>
      <c r="AN109">
        <v>0.78076474554557751</v>
      </c>
      <c r="AO109">
        <v>51.102021230812618</v>
      </c>
      <c r="AP109">
        <v>85.658107210620187</v>
      </c>
      <c r="AQ109">
        <v>122.87200709053657</v>
      </c>
      <c r="AR109">
        <v>194.0001409551727</v>
      </c>
      <c r="AS109">
        <v>278.46510027132092</v>
      </c>
      <c r="AT109">
        <v>2.1671047619578281</v>
      </c>
      <c r="AU109">
        <v>44.853735989882971</v>
      </c>
      <c r="AV109">
        <v>4.4538564311289077</v>
      </c>
      <c r="AX109">
        <f t="shared" si="15"/>
        <v>2.1671047619578281</v>
      </c>
      <c r="AY109">
        <f t="shared" si="16"/>
        <v>357.57504600878684</v>
      </c>
      <c r="AZ109">
        <f t="shared" si="17"/>
        <v>35.506248991982922</v>
      </c>
    </row>
    <row r="110" spans="1:52" x14ac:dyDescent="0.25">
      <c r="A110" s="21">
        <v>3</v>
      </c>
      <c r="B110" s="21" t="s">
        <v>1650</v>
      </c>
      <c r="C110" s="21">
        <v>0</v>
      </c>
      <c r="D110" s="21">
        <v>104.125</v>
      </c>
      <c r="E110" s="21">
        <v>30</v>
      </c>
      <c r="F110" s="21">
        <v>0.34239599999999998</v>
      </c>
      <c r="G110" s="21">
        <v>0.196906</v>
      </c>
      <c r="H110" s="21">
        <v>49.780974000000001</v>
      </c>
      <c r="I110" s="21">
        <v>1.793112</v>
      </c>
      <c r="J110" s="21">
        <v>9.0874129999999997</v>
      </c>
      <c r="K110" s="21">
        <v>0.16378899999999999</v>
      </c>
      <c r="L110" s="21">
        <v>0.34239599999999998</v>
      </c>
      <c r="M110" s="21">
        <v>0.21632899999999999</v>
      </c>
      <c r="N110" s="21">
        <v>100522</v>
      </c>
      <c r="O110" s="21">
        <v>16.2</v>
      </c>
      <c r="P110" s="21">
        <v>60</v>
      </c>
      <c r="Q110" s="21">
        <v>1.2052</v>
      </c>
      <c r="R110" s="21" t="s">
        <v>1640</v>
      </c>
      <c r="S110" s="21" t="s">
        <v>1641</v>
      </c>
      <c r="T110" s="21">
        <v>2.1236645365216796E-4</v>
      </c>
      <c r="U110" s="21">
        <v>1.0976E-2</v>
      </c>
      <c r="V110" s="21">
        <v>1560.6042964903872</v>
      </c>
      <c r="W110" s="21"/>
      <c r="X110" s="21">
        <v>6.2032106532811418E-6</v>
      </c>
      <c r="Y110" s="21">
        <v>195.68264522263749</v>
      </c>
      <c r="Z110" s="21">
        <v>8</v>
      </c>
      <c r="AB110">
        <f t="shared" si="11"/>
        <v>195.67724691048366</v>
      </c>
      <c r="AC110">
        <f t="shared" si="12"/>
        <v>7.9751798873876281</v>
      </c>
      <c r="AD110">
        <f t="shared" si="13"/>
        <v>7.9753999053569888</v>
      </c>
      <c r="AE110">
        <f t="shared" si="14"/>
        <v>-2.7587837825291338E-5</v>
      </c>
      <c r="AJ110">
        <v>100.26789626047891</v>
      </c>
      <c r="AK110">
        <v>65.448274911997672</v>
      </c>
      <c r="AL110">
        <v>5.1122558948620389</v>
      </c>
      <c r="AM110">
        <v>112.39686770563274</v>
      </c>
      <c r="AN110">
        <v>1.6648772237393794</v>
      </c>
      <c r="AO110">
        <v>59.646956963313379</v>
      </c>
      <c r="AP110">
        <v>93.715978254480319</v>
      </c>
      <c r="AQ110">
        <v>130.37020323033789</v>
      </c>
      <c r="AR110">
        <v>205.80187839670026</v>
      </c>
      <c r="AS110">
        <v>284.32687305681571</v>
      </c>
      <c r="AT110">
        <v>2.5725508034800102</v>
      </c>
      <c r="AU110">
        <v>40.665553001662857</v>
      </c>
      <c r="AV110">
        <v>4.3463047879077816</v>
      </c>
      <c r="AX110">
        <f t="shared" si="15"/>
        <v>2.5725508034800102</v>
      </c>
      <c r="AY110">
        <f t="shared" si="16"/>
        <v>324.31510040835718</v>
      </c>
      <c r="AZ110">
        <f t="shared" si="17"/>
        <v>34.66256252897869</v>
      </c>
    </row>
    <row r="111" spans="1:52" x14ac:dyDescent="0.25">
      <c r="A111" s="21">
        <v>4</v>
      </c>
      <c r="B111" s="21" t="s">
        <v>1650</v>
      </c>
      <c r="C111" s="21">
        <v>0</v>
      </c>
      <c r="D111" s="21">
        <v>104.125</v>
      </c>
      <c r="E111" s="21">
        <v>40</v>
      </c>
      <c r="F111" s="21">
        <v>0.32660299999999998</v>
      </c>
      <c r="G111" s="21">
        <v>0.19690199999999999</v>
      </c>
      <c r="H111" s="21">
        <v>49.780014999999999</v>
      </c>
      <c r="I111" s="21">
        <v>1.8096669999999999</v>
      </c>
      <c r="J111" s="21">
        <v>9.087161</v>
      </c>
      <c r="K111" s="21">
        <v>0.16531599999999999</v>
      </c>
      <c r="L111" s="21">
        <v>0.32660299999999998</v>
      </c>
      <c r="M111" s="21">
        <v>0.20883199999999999</v>
      </c>
      <c r="N111" s="21">
        <v>100525</v>
      </c>
      <c r="O111" s="21">
        <v>16.2</v>
      </c>
      <c r="P111" s="21">
        <v>60</v>
      </c>
      <c r="Q111" s="21">
        <v>1.2053</v>
      </c>
      <c r="R111" s="21" t="s">
        <v>1642</v>
      </c>
      <c r="S111" s="21" t="s">
        <v>1643</v>
      </c>
      <c r="T111" s="21">
        <v>2.1073469387755103E-4</v>
      </c>
      <c r="U111" s="21">
        <v>1.08185E-2</v>
      </c>
      <c r="V111" s="21">
        <v>1498.4931725740846</v>
      </c>
      <c r="W111" s="21"/>
      <c r="X111" s="21">
        <v>6.20302552886473E-6</v>
      </c>
      <c r="Y111" s="21">
        <v>187.89498915782679</v>
      </c>
      <c r="Z111" s="21">
        <v>8</v>
      </c>
      <c r="AB111">
        <f t="shared" si="11"/>
        <v>187.88980568433857</v>
      </c>
      <c r="AC111">
        <f t="shared" si="12"/>
        <v>7.9751630380914005</v>
      </c>
      <c r="AD111">
        <f t="shared" si="13"/>
        <v>7.9753830555959233</v>
      </c>
      <c r="AE111">
        <f t="shared" si="14"/>
        <v>-2.7587837825003679E-5</v>
      </c>
      <c r="AJ111">
        <v>96.277320201399945</v>
      </c>
      <c r="AK111">
        <v>63.669384190112901</v>
      </c>
      <c r="AL111">
        <v>2.2083363198128958</v>
      </c>
      <c r="AM111">
        <v>24.994024765176988</v>
      </c>
      <c r="AN111">
        <v>0.70260332911089685</v>
      </c>
      <c r="AO111">
        <v>53.364773185477191</v>
      </c>
      <c r="AP111">
        <v>91.605358024007231</v>
      </c>
      <c r="AQ111">
        <v>127.79926195634445</v>
      </c>
      <c r="AR111">
        <v>202.88498123750932</v>
      </c>
      <c r="AS111">
        <v>294.9042182024009</v>
      </c>
      <c r="AT111">
        <v>2.1540392824243031</v>
      </c>
      <c r="AU111">
        <v>46.707222468678943</v>
      </c>
      <c r="AV111">
        <v>4.3318717690655326</v>
      </c>
      <c r="AX111">
        <f t="shared" si="15"/>
        <v>2.1540392824243031</v>
      </c>
      <c r="AY111">
        <f t="shared" si="16"/>
        <v>372.49771424412046</v>
      </c>
      <c r="AZ111">
        <f t="shared" si="17"/>
        <v>34.547383618403046</v>
      </c>
    </row>
    <row r="112" spans="1:52" x14ac:dyDescent="0.25">
      <c r="A112" s="21">
        <v>5</v>
      </c>
      <c r="B112" s="21" t="s">
        <v>1650</v>
      </c>
      <c r="C112" s="21">
        <v>0</v>
      </c>
      <c r="D112" s="21">
        <v>104.125</v>
      </c>
      <c r="E112" s="21">
        <v>50</v>
      </c>
      <c r="F112" s="21">
        <v>0.29370800000000002</v>
      </c>
      <c r="G112" s="21">
        <v>0.19684599999999999</v>
      </c>
      <c r="H112" s="21">
        <v>49.765977999999997</v>
      </c>
      <c r="I112" s="21">
        <v>1.8266020000000001</v>
      </c>
      <c r="J112" s="21">
        <v>9.0876789999999996</v>
      </c>
      <c r="K112" s="21">
        <v>0.16689399999999999</v>
      </c>
      <c r="L112" s="21">
        <v>0.29370800000000002</v>
      </c>
      <c r="M112" s="21">
        <v>0.20585899999999999</v>
      </c>
      <c r="N112" s="21">
        <v>100522</v>
      </c>
      <c r="O112" s="21">
        <v>16.3</v>
      </c>
      <c r="P112" s="21">
        <v>60</v>
      </c>
      <c r="Q112" s="21">
        <v>1.2048000000000001</v>
      </c>
      <c r="R112" s="21" t="s">
        <v>1644</v>
      </c>
      <c r="S112" s="21" t="s">
        <v>1645</v>
      </c>
      <c r="T112" s="21">
        <v>2.091029341029341E-4</v>
      </c>
      <c r="U112" s="21">
        <v>1.0661E-2</v>
      </c>
      <c r="V112" s="21">
        <v>1353.6251952383693</v>
      </c>
      <c r="W112" s="21"/>
      <c r="X112" s="21">
        <v>6.2053544966035118E-6</v>
      </c>
      <c r="Y112" s="21">
        <v>169.67606608612905</v>
      </c>
      <c r="Z112" s="21">
        <v>8</v>
      </c>
      <c r="AB112">
        <f t="shared" si="11"/>
        <v>169.67138521947004</v>
      </c>
      <c r="AC112">
        <f t="shared" si="12"/>
        <v>7.9777026098145001</v>
      </c>
      <c r="AD112">
        <f t="shared" si="13"/>
        <v>7.9779226973803175</v>
      </c>
      <c r="AE112">
        <f t="shared" si="14"/>
        <v>-2.7587837825217005E-5</v>
      </c>
      <c r="AJ112">
        <v>86.941901918002458</v>
      </c>
      <c r="AK112">
        <v>63.232698496213672</v>
      </c>
      <c r="AL112">
        <v>2.0914458847649406</v>
      </c>
      <c r="AM112">
        <v>19.299071526610717</v>
      </c>
      <c r="AN112">
        <v>-0.46258985484769438</v>
      </c>
      <c r="AO112">
        <v>42.001377265616775</v>
      </c>
      <c r="AP112">
        <v>81.652945507604827</v>
      </c>
      <c r="AQ112">
        <v>119.00799778029091</v>
      </c>
      <c r="AR112">
        <v>190.6717976208476</v>
      </c>
      <c r="AS112">
        <v>286.05131380138323</v>
      </c>
      <c r="AT112">
        <v>1.8285542488984137</v>
      </c>
      <c r="AU112">
        <v>50.317087265462717</v>
      </c>
      <c r="AV112">
        <v>5.0656217934516601</v>
      </c>
      <c r="AX112">
        <f t="shared" si="15"/>
        <v>1.8285542488984137</v>
      </c>
      <c r="AY112">
        <f t="shared" si="16"/>
        <v>401.41475839594585</v>
      </c>
      <c r="AZ112">
        <f t="shared" si="17"/>
        <v>40.412024201952519</v>
      </c>
    </row>
    <row r="113" spans="1:52" x14ac:dyDescent="0.25">
      <c r="A113" s="21">
        <v>6</v>
      </c>
      <c r="B113" s="21" t="s">
        <v>1650</v>
      </c>
      <c r="C113" s="21">
        <v>0</v>
      </c>
      <c r="D113" s="21">
        <v>104.125</v>
      </c>
      <c r="E113" s="21">
        <v>60</v>
      </c>
      <c r="F113" s="21">
        <v>0.32555800000000001</v>
      </c>
      <c r="G113" s="21">
        <v>0.19697100000000001</v>
      </c>
      <c r="H113" s="21">
        <v>49.797221</v>
      </c>
      <c r="I113" s="21">
        <v>1.7826070000000001</v>
      </c>
      <c r="J113" s="21">
        <v>9.0889589999999991</v>
      </c>
      <c r="K113" s="21">
        <v>0.162796</v>
      </c>
      <c r="L113" s="21">
        <v>0.32555800000000001</v>
      </c>
      <c r="M113" s="21">
        <v>0.24687700000000001</v>
      </c>
      <c r="N113" s="21">
        <v>100521</v>
      </c>
      <c r="O113" s="21">
        <v>16.2</v>
      </c>
      <c r="P113" s="21">
        <v>60</v>
      </c>
      <c r="Q113" s="21">
        <v>1.2052</v>
      </c>
      <c r="R113" s="21" t="s">
        <v>1646</v>
      </c>
      <c r="S113" s="21" t="s">
        <v>1647</v>
      </c>
      <c r="T113" s="21">
        <v>2.074711743283172E-4</v>
      </c>
      <c r="U113" s="21">
        <v>1.0503499999999999E-2</v>
      </c>
      <c r="V113" s="21">
        <v>1518.5458944838056</v>
      </c>
      <c r="W113" s="21"/>
      <c r="X113" s="21">
        <v>6.2032723638754782E-6</v>
      </c>
      <c r="Y113" s="21">
        <v>190.4394822465494</v>
      </c>
      <c r="Z113" s="21">
        <v>8</v>
      </c>
      <c r="AB113">
        <f t="shared" si="11"/>
        <v>190.43422857793507</v>
      </c>
      <c r="AC113">
        <f t="shared" si="12"/>
        <v>7.9739026622528026</v>
      </c>
      <c r="AD113">
        <f t="shared" si="13"/>
        <v>7.9741226449862834</v>
      </c>
      <c r="AE113">
        <f t="shared" si="14"/>
        <v>-2.7587837825278093E-5</v>
      </c>
      <c r="AJ113">
        <v>97.581164142718308</v>
      </c>
      <c r="AK113">
        <v>76.464650508990744</v>
      </c>
      <c r="AL113">
        <v>3.1997349637137704</v>
      </c>
      <c r="AM113">
        <v>27.683117060459985</v>
      </c>
      <c r="AN113">
        <v>0.33868751999873636</v>
      </c>
      <c r="AO113">
        <v>50.529483350593331</v>
      </c>
      <c r="AP113">
        <v>88.716152786500203</v>
      </c>
      <c r="AQ113">
        <v>125.76859844715757</v>
      </c>
      <c r="AR113">
        <v>215.23305397560284</v>
      </c>
      <c r="AS113">
        <v>382.39431593229051</v>
      </c>
      <c r="AT113">
        <v>1.9192023109529364</v>
      </c>
      <c r="AU113">
        <v>53.283765723432836</v>
      </c>
      <c r="AV113">
        <v>4.681162169968851</v>
      </c>
      <c r="AX113">
        <f t="shared" si="15"/>
        <v>1.9192023109529364</v>
      </c>
      <c r="AY113">
        <f t="shared" si="16"/>
        <v>424.87956135693571</v>
      </c>
      <c r="AZ113">
        <f t="shared" si="17"/>
        <v>37.327131489551725</v>
      </c>
    </row>
    <row r="114" spans="1:52" x14ac:dyDescent="0.25">
      <c r="A114" s="21">
        <v>7</v>
      </c>
      <c r="B114" s="21" t="s">
        <v>1650</v>
      </c>
      <c r="C114" s="21">
        <v>0</v>
      </c>
      <c r="D114" s="21">
        <v>104.125</v>
      </c>
      <c r="E114" s="21">
        <v>70</v>
      </c>
      <c r="F114" s="21">
        <v>0.39190599999999998</v>
      </c>
      <c r="G114" s="21">
        <v>0.1968</v>
      </c>
      <c r="H114" s="21">
        <v>49.754308999999999</v>
      </c>
      <c r="I114" s="21">
        <v>1.845782</v>
      </c>
      <c r="J114" s="21">
        <v>9.0850740000000005</v>
      </c>
      <c r="K114" s="21">
        <v>0.16844600000000001</v>
      </c>
      <c r="L114" s="21">
        <v>0.39190599999999998</v>
      </c>
      <c r="M114" s="21">
        <v>0.32369300000000001</v>
      </c>
      <c r="N114" s="21">
        <v>100518</v>
      </c>
      <c r="O114" s="21">
        <v>16.2</v>
      </c>
      <c r="P114" s="21">
        <v>60</v>
      </c>
      <c r="Q114" s="21">
        <v>1.2052</v>
      </c>
      <c r="R114" s="21" t="s">
        <v>1648</v>
      </c>
      <c r="S114" s="21" t="s">
        <v>1649</v>
      </c>
      <c r="T114" s="21">
        <v>2.0583941455370027E-4</v>
      </c>
      <c r="U114" s="21">
        <v>1.0345999999999999E-2</v>
      </c>
      <c r="V114" s="21">
        <v>1853.6780277348532</v>
      </c>
      <c r="W114" s="21"/>
      <c r="X114" s="21">
        <v>6.2034575030255953E-6</v>
      </c>
      <c r="Y114" s="21">
        <v>232.36180180256821</v>
      </c>
      <c r="Z114" s="21">
        <v>8</v>
      </c>
      <c r="AB114">
        <f t="shared" si="11"/>
        <v>232.35539161970638</v>
      </c>
      <c r="AC114">
        <f t="shared" si="12"/>
        <v>7.9775505842818148</v>
      </c>
      <c r="AD114">
        <f t="shared" si="13"/>
        <v>7.9777706676535747</v>
      </c>
      <c r="AE114">
        <f t="shared" si="14"/>
        <v>-2.7587837824990783E-5</v>
      </c>
      <c r="AJ114">
        <v>119.06226068231732</v>
      </c>
      <c r="AK114">
        <v>101.00520099432261</v>
      </c>
      <c r="AL114">
        <v>2.5655828656809767</v>
      </c>
      <c r="AM114">
        <v>13.087749987713442</v>
      </c>
      <c r="AN114">
        <v>0.77105213214888568</v>
      </c>
      <c r="AO114">
        <v>59.240581236881319</v>
      </c>
      <c r="AP114">
        <v>99.331235581825297</v>
      </c>
      <c r="AQ114">
        <v>145.13566394205796</v>
      </c>
      <c r="AR114">
        <v>309.87870618266203</v>
      </c>
      <c r="AS114">
        <v>538.42405006479498</v>
      </c>
      <c r="AT114">
        <v>1.7218224458565492</v>
      </c>
      <c r="AU114">
        <v>71.361584596404953</v>
      </c>
      <c r="AV114">
        <v>3.8097174476636879</v>
      </c>
      <c r="AX114">
        <f t="shared" si="15"/>
        <v>1.7218224458565492</v>
      </c>
      <c r="AY114">
        <f t="shared" si="16"/>
        <v>569.29065089232654</v>
      </c>
      <c r="AZ114">
        <f t="shared" si="17"/>
        <v>30.392213650558077</v>
      </c>
    </row>
    <row r="115" spans="1:52" x14ac:dyDescent="0.25">
      <c r="A115" s="21">
        <v>8</v>
      </c>
      <c r="B115" s="21" t="s">
        <v>1665</v>
      </c>
      <c r="C115" s="21">
        <v>0</v>
      </c>
      <c r="D115" s="21">
        <v>104.15625</v>
      </c>
      <c r="E115" s="21">
        <v>80</v>
      </c>
      <c r="F115" s="21">
        <v>0.50477399999999994</v>
      </c>
      <c r="G115" s="21">
        <v>0.19742299999999999</v>
      </c>
      <c r="H115" s="21">
        <v>49.910724000000002</v>
      </c>
      <c r="I115" s="21">
        <v>1.757282</v>
      </c>
      <c r="J115" s="21">
        <v>9.0999499999999998</v>
      </c>
      <c r="K115" s="21">
        <v>0.16032299999999999</v>
      </c>
      <c r="L115" s="21">
        <v>0.50477399999999994</v>
      </c>
      <c r="M115" s="21">
        <v>0.40092699999999998</v>
      </c>
      <c r="N115" s="21">
        <v>100508</v>
      </c>
      <c r="O115" s="21">
        <v>16.2</v>
      </c>
      <c r="P115" s="21">
        <v>60</v>
      </c>
      <c r="Q115" s="21">
        <v>1.2051000000000001</v>
      </c>
      <c r="R115" s="21" t="s">
        <v>1651</v>
      </c>
      <c r="S115" s="21" t="s">
        <v>1652</v>
      </c>
      <c r="T115" s="21">
        <v>1.9830598502027075E-4</v>
      </c>
      <c r="U115" s="21">
        <v>1.2338666666666668E-2</v>
      </c>
      <c r="V115" s="21">
        <v>2483.2096382920404</v>
      </c>
      <c r="W115" s="21"/>
      <c r="X115" s="21">
        <v>6.2040747133474619E-6</v>
      </c>
      <c r="Y115" s="21">
        <v>311.75336351272369</v>
      </c>
      <c r="Z115" s="21">
        <v>8</v>
      </c>
      <c r="AB115">
        <f t="shared" si="11"/>
        <v>311.74476314875517</v>
      </c>
      <c r="AC115">
        <f t="shared" si="12"/>
        <v>7.9653018344762536</v>
      </c>
      <c r="AD115">
        <f t="shared" si="13"/>
        <v>7.965521579931492</v>
      </c>
      <c r="AE115">
        <f t="shared" si="14"/>
        <v>-2.7587837825212177E-5</v>
      </c>
      <c r="AJ115">
        <v>159.74256131540406</v>
      </c>
      <c r="AK115">
        <v>130.05778999559845</v>
      </c>
      <c r="AL115">
        <v>1.5876892660182507</v>
      </c>
      <c r="AM115">
        <v>6.0013482750226963</v>
      </c>
      <c r="AN115">
        <v>1.7391772755768162</v>
      </c>
      <c r="AO115">
        <v>72.324104390107095</v>
      </c>
      <c r="AP115">
        <v>123.80230279322086</v>
      </c>
      <c r="AQ115">
        <v>206.46469368796758</v>
      </c>
      <c r="AR115">
        <v>432.57320223058662</v>
      </c>
      <c r="AS115">
        <v>600.17489622424705</v>
      </c>
      <c r="AT115">
        <v>1.7072459769767279</v>
      </c>
      <c r="AU115">
        <v>97.251391350041374</v>
      </c>
      <c r="AV115">
        <v>6.2894853223434755</v>
      </c>
      <c r="AX115">
        <f t="shared" si="15"/>
        <v>1.7072459769767279</v>
      </c>
      <c r="AY115">
        <f t="shared" si="16"/>
        <v>774.63668592585259</v>
      </c>
      <c r="AZ115">
        <f t="shared" si="17"/>
        <v>50.097648975973954</v>
      </c>
    </row>
    <row r="116" spans="1:52" x14ac:dyDescent="0.25">
      <c r="A116" s="21">
        <v>9</v>
      </c>
      <c r="B116" s="21" t="s">
        <v>1665</v>
      </c>
      <c r="C116" s="21">
        <v>0</v>
      </c>
      <c r="D116" s="21">
        <v>104.15625</v>
      </c>
      <c r="E116" s="21">
        <v>90</v>
      </c>
      <c r="F116" s="21">
        <v>0.56233699999999998</v>
      </c>
      <c r="G116" s="21">
        <v>0.19783400000000001</v>
      </c>
      <c r="H116" s="21">
        <v>50.013731999999997</v>
      </c>
      <c r="I116" s="21">
        <v>1.748828</v>
      </c>
      <c r="J116" s="21">
        <v>9.109356</v>
      </c>
      <c r="K116" s="21">
        <v>0.159331</v>
      </c>
      <c r="L116" s="21">
        <v>0.56233699999999998</v>
      </c>
      <c r="M116" s="21">
        <v>0.40853600000000001</v>
      </c>
      <c r="N116" s="21">
        <v>100508</v>
      </c>
      <c r="O116" s="21">
        <v>16.2</v>
      </c>
      <c r="P116" s="21">
        <v>60</v>
      </c>
      <c r="Q116" s="21">
        <v>1.2051000000000001</v>
      </c>
      <c r="R116" s="21" t="s">
        <v>1653</v>
      </c>
      <c r="S116" s="21" t="s">
        <v>1654</v>
      </c>
      <c r="T116" s="21">
        <v>1.9722978080120941E-4</v>
      </c>
      <c r="U116" s="21">
        <v>1.2623333333333334E-2</v>
      </c>
      <c r="V116" s="21">
        <v>2787.1737444191076</v>
      </c>
      <c r="W116" s="21"/>
      <c r="X116" s="21">
        <v>6.2040747133474619E-6</v>
      </c>
      <c r="Y116" s="21">
        <v>350.27607421757688</v>
      </c>
      <c r="Z116" s="21">
        <v>8</v>
      </c>
      <c r="AB116">
        <f t="shared" si="11"/>
        <v>350.26641112463119</v>
      </c>
      <c r="AC116">
        <f t="shared" si="12"/>
        <v>7.9570771444921231</v>
      </c>
      <c r="AD116">
        <f t="shared" si="13"/>
        <v>7.9572966630459483</v>
      </c>
      <c r="AE116">
        <f t="shared" si="14"/>
        <v>-2.75878378252412E-5</v>
      </c>
      <c r="AJ116">
        <v>179.48148325850605</v>
      </c>
      <c r="AK116">
        <v>133.38691636568186</v>
      </c>
      <c r="AL116">
        <v>1.1468156236162117</v>
      </c>
      <c r="AM116">
        <v>4.4455523300030126</v>
      </c>
      <c r="AN116">
        <v>1.8570225484417033</v>
      </c>
      <c r="AO116">
        <v>80.970884710493038</v>
      </c>
      <c r="AP116">
        <v>147.23142565156834</v>
      </c>
      <c r="AQ116">
        <v>250.75735818655016</v>
      </c>
      <c r="AR116">
        <v>441.56748616358198</v>
      </c>
      <c r="AS116">
        <v>585.89594686491523</v>
      </c>
      <c r="AT116">
        <v>1.6819503386174013</v>
      </c>
      <c r="AU116">
        <v>109.40373943399611</v>
      </c>
      <c r="AV116">
        <v>4.5301733285136994</v>
      </c>
      <c r="AX116">
        <f t="shared" si="15"/>
        <v>1.6819503386174013</v>
      </c>
      <c r="AY116">
        <f t="shared" si="16"/>
        <v>870.53399457222201</v>
      </c>
      <c r="AZ116">
        <f t="shared" si="17"/>
        <v>36.046938652904167</v>
      </c>
    </row>
    <row r="117" spans="1:52" x14ac:dyDescent="0.25">
      <c r="A117" s="21">
        <v>10</v>
      </c>
      <c r="B117" s="21" t="s">
        <v>1665</v>
      </c>
      <c r="C117" s="21">
        <v>0</v>
      </c>
      <c r="D117" s="21">
        <v>104.15625</v>
      </c>
      <c r="E117" s="21">
        <v>100</v>
      </c>
      <c r="F117" s="21">
        <v>0.38815500000000003</v>
      </c>
      <c r="G117" s="21">
        <v>0.197766</v>
      </c>
      <c r="H117" s="21">
        <v>49.996707999999998</v>
      </c>
      <c r="I117" s="21">
        <v>1.755072</v>
      </c>
      <c r="J117" s="21">
        <v>9.1081590000000006</v>
      </c>
      <c r="K117" s="21">
        <v>0.15989800000000001</v>
      </c>
      <c r="L117" s="21">
        <v>0.38815500000000003</v>
      </c>
      <c r="M117" s="21">
        <v>0.33385900000000002</v>
      </c>
      <c r="N117" s="21">
        <v>100500</v>
      </c>
      <c r="O117" s="21">
        <v>16.2</v>
      </c>
      <c r="P117" s="21">
        <v>60</v>
      </c>
      <c r="Q117" s="21">
        <v>1.2050000000000001</v>
      </c>
      <c r="R117" s="21" t="s">
        <v>1655</v>
      </c>
      <c r="S117" s="21" t="s">
        <v>1656</v>
      </c>
      <c r="T117" s="21">
        <v>1.9615357658214804E-4</v>
      </c>
      <c r="U117" s="21">
        <v>1.2908000000000001E-2</v>
      </c>
      <c r="V117" s="21">
        <v>1913.0265506163162</v>
      </c>
      <c r="W117" s="21"/>
      <c r="X117" s="21">
        <v>6.2045685700410633E-6</v>
      </c>
      <c r="Y117" s="21">
        <v>240.36752304579304</v>
      </c>
      <c r="Z117" s="21">
        <v>8</v>
      </c>
      <c r="AB117">
        <f t="shared" si="11"/>
        <v>240.36089200848485</v>
      </c>
      <c r="AC117">
        <f t="shared" si="12"/>
        <v>7.9587563510061239</v>
      </c>
      <c r="AD117">
        <f t="shared" si="13"/>
        <v>7.9589759158856239</v>
      </c>
      <c r="AE117">
        <f t="shared" si="14"/>
        <v>-2.7587837824973372E-5</v>
      </c>
      <c r="AJ117">
        <v>123.16441019388007</v>
      </c>
      <c r="AK117">
        <v>109.57994260800666</v>
      </c>
      <c r="AL117">
        <v>1.347524178832936</v>
      </c>
      <c r="AM117">
        <v>5.0865371606840224</v>
      </c>
      <c r="AN117">
        <v>-1.1317093868585808</v>
      </c>
      <c r="AO117">
        <v>38.834568223414593</v>
      </c>
      <c r="AP117">
        <v>94.626396818830827</v>
      </c>
      <c r="AQ117">
        <v>177.96425508133129</v>
      </c>
      <c r="AR117">
        <v>344.03834071708872</v>
      </c>
      <c r="AS117">
        <v>474.30357245157637</v>
      </c>
      <c r="AT117">
        <v>1.2477630860630344</v>
      </c>
      <c r="AU117">
        <v>103.07489445565388</v>
      </c>
      <c r="AV117">
        <v>5.4486382077281554</v>
      </c>
      <c r="AX117">
        <f t="shared" si="15"/>
        <v>1.2477630860630344</v>
      </c>
      <c r="AY117">
        <f t="shared" si="16"/>
        <v>820.34797087822119</v>
      </c>
      <c r="AZ117">
        <f t="shared" si="17"/>
        <v>43.364383940091081</v>
      </c>
    </row>
    <row r="118" spans="1:52" x14ac:dyDescent="0.25">
      <c r="A118" s="21">
        <v>11</v>
      </c>
      <c r="B118" s="21" t="s">
        <v>1665</v>
      </c>
      <c r="C118" s="21">
        <v>0</v>
      </c>
      <c r="D118" s="21">
        <v>104.15625</v>
      </c>
      <c r="E118" s="21">
        <v>110</v>
      </c>
      <c r="F118" s="21">
        <v>0.110931</v>
      </c>
      <c r="G118" s="21">
        <v>0.197523</v>
      </c>
      <c r="H118" s="21">
        <v>49.935778999999997</v>
      </c>
      <c r="I118" s="21">
        <v>1.784035</v>
      </c>
      <c r="J118" s="21">
        <v>9.1043420000000008</v>
      </c>
      <c r="K118" s="21">
        <v>0.162719</v>
      </c>
      <c r="L118" s="21">
        <v>0.110931</v>
      </c>
      <c r="M118" s="21">
        <v>0.19058800000000001</v>
      </c>
      <c r="N118" s="21">
        <v>100498</v>
      </c>
      <c r="O118" s="21">
        <v>16.3</v>
      </c>
      <c r="P118" s="21">
        <v>60</v>
      </c>
      <c r="Q118" s="21">
        <v>1.2044999999999999</v>
      </c>
      <c r="R118" s="21" t="s">
        <v>1657</v>
      </c>
      <c r="S118" s="21" t="s">
        <v>1658</v>
      </c>
      <c r="T118" s="21">
        <v>1.9507737236308667E-4</v>
      </c>
      <c r="U118" s="21">
        <v>1.3192666666666669E-2</v>
      </c>
      <c r="V118" s="21">
        <v>501.02342547150164</v>
      </c>
      <c r="W118" s="21"/>
      <c r="X118" s="21">
        <v>6.2068364017948454E-6</v>
      </c>
      <c r="Y118" s="21">
        <v>62.903103407037293</v>
      </c>
      <c r="Z118" s="21">
        <v>8</v>
      </c>
      <c r="AB118">
        <f t="shared" si="11"/>
        <v>62.901368094295321</v>
      </c>
      <c r="AC118">
        <f t="shared" si="12"/>
        <v>7.9650032881438024</v>
      </c>
      <c r="AD118">
        <f t="shared" si="13"/>
        <v>7.9652230253627909</v>
      </c>
      <c r="AE118">
        <f t="shared" si="14"/>
        <v>-2.7587837824948357E-5</v>
      </c>
      <c r="AJ118">
        <v>32.23155913668662</v>
      </c>
      <c r="AK118">
        <v>62.850967498717509</v>
      </c>
      <c r="AL118">
        <v>2.9403384476598693</v>
      </c>
      <c r="AM118">
        <v>14.043334480758523</v>
      </c>
      <c r="AN118">
        <v>-3.9479428857136858</v>
      </c>
      <c r="AO118">
        <v>-1.0294441076070913</v>
      </c>
      <c r="AP118">
        <v>2.39228960105212</v>
      </c>
      <c r="AQ118">
        <v>36.911369781651871</v>
      </c>
      <c r="AR118">
        <v>166.43368600627602</v>
      </c>
      <c r="AS118">
        <v>290.57194908957172</v>
      </c>
      <c r="AT118">
        <v>0.75178598425974608</v>
      </c>
      <c r="AU118">
        <v>53.760703678573599</v>
      </c>
      <c r="AV118">
        <v>8.1849843928063777</v>
      </c>
      <c r="AX118">
        <f t="shared" si="15"/>
        <v>0.75178598425974608</v>
      </c>
      <c r="AY118">
        <f t="shared" si="16"/>
        <v>428.20418157276333</v>
      </c>
      <c r="AZ118">
        <f t="shared" si="17"/>
        <v>65.1934276021085</v>
      </c>
    </row>
    <row r="119" spans="1:52" x14ac:dyDescent="0.25">
      <c r="A119" s="21">
        <v>12</v>
      </c>
      <c r="B119" s="21" t="s">
        <v>1665</v>
      </c>
      <c r="C119" s="21">
        <v>0</v>
      </c>
      <c r="D119" s="21">
        <v>104.15625</v>
      </c>
      <c r="E119" s="21">
        <v>120</v>
      </c>
      <c r="F119" s="21">
        <v>2.9638999999999999E-2</v>
      </c>
      <c r="G119" s="21">
        <v>0.197523</v>
      </c>
      <c r="H119" s="21">
        <v>49.935876</v>
      </c>
      <c r="I119" s="21">
        <v>1.7369049999999999</v>
      </c>
      <c r="J119" s="21">
        <v>9.1042439999999996</v>
      </c>
      <c r="K119" s="21">
        <v>0.15841</v>
      </c>
      <c r="L119" s="21">
        <v>2.9638999999999999E-2</v>
      </c>
      <c r="M119" s="21">
        <v>8.8875999999999997E-2</v>
      </c>
      <c r="N119" s="21">
        <v>100502</v>
      </c>
      <c r="O119" s="21">
        <v>16.3</v>
      </c>
      <c r="P119" s="21">
        <v>60</v>
      </c>
      <c r="Q119" s="21">
        <v>1.2044999999999999</v>
      </c>
      <c r="R119" s="21" t="s">
        <v>1659</v>
      </c>
      <c r="S119" s="21" t="s">
        <v>1660</v>
      </c>
      <c r="T119" s="21">
        <v>1.9400116814402533E-4</v>
      </c>
      <c r="U119" s="21">
        <v>1.3477333333333334E-2</v>
      </c>
      <c r="V119" s="21">
        <v>83.307058515587585</v>
      </c>
      <c r="W119" s="21"/>
      <c r="X119" s="21">
        <v>6.2065893684461835E-6</v>
      </c>
      <c r="Y119" s="21">
        <v>10.45944044350121</v>
      </c>
      <c r="Z119" s="21">
        <v>8</v>
      </c>
      <c r="AB119">
        <f t="shared" si="11"/>
        <v>10.459151898114857</v>
      </c>
      <c r="AC119">
        <f t="shared" si="12"/>
        <v>7.9647720129568658</v>
      </c>
      <c r="AD119">
        <f t="shared" si="13"/>
        <v>7.9649917437954718</v>
      </c>
      <c r="AE119">
        <f t="shared" si="14"/>
        <v>-2.7587837824936499E-5</v>
      </c>
      <c r="AJ119">
        <v>5.3595134703464868</v>
      </c>
      <c r="AK119">
        <v>29.472534602726622</v>
      </c>
      <c r="AL119">
        <v>11.155267688666923</v>
      </c>
      <c r="AM119">
        <v>457.5003382657498</v>
      </c>
      <c r="AN119">
        <v>-4.4692575006901265</v>
      </c>
      <c r="AO119">
        <v>-2.0405246701310773</v>
      </c>
      <c r="AP119">
        <v>-1.0284421197670397</v>
      </c>
      <c r="AQ119">
        <v>8.478236305474178E-2</v>
      </c>
      <c r="AR119">
        <v>38.03489348566643</v>
      </c>
      <c r="AS119">
        <v>150.06334561768892</v>
      </c>
      <c r="AT119">
        <v>1.1130922827767757</v>
      </c>
      <c r="AU119">
        <v>11.657460160736177</v>
      </c>
      <c r="AV119">
        <v>7.6163154713466801</v>
      </c>
      <c r="AX119">
        <f t="shared" si="15"/>
        <v>1.1130922827767757</v>
      </c>
      <c r="AY119">
        <f t="shared" si="16"/>
        <v>92.849012430391141</v>
      </c>
      <c r="AZ119">
        <f t="shared" si="17"/>
        <v>60.66221630803242</v>
      </c>
    </row>
    <row r="120" spans="1:52" x14ac:dyDescent="0.25">
      <c r="A120" s="21">
        <v>13</v>
      </c>
      <c r="B120" s="21" t="s">
        <v>1665</v>
      </c>
      <c r="C120" s="21">
        <v>0</v>
      </c>
      <c r="D120" s="21">
        <v>104.15625</v>
      </c>
      <c r="E120" s="21">
        <v>130</v>
      </c>
      <c r="F120" s="21">
        <v>1.4364999999999999E-2</v>
      </c>
      <c r="G120" s="21">
        <v>0.19717799999999999</v>
      </c>
      <c r="H120" s="21">
        <v>49.849105000000002</v>
      </c>
      <c r="I120" s="21">
        <v>1.7146589999999999</v>
      </c>
      <c r="J120" s="21">
        <v>9.0961800000000004</v>
      </c>
      <c r="K120" s="21">
        <v>0.156495</v>
      </c>
      <c r="L120" s="21">
        <v>1.4364999999999999E-2</v>
      </c>
      <c r="M120" s="21">
        <v>4.1574E-2</v>
      </c>
      <c r="N120" s="21">
        <v>100506</v>
      </c>
      <c r="O120" s="21">
        <v>16.3</v>
      </c>
      <c r="P120" s="21">
        <v>60</v>
      </c>
      <c r="Q120" s="21">
        <v>1.2045999999999999</v>
      </c>
      <c r="R120" s="21" t="s">
        <v>1661</v>
      </c>
      <c r="S120" s="21" t="s">
        <v>1662</v>
      </c>
      <c r="T120" s="21">
        <v>1.9292496392496396E-4</v>
      </c>
      <c r="U120" s="21">
        <v>1.3762000000000002E-2</v>
      </c>
      <c r="V120" s="21">
        <v>3.125567514603905</v>
      </c>
      <c r="W120" s="21"/>
      <c r="X120" s="21">
        <v>6.2063423547606926E-6</v>
      </c>
      <c r="Y120" s="21">
        <v>0.39209199648334819</v>
      </c>
      <c r="Z120" s="21">
        <v>8</v>
      </c>
      <c r="AB120">
        <f t="shared" si="11"/>
        <v>0.39208117981134522</v>
      </c>
      <c r="AC120">
        <f t="shared" si="12"/>
        <v>7.9715157224247122</v>
      </c>
      <c r="AD120">
        <f t="shared" si="13"/>
        <v>7.971735639307683</v>
      </c>
      <c r="AE120">
        <f t="shared" si="14"/>
        <v>-2.7587837825145404E-5</v>
      </c>
      <c r="AJ120">
        <v>0.20093270311912184</v>
      </c>
      <c r="AK120">
        <v>13.851586275589291</v>
      </c>
      <c r="AL120">
        <v>12.794524564401042</v>
      </c>
      <c r="AM120">
        <v>209.83535157840902</v>
      </c>
      <c r="AN120">
        <v>-4.585232061422011</v>
      </c>
      <c r="AO120">
        <v>-2.246637101450998</v>
      </c>
      <c r="AP120">
        <v>-1.4333431425837453</v>
      </c>
      <c r="AQ120">
        <v>-0.51809590579212561</v>
      </c>
      <c r="AR120">
        <v>1.5156387623462233</v>
      </c>
      <c r="AS120">
        <v>49.151975149919352</v>
      </c>
      <c r="AT120">
        <v>2.8809097214355095</v>
      </c>
      <c r="AU120">
        <v>2.9000795099449839</v>
      </c>
      <c r="AV120">
        <v>8.1539345500173095</v>
      </c>
      <c r="AX120">
        <f t="shared" si="15"/>
        <v>2.8809097214355095</v>
      </c>
      <c r="AY120">
        <f t="shared" si="16"/>
        <v>23.118029409808194</v>
      </c>
      <c r="AZ120">
        <f t="shared" si="17"/>
        <v>64.999217465085053</v>
      </c>
    </row>
    <row r="121" spans="1:52" x14ac:dyDescent="0.25">
      <c r="A121" s="21">
        <v>14</v>
      </c>
      <c r="B121" s="21" t="s">
        <v>1665</v>
      </c>
      <c r="C121" s="21">
        <v>0</v>
      </c>
      <c r="D121" s="21">
        <v>104.15625</v>
      </c>
      <c r="E121" s="21">
        <v>140</v>
      </c>
      <c r="F121" s="21">
        <v>1.0834999999999999E-2</v>
      </c>
      <c r="G121" s="21">
        <v>0.197016</v>
      </c>
      <c r="H121" s="21">
        <v>49.808563999999997</v>
      </c>
      <c r="I121" s="21">
        <v>1.7094560000000001</v>
      </c>
      <c r="J121" s="21">
        <v>9.0908840000000009</v>
      </c>
      <c r="K121" s="21">
        <v>0.15610299999999999</v>
      </c>
      <c r="L121" s="21">
        <v>1.0834999999999999E-2</v>
      </c>
      <c r="M121" s="21">
        <v>2.6644000000000001E-2</v>
      </c>
      <c r="N121" s="21">
        <v>100504</v>
      </c>
      <c r="O121" s="21">
        <v>16.2</v>
      </c>
      <c r="P121" s="21">
        <v>60</v>
      </c>
      <c r="Q121" s="21">
        <v>1.2050000000000001</v>
      </c>
      <c r="R121" s="21" t="s">
        <v>1663</v>
      </c>
      <c r="S121" s="21" t="s">
        <v>1664</v>
      </c>
      <c r="T121" s="21">
        <v>1.9184875970590259E-4</v>
      </c>
      <c r="U121" s="21">
        <v>1.4046666666666669E-2</v>
      </c>
      <c r="V121" s="21">
        <v>-16.740617304954391</v>
      </c>
      <c r="W121" s="21"/>
      <c r="X121" s="21">
        <v>6.2043216318666598E-6</v>
      </c>
      <c r="Y121" s="21">
        <v>-2.0995153623120331</v>
      </c>
      <c r="Z121" s="21">
        <v>8</v>
      </c>
      <c r="AB121">
        <f t="shared" si="11"/>
        <v>-2.0994574428205799</v>
      </c>
      <c r="AC121">
        <f t="shared" si="12"/>
        <v>7.9735626637755344</v>
      </c>
      <c r="AD121">
        <f t="shared" si="13"/>
        <v>7.9737826371291902</v>
      </c>
      <c r="AE121">
        <f t="shared" si="14"/>
        <v>-2.7587837825019105E-5</v>
      </c>
      <c r="AJ121">
        <v>-1.0757102654070489</v>
      </c>
      <c r="AK121">
        <v>8.9247203271404967</v>
      </c>
      <c r="AL121">
        <v>36.84274409550742</v>
      </c>
      <c r="AM121">
        <v>1826.3739264865412</v>
      </c>
      <c r="AN121">
        <v>-4.7051228872959063</v>
      </c>
      <c r="AO121">
        <v>-2.3540129528443199</v>
      </c>
      <c r="AP121">
        <v>-1.5363666570762151</v>
      </c>
      <c r="AQ121">
        <v>-0.61622148113398512</v>
      </c>
      <c r="AR121">
        <v>0.6104154443485218</v>
      </c>
      <c r="AS121">
        <v>5.1083074802248465</v>
      </c>
      <c r="AT121">
        <v>6.3081008525690665</v>
      </c>
      <c r="AU121">
        <v>1.0630782690901355</v>
      </c>
      <c r="AV121">
        <v>7.7817152010021733</v>
      </c>
      <c r="AX121">
        <f t="shared" si="15"/>
        <v>6.3081008525690665</v>
      </c>
      <c r="AY121">
        <f t="shared" si="16"/>
        <v>8.4765211950882247</v>
      </c>
      <c r="AZ121">
        <f t="shared" si="17"/>
        <v>62.04799378684546</v>
      </c>
    </row>
    <row r="122" spans="1:52" x14ac:dyDescent="0.25">
      <c r="A122" s="6">
        <v>1</v>
      </c>
      <c r="B122" s="6" t="s">
        <v>1707</v>
      </c>
      <c r="C122" s="6">
        <v>-200</v>
      </c>
      <c r="D122" s="6">
        <v>104.1875</v>
      </c>
      <c r="E122" s="6">
        <v>10</v>
      </c>
      <c r="F122" s="6">
        <v>1.030502</v>
      </c>
      <c r="G122" s="6">
        <v>0.19942099999999999</v>
      </c>
      <c r="H122" s="6">
        <v>50.266938000000003</v>
      </c>
      <c r="I122" s="6">
        <v>1.8518749999999999</v>
      </c>
      <c r="J122" s="6">
        <v>9.1188029999999998</v>
      </c>
      <c r="K122" s="6">
        <v>0.16772500000000001</v>
      </c>
      <c r="L122" s="6">
        <v>1.030502</v>
      </c>
      <c r="M122" s="6">
        <v>0.447517</v>
      </c>
      <c r="N122" s="6">
        <v>100542</v>
      </c>
      <c r="O122" s="6">
        <v>15.5</v>
      </c>
      <c r="P122" s="6">
        <v>60</v>
      </c>
      <c r="Q122" s="6">
        <v>1.2085999999999999</v>
      </c>
      <c r="R122" s="6" t="s">
        <v>1666</v>
      </c>
      <c r="S122" s="6" t="s">
        <v>1667</v>
      </c>
      <c r="T122" s="6">
        <v>5.9253844568130283E-4</v>
      </c>
      <c r="U122" s="6">
        <v>4.4283000000000003E-2</v>
      </c>
      <c r="V122" s="6">
        <v>1664.3966432693526</v>
      </c>
      <c r="W122" s="6"/>
      <c r="X122" s="6">
        <v>6.7025538462197983E-5</v>
      </c>
      <c r="Y122" s="6">
        <v>19.381622421180236</v>
      </c>
      <c r="Z122" s="6">
        <v>9</v>
      </c>
      <c r="AB122">
        <f t="shared" si="11"/>
        <v>19.381087738874818</v>
      </c>
      <c r="AC122">
        <f t="shared" si="12"/>
        <v>85.874990601947758</v>
      </c>
      <c r="AD122">
        <f t="shared" si="13"/>
        <v>85.877359707261718</v>
      </c>
      <c r="AE122">
        <f t="shared" si="14"/>
        <v>-2.7587837825117947E-5</v>
      </c>
      <c r="AJ122">
        <v>9.9311392483312364</v>
      </c>
      <c r="AK122">
        <v>4.5064617886520812</v>
      </c>
      <c r="AL122">
        <v>0.56745324421592835</v>
      </c>
      <c r="AM122">
        <v>4.6388465858530061</v>
      </c>
      <c r="AN122">
        <v>0.97077015101131103</v>
      </c>
      <c r="AO122">
        <v>6.8803308019396106</v>
      </c>
      <c r="AP122">
        <v>9.8919608404576511</v>
      </c>
      <c r="AQ122">
        <v>12.660825334328944</v>
      </c>
      <c r="AR122">
        <v>17.313489229567285</v>
      </c>
      <c r="AS122">
        <v>22.534670395177354</v>
      </c>
      <c r="AT122">
        <v>3.7332845223747135</v>
      </c>
      <c r="AU122">
        <v>2.6439936959703831</v>
      </c>
      <c r="AV122">
        <v>-6.035850590869609E-2</v>
      </c>
      <c r="AX122">
        <f t="shared" si="15"/>
        <v>3.7332845223747135</v>
      </c>
      <c r="AY122">
        <f t="shared" si="16"/>
        <v>227.05293379306576</v>
      </c>
      <c r="AZ122">
        <f t="shared" si="17"/>
        <v>-5.1832861276568849</v>
      </c>
    </row>
    <row r="123" spans="1:52" x14ac:dyDescent="0.25">
      <c r="A123" s="6">
        <v>2</v>
      </c>
      <c r="B123" s="6" t="s">
        <v>1707</v>
      </c>
      <c r="C123" s="6">
        <v>-200</v>
      </c>
      <c r="D123" s="6">
        <v>104.1875</v>
      </c>
      <c r="E123" s="6">
        <v>20</v>
      </c>
      <c r="F123" s="6">
        <v>1.10398</v>
      </c>
      <c r="G123" s="6">
        <v>0.19906099999999999</v>
      </c>
      <c r="H123" s="6">
        <v>50.176574000000002</v>
      </c>
      <c r="I123" s="6">
        <v>1.8185150000000001</v>
      </c>
      <c r="J123" s="6">
        <v>9.1105110000000007</v>
      </c>
      <c r="K123" s="6">
        <v>0.16516800000000001</v>
      </c>
      <c r="L123" s="6">
        <v>1.10398</v>
      </c>
      <c r="M123" s="6">
        <v>0.415433</v>
      </c>
      <c r="N123" s="6">
        <v>100545</v>
      </c>
      <c r="O123" s="6">
        <v>15.5</v>
      </c>
      <c r="P123" s="6">
        <v>60</v>
      </c>
      <c r="Q123" s="6">
        <v>1.2087000000000001</v>
      </c>
      <c r="R123" s="6" t="s">
        <v>1668</v>
      </c>
      <c r="S123" s="6" t="s">
        <v>1669</v>
      </c>
      <c r="T123" s="6">
        <v>5.9247071623262095E-4</v>
      </c>
      <c r="U123" s="6">
        <v>4.5464444444444446E-2</v>
      </c>
      <c r="V123" s="6">
        <v>1786.6124460739625</v>
      </c>
      <c r="W123" s="6"/>
      <c r="X123" s="6">
        <v>6.7023538595318625E-5</v>
      </c>
      <c r="Y123" s="6">
        <v>20.786506926500294</v>
      </c>
      <c r="Z123" s="6">
        <v>9</v>
      </c>
      <c r="AB123">
        <f t="shared" si="11"/>
        <v>20.785933487538198</v>
      </c>
      <c r="AC123">
        <f t="shared" si="12"/>
        <v>85.950585752156684</v>
      </c>
      <c r="AD123">
        <f t="shared" si="13"/>
        <v>85.95295694297738</v>
      </c>
      <c r="AE123">
        <f t="shared" si="14"/>
        <v>-2.7587837825023292E-5</v>
      </c>
      <c r="AJ123">
        <v>10.651006838904081</v>
      </c>
      <c r="AK123">
        <v>4.1801766471898159</v>
      </c>
      <c r="AL123">
        <v>0.48079151226802358</v>
      </c>
      <c r="AM123">
        <v>5.194973678101702</v>
      </c>
      <c r="AN123">
        <v>1.0502588077943016</v>
      </c>
      <c r="AO123">
        <v>8.1037572442804375</v>
      </c>
      <c r="AP123">
        <v>10.680115646727867</v>
      </c>
      <c r="AQ123">
        <v>13.010805195132207</v>
      </c>
      <c r="AR123">
        <v>17.343622952966125</v>
      </c>
      <c r="AS123">
        <v>22.353541906451916</v>
      </c>
      <c r="AT123">
        <v>4.9980633828674517</v>
      </c>
      <c r="AU123">
        <v>2.159431837234195</v>
      </c>
      <c r="AV123">
        <v>0.14197035457433668</v>
      </c>
      <c r="AX123">
        <f t="shared" si="15"/>
        <v>4.9980633828674517</v>
      </c>
      <c r="AY123">
        <f t="shared" si="16"/>
        <v>185.60443130213494</v>
      </c>
      <c r="AZ123">
        <f t="shared" si="17"/>
        <v>12.202435135105615</v>
      </c>
    </row>
    <row r="124" spans="1:52" x14ac:dyDescent="0.25">
      <c r="A124" s="6">
        <v>3</v>
      </c>
      <c r="B124" s="6" t="s">
        <v>1707</v>
      </c>
      <c r="C124" s="6">
        <v>-200</v>
      </c>
      <c r="D124" s="6">
        <v>104.1875</v>
      </c>
      <c r="E124" s="6">
        <v>30</v>
      </c>
      <c r="F124" s="6">
        <v>0.97468600000000005</v>
      </c>
      <c r="G124" s="6">
        <v>0.199071</v>
      </c>
      <c r="H124" s="6">
        <v>50.179076999999999</v>
      </c>
      <c r="I124" s="6">
        <v>1.8016559999999999</v>
      </c>
      <c r="J124" s="6">
        <v>9.1106739999999995</v>
      </c>
      <c r="K124" s="6">
        <v>0.16366700000000001</v>
      </c>
      <c r="L124" s="6">
        <v>0.97468600000000005</v>
      </c>
      <c r="M124" s="6">
        <v>0.42882599999999998</v>
      </c>
      <c r="N124" s="6">
        <v>100547</v>
      </c>
      <c r="O124" s="6">
        <v>15.5</v>
      </c>
      <c r="P124" s="6">
        <v>60</v>
      </c>
      <c r="Q124" s="6">
        <v>1.2087000000000001</v>
      </c>
      <c r="R124" s="6" t="s">
        <v>1670</v>
      </c>
      <c r="S124" s="6" t="s">
        <v>1671</v>
      </c>
      <c r="T124" s="6">
        <v>5.9240298678393919E-4</v>
      </c>
      <c r="U124" s="6">
        <v>4.664588888888889E-2</v>
      </c>
      <c r="V124" s="6">
        <v>1566.56892658373</v>
      </c>
      <c r="W124" s="6"/>
      <c r="X124" s="6">
        <v>6.7022205417031918E-5</v>
      </c>
      <c r="Y124" s="6">
        <v>18.227079002731795</v>
      </c>
      <c r="Z124" s="6">
        <v>9</v>
      </c>
      <c r="AB124">
        <f t="shared" si="11"/>
        <v>18.226576170904288</v>
      </c>
      <c r="AC124">
        <f t="shared" si="12"/>
        <v>85.947338372151648</v>
      </c>
      <c r="AD124">
        <f t="shared" si="13"/>
        <v>85.949709473384161</v>
      </c>
      <c r="AE124">
        <f t="shared" si="14"/>
        <v>-2.7587837825127457E-5</v>
      </c>
      <c r="AJ124">
        <v>9.3395539494583222</v>
      </c>
      <c r="AK124">
        <v>4.3155904326457692</v>
      </c>
      <c r="AL124">
        <v>0.20162975181087933</v>
      </c>
      <c r="AM124">
        <v>4.0454763476708235</v>
      </c>
      <c r="AN124">
        <v>0.42735785908278812</v>
      </c>
      <c r="AO124">
        <v>6.4899262277715541</v>
      </c>
      <c r="AP124">
        <v>9.7239092416608273</v>
      </c>
      <c r="AQ124">
        <v>12.113312960468013</v>
      </c>
      <c r="AR124">
        <v>15.792626555803107</v>
      </c>
      <c r="AS124">
        <v>20.304231619053777</v>
      </c>
      <c r="AT124">
        <v>3.1789914436227269</v>
      </c>
      <c r="AU124">
        <v>2.9805073679921108</v>
      </c>
      <c r="AV124">
        <v>0.13545347104309227</v>
      </c>
      <c r="AX124">
        <f t="shared" si="15"/>
        <v>3.1789914436227269</v>
      </c>
      <c r="AY124">
        <f t="shared" si="16"/>
        <v>256.16667527750906</v>
      </c>
      <c r="AZ124">
        <f t="shared" si="17"/>
        <v>11.641865309423096</v>
      </c>
    </row>
    <row r="125" spans="1:52" x14ac:dyDescent="0.25">
      <c r="A125" s="6">
        <v>4</v>
      </c>
      <c r="B125" s="6" t="s">
        <v>1707</v>
      </c>
      <c r="C125" s="6">
        <v>-200</v>
      </c>
      <c r="D125" s="6">
        <v>104.1875</v>
      </c>
      <c r="E125" s="6">
        <v>40</v>
      </c>
      <c r="F125" s="6">
        <v>0.92461800000000005</v>
      </c>
      <c r="G125" s="6">
        <v>0.19925100000000001</v>
      </c>
      <c r="H125" s="6">
        <v>50.224122000000001</v>
      </c>
      <c r="I125" s="6">
        <v>1.8032459999999999</v>
      </c>
      <c r="J125" s="6">
        <v>9.1146720000000006</v>
      </c>
      <c r="K125" s="6">
        <v>0.16372600000000001</v>
      </c>
      <c r="L125" s="6">
        <v>0.92461800000000005</v>
      </c>
      <c r="M125" s="6">
        <v>0.391791</v>
      </c>
      <c r="N125" s="6">
        <v>100549</v>
      </c>
      <c r="O125" s="6">
        <v>15.5</v>
      </c>
      <c r="P125" s="6">
        <v>60</v>
      </c>
      <c r="Q125" s="6">
        <v>1.2087000000000001</v>
      </c>
      <c r="R125" s="6" t="s">
        <v>1672</v>
      </c>
      <c r="S125" s="6" t="s">
        <v>1673</v>
      </c>
      <c r="T125" s="6">
        <v>5.9233525733525731E-4</v>
      </c>
      <c r="U125" s="6">
        <v>4.7827333333333333E-2</v>
      </c>
      <c r="V125" s="6">
        <v>1480.2270433995284</v>
      </c>
      <c r="W125" s="6"/>
      <c r="X125" s="6">
        <v>6.7020872291781225E-5</v>
      </c>
      <c r="Y125" s="6">
        <v>17.230388862109695</v>
      </c>
      <c r="Z125" s="6">
        <v>9</v>
      </c>
      <c r="AB125">
        <f t="shared" si="11"/>
        <v>17.229913526049597</v>
      </c>
      <c r="AC125">
        <f t="shared" si="12"/>
        <v>85.907930183433407</v>
      </c>
      <c r="AD125">
        <f t="shared" si="13"/>
        <v>85.910300197479202</v>
      </c>
      <c r="AE125">
        <f t="shared" si="14"/>
        <v>-2.7587837825148406E-5</v>
      </c>
      <c r="AJ125">
        <v>8.8288466363861922</v>
      </c>
      <c r="AK125">
        <v>3.9451429428544791</v>
      </c>
      <c r="AL125">
        <v>8.6686496348696629E-2</v>
      </c>
      <c r="AM125">
        <v>3.8069188793097424</v>
      </c>
      <c r="AN125">
        <v>0.52325864013577861</v>
      </c>
      <c r="AO125">
        <v>6.1867427953821714</v>
      </c>
      <c r="AP125">
        <v>9.2197693083331043</v>
      </c>
      <c r="AQ125">
        <v>11.450749419008362</v>
      </c>
      <c r="AR125">
        <v>14.572881010536308</v>
      </c>
      <c r="AS125">
        <v>18.069920533534393</v>
      </c>
      <c r="AT125">
        <v>3.4323743547646437</v>
      </c>
      <c r="AU125">
        <v>2.6107008083333918</v>
      </c>
      <c r="AV125">
        <v>0.13205586610066739</v>
      </c>
      <c r="AX125">
        <f t="shared" si="15"/>
        <v>3.4323743547646437</v>
      </c>
      <c r="AY125">
        <f t="shared" si="16"/>
        <v>224.27990277213817</v>
      </c>
      <c r="AZ125">
        <f t="shared" si="17"/>
        <v>11.344646125288964</v>
      </c>
    </row>
    <row r="126" spans="1:52" x14ac:dyDescent="0.25">
      <c r="A126" s="6">
        <v>5</v>
      </c>
      <c r="B126" s="6" t="s">
        <v>1707</v>
      </c>
      <c r="C126" s="6">
        <v>-200</v>
      </c>
      <c r="D126" s="6">
        <v>104.1875</v>
      </c>
      <c r="E126" s="6">
        <v>50</v>
      </c>
      <c r="F126" s="6">
        <v>0.90763799999999994</v>
      </c>
      <c r="G126" s="6">
        <v>0.199379</v>
      </c>
      <c r="H126" s="6">
        <v>50.256259</v>
      </c>
      <c r="I126" s="6">
        <v>1.8309899999999999</v>
      </c>
      <c r="J126" s="6">
        <v>9.1176349999999999</v>
      </c>
      <c r="K126" s="6">
        <v>0.16616400000000001</v>
      </c>
      <c r="L126" s="6">
        <v>0.90763799999999994</v>
      </c>
      <c r="M126" s="6">
        <v>0.36537999999999998</v>
      </c>
      <c r="N126" s="6">
        <v>100547</v>
      </c>
      <c r="O126" s="6">
        <v>15.5</v>
      </c>
      <c r="P126" s="6">
        <v>60</v>
      </c>
      <c r="Q126" s="6">
        <v>1.2087000000000001</v>
      </c>
      <c r="R126" s="6" t="s">
        <v>1674</v>
      </c>
      <c r="S126" s="6" t="s">
        <v>1675</v>
      </c>
      <c r="T126" s="6">
        <v>5.9226752788657543E-4</v>
      </c>
      <c r="U126" s="6">
        <v>4.9008777777777776E-2</v>
      </c>
      <c r="V126" s="6">
        <v>1449.7320582239608</v>
      </c>
      <c r="W126" s="6"/>
      <c r="X126" s="6">
        <v>6.7022205417031918E-5</v>
      </c>
      <c r="Y126" s="6">
        <v>16.880566074715773</v>
      </c>
      <c r="Z126" s="6">
        <v>9</v>
      </c>
      <c r="AB126">
        <f t="shared" si="11"/>
        <v>16.880100389243768</v>
      </c>
      <c r="AC126">
        <f t="shared" si="12"/>
        <v>85.881720542263906</v>
      </c>
      <c r="AD126">
        <f t="shared" si="13"/>
        <v>85.884089833242356</v>
      </c>
      <c r="AE126">
        <f t="shared" si="14"/>
        <v>-2.7587837824978101E-5</v>
      </c>
      <c r="AJ126">
        <v>8.6496056303255049</v>
      </c>
      <c r="AK126">
        <v>3.6807414770501445</v>
      </c>
      <c r="AL126">
        <v>-0.19059665367289799</v>
      </c>
      <c r="AM126">
        <v>2.9962365380510159</v>
      </c>
      <c r="AN126">
        <v>0.30868157018282022</v>
      </c>
      <c r="AO126">
        <v>6.1159570426918295</v>
      </c>
      <c r="AP126">
        <v>9.1041385845153897</v>
      </c>
      <c r="AQ126">
        <v>11.289937206186341</v>
      </c>
      <c r="AR126">
        <v>13.924571008927204</v>
      </c>
      <c r="AS126">
        <v>16.490043596638653</v>
      </c>
      <c r="AT126">
        <v>3.499840605938966</v>
      </c>
      <c r="AU126">
        <v>2.5108198561506683</v>
      </c>
      <c r="AV126">
        <v>0.13786365642843737</v>
      </c>
      <c r="AX126">
        <f t="shared" si="15"/>
        <v>3.499840605938966</v>
      </c>
      <c r="AY126">
        <f t="shared" si="16"/>
        <v>215.63352921789897</v>
      </c>
      <c r="AZ126">
        <f t="shared" si="17"/>
        <v>11.839968014321743</v>
      </c>
    </row>
    <row r="127" spans="1:52" x14ac:dyDescent="0.25">
      <c r="A127" s="6">
        <v>6</v>
      </c>
      <c r="B127" s="6" t="s">
        <v>1707</v>
      </c>
      <c r="C127" s="6">
        <v>-200</v>
      </c>
      <c r="D127" s="6">
        <v>104.1875</v>
      </c>
      <c r="E127" s="6">
        <v>60</v>
      </c>
      <c r="F127" s="6">
        <v>0.885131</v>
      </c>
      <c r="G127" s="6">
        <v>0.19994700000000001</v>
      </c>
      <c r="H127" s="6">
        <v>50.398769000000001</v>
      </c>
      <c r="I127" s="6">
        <v>1.812019</v>
      </c>
      <c r="J127" s="6">
        <v>9.1304580000000009</v>
      </c>
      <c r="K127" s="6">
        <v>0.16411400000000001</v>
      </c>
      <c r="L127" s="6">
        <v>0.885131</v>
      </c>
      <c r="M127" s="6">
        <v>0.35302800000000001</v>
      </c>
      <c r="N127" s="6">
        <v>100550</v>
      </c>
      <c r="O127" s="6">
        <v>15.5</v>
      </c>
      <c r="P127" s="6">
        <v>60</v>
      </c>
      <c r="Q127" s="6">
        <v>1.2087000000000001</v>
      </c>
      <c r="R127" s="6" t="s">
        <v>1676</v>
      </c>
      <c r="S127" s="6" t="s">
        <v>1677</v>
      </c>
      <c r="T127" s="6">
        <v>5.9219979843789367E-4</v>
      </c>
      <c r="U127" s="6">
        <v>5.0190222222222226E-2</v>
      </c>
      <c r="V127" s="6">
        <v>1409.8970988848475</v>
      </c>
      <c r="W127" s="6"/>
      <c r="X127" s="6">
        <v>6.7020205749043351E-5</v>
      </c>
      <c r="Y127" s="6">
        <v>16.440309867410971</v>
      </c>
      <c r="Z127" s="6">
        <v>9</v>
      </c>
      <c r="AB127">
        <f t="shared" si="11"/>
        <v>16.439856327320744</v>
      </c>
      <c r="AC127">
        <f t="shared" si="12"/>
        <v>85.758547755820302</v>
      </c>
      <c r="AD127">
        <f t="shared" si="13"/>
        <v>85.760913648727907</v>
      </c>
      <c r="AE127">
        <f t="shared" si="14"/>
        <v>-2.7587837825114603E-5</v>
      </c>
      <c r="AJ127">
        <v>8.4240155138570376</v>
      </c>
      <c r="AK127">
        <v>3.5618271728175985</v>
      </c>
      <c r="AL127">
        <v>-0.17636177351616616</v>
      </c>
      <c r="AM127">
        <v>2.8721987452723794</v>
      </c>
      <c r="AN127">
        <v>0.51893367311119265</v>
      </c>
      <c r="AO127">
        <v>6.0519362762591511</v>
      </c>
      <c r="AP127">
        <v>8.8045949819696752</v>
      </c>
      <c r="AQ127">
        <v>10.882931607116024</v>
      </c>
      <c r="AR127">
        <v>13.743354719836439</v>
      </c>
      <c r="AS127">
        <v>16.237362705754286</v>
      </c>
      <c r="AT127">
        <v>3.7249872053590707</v>
      </c>
      <c r="AU127">
        <v>2.2976189304473453</v>
      </c>
      <c r="AV127">
        <v>0.13458560485011858</v>
      </c>
      <c r="AX127">
        <f t="shared" si="15"/>
        <v>3.7249872053590707</v>
      </c>
      <c r="AY127">
        <f t="shared" si="16"/>
        <v>197.04046277144542</v>
      </c>
      <c r="AZ127">
        <f t="shared" si="17"/>
        <v>11.541866020784855</v>
      </c>
    </row>
    <row r="128" spans="1:52" x14ac:dyDescent="0.25">
      <c r="A128" s="6">
        <v>7</v>
      </c>
      <c r="B128" s="6" t="s">
        <v>1707</v>
      </c>
      <c r="C128" s="6">
        <v>-200</v>
      </c>
      <c r="D128" s="6">
        <v>104.1875</v>
      </c>
      <c r="E128" s="6">
        <v>70</v>
      </c>
      <c r="F128" s="6">
        <v>0.943388</v>
      </c>
      <c r="G128" s="6">
        <v>0.199378</v>
      </c>
      <c r="H128" s="6">
        <v>50.256134000000003</v>
      </c>
      <c r="I128" s="6">
        <v>1.7888189999999999</v>
      </c>
      <c r="J128" s="6">
        <v>9.1174649999999993</v>
      </c>
      <c r="K128" s="6">
        <v>0.16234100000000001</v>
      </c>
      <c r="L128" s="6">
        <v>0.943388</v>
      </c>
      <c r="M128" s="6">
        <v>0.38389600000000002</v>
      </c>
      <c r="N128" s="6">
        <v>100552</v>
      </c>
      <c r="O128" s="6">
        <v>15.5</v>
      </c>
      <c r="P128" s="6">
        <v>60</v>
      </c>
      <c r="Q128" s="6">
        <v>1.2087000000000001</v>
      </c>
      <c r="R128" s="6" t="s">
        <v>1678</v>
      </c>
      <c r="S128" s="6" t="s">
        <v>1679</v>
      </c>
      <c r="T128" s="6">
        <v>5.9213206898921179E-4</v>
      </c>
      <c r="U128" s="6">
        <v>5.137166666666667E-2</v>
      </c>
      <c r="V128" s="6">
        <v>1506.4482740413528</v>
      </c>
      <c r="W128" s="6"/>
      <c r="X128" s="6">
        <v>6.7018872703340652E-5</v>
      </c>
      <c r="Y128" s="6">
        <v>17.541510437446103</v>
      </c>
      <c r="Z128" s="6">
        <v>9</v>
      </c>
      <c r="AB128">
        <f t="shared" si="11"/>
        <v>17.541026518451229</v>
      </c>
      <c r="AC128">
        <f t="shared" si="12"/>
        <v>85.879051260347396</v>
      </c>
      <c r="AD128">
        <f t="shared" si="13"/>
        <v>85.881420477686149</v>
      </c>
      <c r="AE128">
        <f t="shared" si="14"/>
        <v>-2.7587837825206506E-5</v>
      </c>
      <c r="AJ128">
        <v>8.9882688868828389</v>
      </c>
      <c r="AK128">
        <v>3.8682675708641279</v>
      </c>
      <c r="AL128">
        <v>-0.15016081717043148</v>
      </c>
      <c r="AM128">
        <v>2.9757920277459218</v>
      </c>
      <c r="AN128">
        <v>0.53402980162026648</v>
      </c>
      <c r="AO128">
        <v>6.5273223764707016</v>
      </c>
      <c r="AP128">
        <v>9.4486277885215735</v>
      </c>
      <c r="AQ128">
        <v>11.588864863720438</v>
      </c>
      <c r="AR128">
        <v>14.70236155388454</v>
      </c>
      <c r="AS128">
        <v>17.689782942098148</v>
      </c>
      <c r="AT128">
        <v>3.5307498526248353</v>
      </c>
      <c r="AU128">
        <v>2.5758340440359282</v>
      </c>
      <c r="AV128">
        <v>0.10635678448304797</v>
      </c>
      <c r="AX128">
        <f t="shared" si="15"/>
        <v>3.5307498526248353</v>
      </c>
      <c r="AY128">
        <f t="shared" si="16"/>
        <v>221.21018390590942</v>
      </c>
      <c r="AZ128">
        <f t="shared" si="17"/>
        <v>9.133819746505397</v>
      </c>
    </row>
    <row r="129" spans="1:52" x14ac:dyDescent="0.25">
      <c r="A129" s="6">
        <v>8</v>
      </c>
      <c r="B129" s="6" t="s">
        <v>1707</v>
      </c>
      <c r="C129" s="6">
        <v>-200</v>
      </c>
      <c r="D129" s="6">
        <v>104.1875</v>
      </c>
      <c r="E129" s="6">
        <v>80</v>
      </c>
      <c r="F129" s="6">
        <v>0.96147700000000003</v>
      </c>
      <c r="G129" s="6">
        <v>0.19928000000000001</v>
      </c>
      <c r="H129" s="6">
        <v>50.231426999999996</v>
      </c>
      <c r="I129" s="6">
        <v>1.7855510000000001</v>
      </c>
      <c r="J129" s="6">
        <v>9.1151370000000007</v>
      </c>
      <c r="K129" s="6">
        <v>0.162052</v>
      </c>
      <c r="L129" s="6">
        <v>0.96147700000000003</v>
      </c>
      <c r="M129" s="6">
        <v>0.36394300000000002</v>
      </c>
      <c r="N129" s="6">
        <v>100554</v>
      </c>
      <c r="O129" s="6">
        <v>15.5</v>
      </c>
      <c r="P129" s="6">
        <v>60</v>
      </c>
      <c r="Q129" s="6">
        <v>1.2088000000000001</v>
      </c>
      <c r="R129" s="6" t="s">
        <v>1680</v>
      </c>
      <c r="S129" s="6" t="s">
        <v>1681</v>
      </c>
      <c r="T129" s="6">
        <v>5.9206433954052992E-4</v>
      </c>
      <c r="U129" s="6">
        <v>5.2553111111111113E-2</v>
      </c>
      <c r="V129" s="6">
        <v>1535.177561266833</v>
      </c>
      <c r="W129" s="6"/>
      <c r="X129" s="6">
        <v>6.7017539710665996E-5</v>
      </c>
      <c r="Y129" s="6">
        <v>17.871833499735278</v>
      </c>
      <c r="Z129" s="6">
        <v>9</v>
      </c>
      <c r="AB129">
        <f t="shared" si="11"/>
        <v>17.871340468092729</v>
      </c>
      <c r="AC129">
        <f t="shared" si="12"/>
        <v>85.899276159302431</v>
      </c>
      <c r="AD129">
        <f t="shared" si="13"/>
        <v>85.901645934602399</v>
      </c>
      <c r="AE129">
        <f t="shared" si="14"/>
        <v>-2.7587837825004011E-5</v>
      </c>
      <c r="AJ129">
        <v>9.1575266387796717</v>
      </c>
      <c r="AK129">
        <v>3.6667747212970823</v>
      </c>
      <c r="AL129">
        <v>0.10415196000161772</v>
      </c>
      <c r="AM129">
        <v>5.3535175723502721</v>
      </c>
      <c r="AN129">
        <v>0.709620568841977</v>
      </c>
      <c r="AO129">
        <v>6.9573804609965624</v>
      </c>
      <c r="AP129">
        <v>9.5155166242970388</v>
      </c>
      <c r="AQ129">
        <v>11.535590426719626</v>
      </c>
      <c r="AR129">
        <v>14.450386220674114</v>
      </c>
      <c r="AS129">
        <v>17.61731216313472</v>
      </c>
      <c r="AT129">
        <v>4.2565343782524501</v>
      </c>
      <c r="AU129">
        <v>2.1690706826845982</v>
      </c>
      <c r="AV129">
        <v>7.5197290926834637E-2</v>
      </c>
      <c r="AX129">
        <f t="shared" si="15"/>
        <v>4.2565343782524501</v>
      </c>
      <c r="AY129">
        <f t="shared" si="16"/>
        <v>186.32160158097096</v>
      </c>
      <c r="AZ129">
        <f t="shared" si="17"/>
        <v>6.4593928597555754</v>
      </c>
    </row>
    <row r="130" spans="1:52" x14ac:dyDescent="0.25">
      <c r="A130" s="6">
        <v>9</v>
      </c>
      <c r="B130" s="6" t="s">
        <v>1707</v>
      </c>
      <c r="C130" s="6">
        <v>-200</v>
      </c>
      <c r="D130" s="6">
        <v>104.1875</v>
      </c>
      <c r="E130" s="6">
        <v>90</v>
      </c>
      <c r="F130" s="6">
        <v>1.032978</v>
      </c>
      <c r="G130" s="6">
        <v>0.19914599999999999</v>
      </c>
      <c r="H130" s="6">
        <v>50.197749000000002</v>
      </c>
      <c r="I130" s="6">
        <v>1.8015080000000001</v>
      </c>
      <c r="J130" s="6">
        <v>9.1120079999999994</v>
      </c>
      <c r="K130" s="6">
        <v>0.163525</v>
      </c>
      <c r="L130" s="6">
        <v>1.032978</v>
      </c>
      <c r="M130" s="6">
        <v>0.49203799999999998</v>
      </c>
      <c r="N130" s="6">
        <v>100555</v>
      </c>
      <c r="O130" s="6">
        <v>15.5</v>
      </c>
      <c r="P130" s="6">
        <v>60</v>
      </c>
      <c r="Q130" s="6">
        <v>1.2088000000000001</v>
      </c>
      <c r="R130" s="6" t="s">
        <v>1682</v>
      </c>
      <c r="S130" s="6" t="s">
        <v>1683</v>
      </c>
      <c r="T130" s="6">
        <v>5.9199661009184815E-4</v>
      </c>
      <c r="U130" s="6">
        <v>5.3734555555555556E-2</v>
      </c>
      <c r="V130" s="6">
        <v>1654.1369118524428</v>
      </c>
      <c r="W130" s="6"/>
      <c r="X130" s="6">
        <v>6.7016873234213194E-5</v>
      </c>
      <c r="Y130" s="6">
        <v>19.250284825228924</v>
      </c>
      <c r="Z130" s="6">
        <v>9</v>
      </c>
      <c r="AB130">
        <f t="shared" si="11"/>
        <v>19.249753766143851</v>
      </c>
      <c r="AC130">
        <f t="shared" si="12"/>
        <v>85.927918826664524</v>
      </c>
      <c r="AD130">
        <f t="shared" si="13"/>
        <v>85.930289392153767</v>
      </c>
      <c r="AE130">
        <f t="shared" si="14"/>
        <v>-2.7587837825163785E-5</v>
      </c>
      <c r="AJ130">
        <v>9.8638452676436899</v>
      </c>
      <c r="AK130">
        <v>4.9562577309890683</v>
      </c>
      <c r="AL130">
        <v>2.2369702628335619</v>
      </c>
      <c r="AM130">
        <v>20.567530691445004</v>
      </c>
      <c r="AN130">
        <v>0.82052477916130284</v>
      </c>
      <c r="AO130">
        <v>7.0730611253693532</v>
      </c>
      <c r="AP130">
        <v>9.7997111922931435</v>
      </c>
      <c r="AQ130">
        <v>12.126738116574336</v>
      </c>
      <c r="AR130">
        <v>16.648615046886114</v>
      </c>
      <c r="AS130">
        <v>27.006497776611262</v>
      </c>
      <c r="AT130">
        <v>3.5883286958941749</v>
      </c>
      <c r="AU130">
        <v>2.7645729338359581</v>
      </c>
      <c r="AV130">
        <v>5.6351122732226366E-2</v>
      </c>
      <c r="AX130">
        <f t="shared" si="15"/>
        <v>3.5883286958941749</v>
      </c>
      <c r="AY130">
        <f t="shared" si="16"/>
        <v>237.55399864905002</v>
      </c>
      <c r="AZ130">
        <f t="shared" si="17"/>
        <v>4.8421346999261567</v>
      </c>
    </row>
    <row r="131" spans="1:52" x14ac:dyDescent="0.25">
      <c r="A131" s="6">
        <v>10</v>
      </c>
      <c r="B131" s="6" t="s">
        <v>1707</v>
      </c>
      <c r="C131" s="6">
        <v>-200</v>
      </c>
      <c r="D131" s="6">
        <v>104.1875</v>
      </c>
      <c r="E131" s="6">
        <v>100</v>
      </c>
      <c r="F131" s="6">
        <v>1.3329819999999999</v>
      </c>
      <c r="G131" s="6">
        <v>0.199182</v>
      </c>
      <c r="H131" s="6">
        <v>50.20693</v>
      </c>
      <c r="I131" s="6">
        <v>1.779822</v>
      </c>
      <c r="J131" s="6">
        <v>9.1145270000000007</v>
      </c>
      <c r="K131" s="6">
        <v>0.16157199999999999</v>
      </c>
      <c r="L131" s="6">
        <v>1.3329819999999999</v>
      </c>
      <c r="M131" s="6">
        <v>0.93184800000000001</v>
      </c>
      <c r="N131" s="6">
        <v>100556</v>
      </c>
      <c r="O131" s="6">
        <v>15.6</v>
      </c>
      <c r="P131" s="6">
        <v>60</v>
      </c>
      <c r="Q131" s="6">
        <v>1.2082999999999999</v>
      </c>
      <c r="R131" s="6" t="s">
        <v>1684</v>
      </c>
      <c r="S131" s="6" t="s">
        <v>1685</v>
      </c>
      <c r="T131" s="6">
        <v>5.9192888064316627E-4</v>
      </c>
      <c r="U131" s="6">
        <v>5.4916E-2</v>
      </c>
      <c r="V131" s="6">
        <v>2159.1546582611486</v>
      </c>
      <c r="W131" s="6"/>
      <c r="X131" s="6">
        <v>6.7039423887514085E-5</v>
      </c>
      <c r="Y131" s="6">
        <v>25.126001974119994</v>
      </c>
      <c r="Z131" s="6">
        <v>9</v>
      </c>
      <c r="AB131">
        <f t="shared" ref="AB131:AB194" si="18">J131*V131/X131*$AH$8/10000</f>
        <v>25.125308821174929</v>
      </c>
      <c r="AC131">
        <f t="shared" ref="AC131:AC194" si="19">V131/Y131</f>
        <v>85.933076837496756</v>
      </c>
      <c r="AD131">
        <f t="shared" ref="AD131:AD194" si="20">1/(J131/X131*$AH$8/10000)</f>
        <v>85.935447545284362</v>
      </c>
      <c r="AE131">
        <f t="shared" ref="AE131:AE194" si="21">(AC131-AD131)/AC131</f>
        <v>-2.7587837825107908E-5</v>
      </c>
      <c r="AJ131">
        <v>12.874562187481674</v>
      </c>
      <c r="AK131">
        <v>9.3869449410873766</v>
      </c>
      <c r="AL131">
        <v>2.1316833368043562</v>
      </c>
      <c r="AM131">
        <v>10.410994305603841</v>
      </c>
      <c r="AN131">
        <v>0.63497630883610068</v>
      </c>
      <c r="AO131">
        <v>7.1138057649316435</v>
      </c>
      <c r="AP131">
        <v>10.88582765484886</v>
      </c>
      <c r="AQ131">
        <v>15.6600291136875</v>
      </c>
      <c r="AR131">
        <v>31.218457182694369</v>
      </c>
      <c r="AS131">
        <v>48.209448900878193</v>
      </c>
      <c r="AT131">
        <v>2.103854207522923</v>
      </c>
      <c r="AU131">
        <v>6.1519553176584285</v>
      </c>
      <c r="AV131">
        <v>6.8254892067029463E-2</v>
      </c>
      <c r="AX131">
        <f t="shared" ref="AX131:AX174" si="22">AT131</f>
        <v>2.103854207522923</v>
      </c>
      <c r="AY131">
        <f t="shared" ref="AY131:AY174" si="23">AU131*AC131</f>
        <v>528.65644901318853</v>
      </c>
      <c r="AZ131">
        <f t="shared" ref="AZ131:AZ174" si="24">AV131*AC131</f>
        <v>5.8653528845310907</v>
      </c>
    </row>
    <row r="132" spans="1:52" x14ac:dyDescent="0.25">
      <c r="A132" s="6">
        <v>1</v>
      </c>
      <c r="B132" s="6" t="s">
        <v>1706</v>
      </c>
      <c r="C132" s="6">
        <v>-200</v>
      </c>
      <c r="D132" s="6">
        <v>104.125</v>
      </c>
      <c r="E132" s="6">
        <v>110</v>
      </c>
      <c r="F132" s="6">
        <v>0.78351999999999999</v>
      </c>
      <c r="G132" s="6">
        <v>0.19953299999999999</v>
      </c>
      <c r="H132" s="6">
        <v>50.294854000000001</v>
      </c>
      <c r="I132" s="6">
        <v>1.8055429999999999</v>
      </c>
      <c r="J132" s="6">
        <v>9.1220590000000001</v>
      </c>
      <c r="K132" s="6">
        <v>0.16370299999999999</v>
      </c>
      <c r="L132" s="6">
        <v>0.78351999999999999</v>
      </c>
      <c r="M132" s="6">
        <v>0.70700499999999999</v>
      </c>
      <c r="N132" s="6">
        <v>100565</v>
      </c>
      <c r="O132" s="6">
        <v>15.6</v>
      </c>
      <c r="P132" s="6">
        <v>60</v>
      </c>
      <c r="Q132" s="6">
        <v>1.2083999999999999</v>
      </c>
      <c r="R132" s="6" t="s">
        <v>1686</v>
      </c>
      <c r="S132" s="6" t="s">
        <v>1687</v>
      </c>
      <c r="T132" s="6">
        <v>3.0014120799835088E-4</v>
      </c>
      <c r="U132" s="6">
        <v>2.4043999999999999E-2</v>
      </c>
      <c r="V132" s="6">
        <v>2530.3956263285677</v>
      </c>
      <c r="W132" s="6"/>
      <c r="X132" s="6">
        <v>6.7033424237387414E-5</v>
      </c>
      <c r="Y132" s="6">
        <v>29.47309038598107</v>
      </c>
      <c r="Z132" s="6">
        <v>9</v>
      </c>
      <c r="AB132">
        <f t="shared" si="18"/>
        <v>29.47227730957432</v>
      </c>
      <c r="AC132">
        <f t="shared" si="19"/>
        <v>85.85443851290718</v>
      </c>
      <c r="AD132">
        <f t="shared" si="20"/>
        <v>85.856807051233432</v>
      </c>
      <c r="AE132">
        <f t="shared" si="21"/>
        <v>-2.7587837825014046E-5</v>
      </c>
      <c r="AJ132">
        <v>15.102013139470216</v>
      </c>
      <c r="AK132">
        <v>14.058632101437434</v>
      </c>
      <c r="AL132">
        <v>1.5828745325799003</v>
      </c>
      <c r="AM132">
        <v>6.4154479211967912</v>
      </c>
      <c r="AN132">
        <v>1.9487081385949113E-2</v>
      </c>
      <c r="AO132">
        <v>4.6617871021652064</v>
      </c>
      <c r="AP132">
        <v>11.270214326125183</v>
      </c>
      <c r="AQ132">
        <v>21.395274291560451</v>
      </c>
      <c r="AR132">
        <v>43.311112158225761</v>
      </c>
      <c r="AS132">
        <v>62.896732556223895</v>
      </c>
      <c r="AT132">
        <v>1.0982542573966856</v>
      </c>
      <c r="AU132">
        <v>14.068282788389036</v>
      </c>
      <c r="AV132">
        <v>0.3485383271385542</v>
      </c>
      <c r="AX132">
        <f t="shared" si="22"/>
        <v>1.0982542573966856</v>
      </c>
      <c r="AY132">
        <f t="shared" si="23"/>
        <v>1207.8245196379369</v>
      </c>
      <c r="AZ132">
        <f t="shared" si="24"/>
        <v>29.923562376708531</v>
      </c>
    </row>
    <row r="133" spans="1:52" x14ac:dyDescent="0.25">
      <c r="A133" s="6">
        <v>2</v>
      </c>
      <c r="B133" s="6" t="s">
        <v>1706</v>
      </c>
      <c r="C133" s="6">
        <v>-200</v>
      </c>
      <c r="D133" s="6">
        <v>104.1875</v>
      </c>
      <c r="E133" s="6">
        <v>120</v>
      </c>
      <c r="F133" s="6">
        <v>0.71027099999999999</v>
      </c>
      <c r="G133" s="6">
        <v>0.199521</v>
      </c>
      <c r="H133" s="6">
        <v>50.292028999999999</v>
      </c>
      <c r="I133" s="6">
        <v>1.781353</v>
      </c>
      <c r="J133" s="6">
        <v>9.1219780000000004</v>
      </c>
      <c r="K133" s="6">
        <v>0.16150800000000001</v>
      </c>
      <c r="L133" s="6">
        <v>0.71027099999999999</v>
      </c>
      <c r="M133" s="6">
        <v>0.77799499999999999</v>
      </c>
      <c r="N133" s="6">
        <v>100562</v>
      </c>
      <c r="O133" s="6">
        <v>15.6</v>
      </c>
      <c r="P133" s="6">
        <v>60</v>
      </c>
      <c r="Q133" s="6">
        <v>1.2083999999999999</v>
      </c>
      <c r="R133" s="6" t="s">
        <v>1688</v>
      </c>
      <c r="S133" s="6" t="s">
        <v>1689</v>
      </c>
      <c r="T133" s="6">
        <v>3.0064740374264188E-4</v>
      </c>
      <c r="U133" s="6">
        <v>2.4709111111111112E-2</v>
      </c>
      <c r="V133" s="6">
        <v>2280.2854119297131</v>
      </c>
      <c r="W133" s="6"/>
      <c r="X133" s="6">
        <v>6.7035424001440577E-5</v>
      </c>
      <c r="Y133" s="6">
        <v>26.558873132713796</v>
      </c>
      <c r="Z133" s="6">
        <v>9</v>
      </c>
      <c r="AB133">
        <f t="shared" si="18"/>
        <v>26.5581404510421</v>
      </c>
      <c r="AC133">
        <f t="shared" si="19"/>
        <v>85.857762132271333</v>
      </c>
      <c r="AD133">
        <f t="shared" si="20"/>
        <v>85.86013076228906</v>
      </c>
      <c r="AE133">
        <f t="shared" si="21"/>
        <v>-2.758783782505755E-5</v>
      </c>
      <c r="AJ133">
        <v>13.608774259794066</v>
      </c>
      <c r="AK133">
        <v>15.443620622880069</v>
      </c>
      <c r="AL133">
        <v>1.5743714813466605</v>
      </c>
      <c r="AM133">
        <v>5.6280087614296832</v>
      </c>
      <c r="AN133">
        <v>-6.6441925341879371E-2</v>
      </c>
      <c r="AO133">
        <v>1.5449644470289758</v>
      </c>
      <c r="AP133">
        <v>8.0329708153944903</v>
      </c>
      <c r="AQ133">
        <v>20.75153211949727</v>
      </c>
      <c r="AR133">
        <v>45.888802565663717</v>
      </c>
      <c r="AS133">
        <v>64.737961467981137</v>
      </c>
      <c r="AT133">
        <v>0.73820738321658219</v>
      </c>
      <c r="AU133">
        <v>18.965164185805016</v>
      </c>
      <c r="AV133">
        <v>0.39144996608190541</v>
      </c>
      <c r="AX133">
        <f t="shared" si="22"/>
        <v>0.73820738321658219</v>
      </c>
      <c r="AY133">
        <f t="shared" si="23"/>
        <v>1628.3065554643183</v>
      </c>
      <c r="AZ133">
        <f t="shared" si="24"/>
        <v>33.609018074545915</v>
      </c>
    </row>
    <row r="134" spans="1:52" x14ac:dyDescent="0.25">
      <c r="A134" s="6">
        <v>3</v>
      </c>
      <c r="B134" s="6" t="s">
        <v>1706</v>
      </c>
      <c r="C134" s="6">
        <v>-200</v>
      </c>
      <c r="D134" s="6">
        <v>104.1875</v>
      </c>
      <c r="E134" s="6">
        <v>130</v>
      </c>
      <c r="F134" s="6">
        <v>0.53839000000000004</v>
      </c>
      <c r="G134" s="6">
        <v>0.199714</v>
      </c>
      <c r="H134" s="6">
        <v>50.340426999999998</v>
      </c>
      <c r="I134" s="6">
        <v>1.838794</v>
      </c>
      <c r="J134" s="6">
        <v>9.1263240000000003</v>
      </c>
      <c r="K134" s="6">
        <v>0.16650799999999999</v>
      </c>
      <c r="L134" s="6">
        <v>0.53839000000000004</v>
      </c>
      <c r="M134" s="6">
        <v>0.73226500000000005</v>
      </c>
      <c r="N134" s="6">
        <v>100561</v>
      </c>
      <c r="O134" s="6">
        <v>15.6</v>
      </c>
      <c r="P134" s="6">
        <v>60</v>
      </c>
      <c r="Q134" s="6">
        <v>1.2083999999999999</v>
      </c>
      <c r="R134" s="6" t="s">
        <v>1690</v>
      </c>
      <c r="S134" s="6" t="s">
        <v>1691</v>
      </c>
      <c r="T134" s="6">
        <v>3.0115359948693283E-4</v>
      </c>
      <c r="U134" s="6">
        <v>2.5374222222222222E-2</v>
      </c>
      <c r="V134" s="6">
        <v>1703.5020622426191</v>
      </c>
      <c r="W134" s="6"/>
      <c r="X134" s="6">
        <v>6.7036090615973058E-5</v>
      </c>
      <c r="Y134" s="6">
        <v>19.850234556625967</v>
      </c>
      <c r="Z134" s="6">
        <v>9</v>
      </c>
      <c r="AB134">
        <f t="shared" si="18"/>
        <v>19.849686946681604</v>
      </c>
      <c r="AC134">
        <f t="shared" si="19"/>
        <v>85.817729628489133</v>
      </c>
      <c r="AD134">
        <f t="shared" si="20"/>
        <v>85.820097154096629</v>
      </c>
      <c r="AE134">
        <f t="shared" si="21"/>
        <v>-2.7587837824955601E-5</v>
      </c>
      <c r="AJ134">
        <v>10.171265689044731</v>
      </c>
      <c r="AK134">
        <v>14.518183677683627</v>
      </c>
      <c r="AL134">
        <v>2.0144614205759805</v>
      </c>
      <c r="AM134">
        <v>7.4795096555925005</v>
      </c>
      <c r="AN134">
        <v>-0.11585010339318792</v>
      </c>
      <c r="AO134">
        <v>0.2955874997279766</v>
      </c>
      <c r="AP134">
        <v>3.3571614798921576</v>
      </c>
      <c r="AQ134">
        <v>14.738232988434024</v>
      </c>
      <c r="AR134">
        <v>41.814384131266166</v>
      </c>
      <c r="AS134">
        <v>62.389248161614574</v>
      </c>
      <c r="AT134">
        <v>0.55891978822487443</v>
      </c>
      <c r="AU134">
        <v>18.812947624940143</v>
      </c>
      <c r="AV134">
        <v>0.34366301337242428</v>
      </c>
      <c r="AX134">
        <f t="shared" si="22"/>
        <v>0.55891978822487443</v>
      </c>
      <c r="AY134">
        <f t="shared" si="23"/>
        <v>1614.48445279204</v>
      </c>
      <c r="AZ134">
        <f t="shared" si="24"/>
        <v>29.492379564906553</v>
      </c>
    </row>
    <row r="135" spans="1:52" x14ac:dyDescent="0.25">
      <c r="A135" s="6">
        <v>4</v>
      </c>
      <c r="B135" s="6" t="s">
        <v>1706</v>
      </c>
      <c r="C135" s="6">
        <v>-200</v>
      </c>
      <c r="D135" s="6">
        <v>104.1875</v>
      </c>
      <c r="E135" s="6">
        <v>140</v>
      </c>
      <c r="F135" s="6">
        <v>0.41320200000000001</v>
      </c>
      <c r="G135" s="6">
        <v>0.19967599999999999</v>
      </c>
      <c r="H135" s="6">
        <v>50.330759</v>
      </c>
      <c r="I135" s="6">
        <v>1.770027</v>
      </c>
      <c r="J135" s="6">
        <v>9.1256009999999996</v>
      </c>
      <c r="K135" s="6">
        <v>0.160472</v>
      </c>
      <c r="L135" s="6">
        <v>0.41320200000000001</v>
      </c>
      <c r="M135" s="6">
        <v>0.65465499999999999</v>
      </c>
      <c r="N135" s="6">
        <v>100560</v>
      </c>
      <c r="O135" s="6">
        <v>15.6</v>
      </c>
      <c r="P135" s="6">
        <v>60</v>
      </c>
      <c r="Q135" s="6">
        <v>1.2083999999999999</v>
      </c>
      <c r="R135" s="6" t="s">
        <v>1692</v>
      </c>
      <c r="S135" s="6" t="s">
        <v>1693</v>
      </c>
      <c r="T135" s="6">
        <v>3.0165979523122383E-4</v>
      </c>
      <c r="U135" s="6">
        <v>2.6039333333333334E-2</v>
      </c>
      <c r="V135" s="6">
        <v>1283.4413892308864</v>
      </c>
      <c r="W135" s="6"/>
      <c r="X135" s="6">
        <v>6.7036757243763598E-5</v>
      </c>
      <c r="Y135" s="6">
        <v>14.954100475303779</v>
      </c>
      <c r="Z135" s="6">
        <v>9</v>
      </c>
      <c r="AB135">
        <f t="shared" si="18"/>
        <v>14.953687935386132</v>
      </c>
      <c r="AC135">
        <f t="shared" si="19"/>
        <v>85.825382232147561</v>
      </c>
      <c r="AD135">
        <f t="shared" si="20"/>
        <v>85.82774996887386</v>
      </c>
      <c r="AE135">
        <f t="shared" si="21"/>
        <v>-2.7587837825116076E-5</v>
      </c>
      <c r="AJ135">
        <v>7.6624863773353677</v>
      </c>
      <c r="AK135">
        <v>12.956515499245072</v>
      </c>
      <c r="AL135">
        <v>2.4967800269505505</v>
      </c>
      <c r="AM135">
        <v>10.252088559332014</v>
      </c>
      <c r="AN135">
        <v>-0.11067995484987365</v>
      </c>
      <c r="AO135">
        <v>0.13091333516367007</v>
      </c>
      <c r="AP135">
        <v>1.284512883644823</v>
      </c>
      <c r="AQ135">
        <v>9.7161523504515692</v>
      </c>
      <c r="AR135">
        <v>36.21597943381353</v>
      </c>
      <c r="AS135">
        <v>59.043586529832325</v>
      </c>
      <c r="AT135">
        <v>0.48703358531385982</v>
      </c>
      <c r="AU135">
        <v>16.34039257880643</v>
      </c>
      <c r="AV135">
        <v>0.29583360575671908</v>
      </c>
      <c r="AX135">
        <f t="shared" si="22"/>
        <v>0.48703358531385982</v>
      </c>
      <c r="AY135">
        <f t="shared" si="23"/>
        <v>1402.4204388994092</v>
      </c>
      <c r="AZ135">
        <f t="shared" si="24"/>
        <v>25.390032291184863</v>
      </c>
    </row>
    <row r="136" spans="1:52" x14ac:dyDescent="0.25">
      <c r="A136" s="6">
        <v>5</v>
      </c>
      <c r="B136" s="6" t="s">
        <v>1706</v>
      </c>
      <c r="C136" s="6">
        <v>-200</v>
      </c>
      <c r="D136" s="6">
        <v>104.1875</v>
      </c>
      <c r="E136" s="6">
        <v>150</v>
      </c>
      <c r="F136" s="6">
        <v>0.274233</v>
      </c>
      <c r="G136" s="6">
        <v>0.19991999999999999</v>
      </c>
      <c r="H136" s="6">
        <v>50.392049999999998</v>
      </c>
      <c r="I136" s="6">
        <v>1.7725299999999999</v>
      </c>
      <c r="J136" s="6">
        <v>9.1312890000000007</v>
      </c>
      <c r="K136" s="6">
        <v>0.16075800000000001</v>
      </c>
      <c r="L136" s="6">
        <v>0.274233</v>
      </c>
      <c r="M136" s="6">
        <v>0.519011</v>
      </c>
      <c r="N136" s="6">
        <v>100557</v>
      </c>
      <c r="O136" s="6">
        <v>15.6</v>
      </c>
      <c r="P136" s="6">
        <v>60</v>
      </c>
      <c r="Q136" s="6">
        <v>1.2083999999999999</v>
      </c>
      <c r="R136" s="6" t="s">
        <v>1694</v>
      </c>
      <c r="S136" s="6" t="s">
        <v>1695</v>
      </c>
      <c r="T136" s="6">
        <v>3.0216599097551477E-4</v>
      </c>
      <c r="U136" s="6">
        <v>2.6704444444444444E-2</v>
      </c>
      <c r="V136" s="6">
        <v>819.18072499301672</v>
      </c>
      <c r="W136" s="6"/>
      <c r="X136" s="6">
        <v>6.7038757206687411E-5</v>
      </c>
      <c r="Y136" s="6">
        <v>9.5504015989247897</v>
      </c>
      <c r="Z136" s="6">
        <v>9</v>
      </c>
      <c r="AB136">
        <f t="shared" si="18"/>
        <v>9.550138131262818</v>
      </c>
      <c r="AC136">
        <f t="shared" si="19"/>
        <v>85.774479377416156</v>
      </c>
      <c r="AD136">
        <f t="shared" si="20"/>
        <v>85.77684570984276</v>
      </c>
      <c r="AE136">
        <f t="shared" si="21"/>
        <v>-2.7587837825185672E-5</v>
      </c>
      <c r="AJ136">
        <v>4.8936243612778592</v>
      </c>
      <c r="AK136">
        <v>10.260815000691069</v>
      </c>
      <c r="AL136">
        <v>3.2909099258223815</v>
      </c>
      <c r="AM136">
        <v>16.532387623870093</v>
      </c>
      <c r="AN136">
        <v>-0.10561982487933987</v>
      </c>
      <c r="AO136">
        <v>8.7453443452773963E-2</v>
      </c>
      <c r="AP136">
        <v>0.31067587563973864</v>
      </c>
      <c r="AQ136">
        <v>4.2444003858161006</v>
      </c>
      <c r="AR136">
        <v>27.225279272594115</v>
      </c>
      <c r="AS136">
        <v>49.186513437801068</v>
      </c>
      <c r="AT136">
        <v>0.47075396607394526</v>
      </c>
      <c r="AU136">
        <v>11.025372897630753</v>
      </c>
      <c r="AV136">
        <v>0.29661365772600196</v>
      </c>
      <c r="AX136">
        <f t="shared" si="22"/>
        <v>0.47075396607394526</v>
      </c>
      <c r="AY136">
        <f t="shared" si="23"/>
        <v>945.69562023615197</v>
      </c>
      <c r="AZ136">
        <f t="shared" si="24"/>
        <v>25.441882067678929</v>
      </c>
    </row>
    <row r="137" spans="1:52" x14ac:dyDescent="0.25">
      <c r="A137" s="6">
        <v>6</v>
      </c>
      <c r="B137" s="6" t="s">
        <v>1706</v>
      </c>
      <c r="C137" s="6">
        <v>-200</v>
      </c>
      <c r="D137" s="6">
        <v>104.1875</v>
      </c>
      <c r="E137" s="6">
        <v>160</v>
      </c>
      <c r="F137" s="6">
        <v>0.19950000000000001</v>
      </c>
      <c r="G137" s="6">
        <v>0.200326</v>
      </c>
      <c r="H137" s="6">
        <v>50.49391</v>
      </c>
      <c r="I137" s="6">
        <v>1.768197</v>
      </c>
      <c r="J137" s="6">
        <v>9.1389630000000004</v>
      </c>
      <c r="K137" s="6">
        <v>0.16012299999999999</v>
      </c>
      <c r="L137" s="6">
        <v>0.19950000000000001</v>
      </c>
      <c r="M137" s="6">
        <v>0.428788</v>
      </c>
      <c r="N137" s="6">
        <v>100554</v>
      </c>
      <c r="O137" s="6">
        <v>15.5</v>
      </c>
      <c r="P137" s="6">
        <v>60</v>
      </c>
      <c r="Q137" s="6">
        <v>1.2088000000000001</v>
      </c>
      <c r="R137" s="6" t="s">
        <v>1696</v>
      </c>
      <c r="S137" s="6" t="s">
        <v>1697</v>
      </c>
      <c r="T137" s="6">
        <v>3.0267218671980577E-4</v>
      </c>
      <c r="U137" s="6">
        <v>2.7369555555555557E-2</v>
      </c>
      <c r="V137" s="6">
        <v>568.70255014145596</v>
      </c>
      <c r="W137" s="6"/>
      <c r="X137" s="6">
        <v>6.7017539710665996E-5</v>
      </c>
      <c r="Y137" s="6">
        <v>6.6378798949160087</v>
      </c>
      <c r="Z137" s="6">
        <v>9</v>
      </c>
      <c r="AB137">
        <f t="shared" si="18"/>
        <v>6.6376967752138416</v>
      </c>
      <c r="AC137">
        <f t="shared" si="19"/>
        <v>85.675329946392765</v>
      </c>
      <c r="AD137">
        <f t="shared" si="20"/>
        <v>85.677693543500936</v>
      </c>
      <c r="AE137">
        <f t="shared" si="21"/>
        <v>-2.7587837825084499E-5</v>
      </c>
      <c r="AJ137">
        <v>3.4012451571729416</v>
      </c>
      <c r="AK137">
        <v>8.4727328378735454</v>
      </c>
      <c r="AL137">
        <v>3.9734658151428666</v>
      </c>
      <c r="AM137">
        <v>22.608860462522504</v>
      </c>
      <c r="AN137">
        <v>-0.14886095366001686</v>
      </c>
      <c r="AO137">
        <v>6.8239097677162644E-2</v>
      </c>
      <c r="AP137">
        <v>0.17677924348540211</v>
      </c>
      <c r="AQ137">
        <v>1.8049209500503953</v>
      </c>
      <c r="AR137">
        <v>20.697506067398056</v>
      </c>
      <c r="AS137">
        <v>43.030307958016969</v>
      </c>
      <c r="AT137">
        <v>0.49971154255318212</v>
      </c>
      <c r="AU137">
        <v>7.5225128462740081</v>
      </c>
      <c r="AV137">
        <v>0.35784134111477223</v>
      </c>
      <c r="AX137">
        <f t="shared" si="22"/>
        <v>0.49971154255318212</v>
      </c>
      <c r="AY137">
        <f t="shared" si="23"/>
        <v>644.49377013050378</v>
      </c>
      <c r="AZ137">
        <f t="shared" si="24"/>
        <v>30.658174968467794</v>
      </c>
    </row>
    <row r="138" spans="1:52" x14ac:dyDescent="0.25">
      <c r="A138" s="6">
        <v>7</v>
      </c>
      <c r="B138" s="6" t="s">
        <v>1706</v>
      </c>
      <c r="C138" s="6">
        <v>-200</v>
      </c>
      <c r="D138" s="6">
        <v>104.1875</v>
      </c>
      <c r="E138" s="6">
        <v>170</v>
      </c>
      <c r="F138" s="6">
        <v>0.125919</v>
      </c>
      <c r="G138" s="6">
        <v>0.200179</v>
      </c>
      <c r="H138" s="6">
        <v>50.456961999999997</v>
      </c>
      <c r="I138" s="6">
        <v>1.7969930000000001</v>
      </c>
      <c r="J138" s="6">
        <v>9.137454</v>
      </c>
      <c r="K138" s="6">
        <v>0.16273599999999999</v>
      </c>
      <c r="L138" s="6">
        <v>0.125919</v>
      </c>
      <c r="M138" s="6">
        <v>0.31236999999999998</v>
      </c>
      <c r="N138" s="6">
        <v>100550</v>
      </c>
      <c r="O138" s="6">
        <v>15.6</v>
      </c>
      <c r="P138" s="6">
        <v>60</v>
      </c>
      <c r="Q138" s="6">
        <v>1.2082999999999999</v>
      </c>
      <c r="R138" s="6" t="s">
        <v>1698</v>
      </c>
      <c r="S138" s="6" t="s">
        <v>1699</v>
      </c>
      <c r="T138" s="6">
        <v>3.0317838246409672E-4</v>
      </c>
      <c r="U138" s="6">
        <v>2.8034666666666666E-2</v>
      </c>
      <c r="V138" s="6">
        <v>322.86053028508746</v>
      </c>
      <c r="W138" s="6"/>
      <c r="X138" s="6">
        <v>6.7043424250948461E-5</v>
      </c>
      <c r="Y138" s="6">
        <v>3.7663419475536108</v>
      </c>
      <c r="Z138" s="6">
        <v>9</v>
      </c>
      <c r="AB138">
        <f t="shared" si="18"/>
        <v>3.7662380451892101</v>
      </c>
      <c r="AC138">
        <f t="shared" si="19"/>
        <v>85.722575055830561</v>
      </c>
      <c r="AD138">
        <f t="shared" si="20"/>
        <v>85.724939956329138</v>
      </c>
      <c r="AE138">
        <f t="shared" si="21"/>
        <v>-2.7587837824946663E-5</v>
      </c>
      <c r="AJ138">
        <v>1.9298733207401517</v>
      </c>
      <c r="AK138">
        <v>6.158643484028695</v>
      </c>
      <c r="AL138">
        <v>5.4888596469849915</v>
      </c>
      <c r="AM138">
        <v>41.55820501703257</v>
      </c>
      <c r="AN138">
        <v>-0.19171042243120026</v>
      </c>
      <c r="AO138">
        <v>4.2927992846340551E-2</v>
      </c>
      <c r="AP138">
        <v>0.12717385020966573</v>
      </c>
      <c r="AQ138">
        <v>0.42198506133856817</v>
      </c>
      <c r="AR138">
        <v>11.649337610461991</v>
      </c>
      <c r="AS138">
        <v>32.596844297289053</v>
      </c>
      <c r="AT138">
        <v>0.56701676732878925</v>
      </c>
      <c r="AU138">
        <v>4.0564157438878707</v>
      </c>
      <c r="AV138">
        <v>0.37018242130075629</v>
      </c>
      <c r="AX138">
        <f t="shared" si="22"/>
        <v>0.56701676732878925</v>
      </c>
      <c r="AY138">
        <f t="shared" si="23"/>
        <v>347.72640306308074</v>
      </c>
      <c r="AZ138">
        <f t="shared" si="24"/>
        <v>31.732990394303172</v>
      </c>
    </row>
    <row r="139" spans="1:52" x14ac:dyDescent="0.25">
      <c r="A139" s="6">
        <v>8</v>
      </c>
      <c r="B139" s="6" t="s">
        <v>1706</v>
      </c>
      <c r="C139" s="6">
        <v>-200</v>
      </c>
      <c r="D139" s="6">
        <v>104.1875</v>
      </c>
      <c r="E139" s="6">
        <v>180</v>
      </c>
      <c r="F139" s="6">
        <v>8.8442999999999994E-2</v>
      </c>
      <c r="G139" s="6">
        <v>0.199792</v>
      </c>
      <c r="H139" s="6">
        <v>50.359862</v>
      </c>
      <c r="I139" s="6">
        <v>1.774219</v>
      </c>
      <c r="J139" s="6">
        <v>9.1287330000000004</v>
      </c>
      <c r="K139" s="6">
        <v>0.16092899999999999</v>
      </c>
      <c r="L139" s="6">
        <v>8.8442999999999994E-2</v>
      </c>
      <c r="M139" s="6">
        <v>0.22781299999999999</v>
      </c>
      <c r="N139" s="6">
        <v>100549</v>
      </c>
      <c r="O139" s="6">
        <v>15.6</v>
      </c>
      <c r="P139" s="6">
        <v>60</v>
      </c>
      <c r="Q139" s="6">
        <v>1.2082999999999999</v>
      </c>
      <c r="R139" s="6" t="s">
        <v>1700</v>
      </c>
      <c r="S139" s="6" t="s">
        <v>1701</v>
      </c>
      <c r="T139" s="6">
        <v>3.0368457820838772E-4</v>
      </c>
      <c r="U139" s="6">
        <v>2.8699777777777779E-2</v>
      </c>
      <c r="V139" s="6">
        <v>196.72787658392892</v>
      </c>
      <c r="W139" s="6"/>
      <c r="X139" s="6">
        <v>6.7044091024603603E-5</v>
      </c>
      <c r="Y139" s="6">
        <v>2.2927234758715431</v>
      </c>
      <c r="Z139" s="6">
        <v>9</v>
      </c>
      <c r="AB139">
        <f t="shared" si="18"/>
        <v>2.2926602263330311</v>
      </c>
      <c r="AC139">
        <f t="shared" si="19"/>
        <v>85.805322209275971</v>
      </c>
      <c r="AD139">
        <f t="shared" si="20"/>
        <v>85.807689392589594</v>
      </c>
      <c r="AE139">
        <f t="shared" si="21"/>
        <v>-2.7587837824907042E-5</v>
      </c>
      <c r="AJ139">
        <v>1.1747891005706927</v>
      </c>
      <c r="AK139">
        <v>4.4797193243743987</v>
      </c>
      <c r="AL139">
        <v>6.7794507390993992</v>
      </c>
      <c r="AM139">
        <v>62.728445562293743</v>
      </c>
      <c r="AN139">
        <v>-0.19229000649499209</v>
      </c>
      <c r="AO139">
        <v>2.973635637715278E-2</v>
      </c>
      <c r="AP139">
        <v>0.10176563342973159</v>
      </c>
      <c r="AQ139">
        <v>0.23377014799537749</v>
      </c>
      <c r="AR139">
        <v>6.5348079291428185</v>
      </c>
      <c r="AS139">
        <v>23.784620278485164</v>
      </c>
      <c r="AT139">
        <v>0.67888097707346229</v>
      </c>
      <c r="AU139">
        <v>2.2847975835199019</v>
      </c>
      <c r="AV139">
        <v>0.37631651534438387</v>
      </c>
      <c r="AX139">
        <f t="shared" si="22"/>
        <v>0.67888097707346229</v>
      </c>
      <c r="AY139">
        <f t="shared" si="23"/>
        <v>196.0477928369003</v>
      </c>
      <c r="AZ139">
        <f t="shared" si="24"/>
        <v>32.289959851796802</v>
      </c>
    </row>
    <row r="140" spans="1:52" x14ac:dyDescent="0.25">
      <c r="A140" s="6">
        <v>9</v>
      </c>
      <c r="B140" s="6" t="s">
        <v>1706</v>
      </c>
      <c r="C140" s="6">
        <v>-200</v>
      </c>
      <c r="D140" s="6">
        <v>104.1875</v>
      </c>
      <c r="E140" s="6">
        <v>190</v>
      </c>
      <c r="F140" s="6">
        <v>6.7402000000000004E-2</v>
      </c>
      <c r="G140" s="6">
        <v>0.20002500000000001</v>
      </c>
      <c r="H140" s="6">
        <v>50.418362000000002</v>
      </c>
      <c r="I140" s="6">
        <v>1.7697560000000001</v>
      </c>
      <c r="J140" s="6">
        <v>9.1345010000000002</v>
      </c>
      <c r="K140" s="6">
        <v>0.16035099999999999</v>
      </c>
      <c r="L140" s="6">
        <v>6.7402000000000004E-2</v>
      </c>
      <c r="M140" s="6">
        <v>0.18376799999999999</v>
      </c>
      <c r="N140" s="6">
        <v>100539</v>
      </c>
      <c r="O140" s="6">
        <v>15.6</v>
      </c>
      <c r="P140" s="6">
        <v>60</v>
      </c>
      <c r="Q140" s="6">
        <v>1.2081</v>
      </c>
      <c r="R140" s="6" t="s">
        <v>1702</v>
      </c>
      <c r="S140" s="6" t="s">
        <v>1703</v>
      </c>
      <c r="T140" s="6">
        <v>3.0419077395267866E-4</v>
      </c>
      <c r="U140" s="6">
        <v>2.9364888888888892E-2</v>
      </c>
      <c r="V140" s="6">
        <v>125.04360542186707</v>
      </c>
      <c r="W140" s="6"/>
      <c r="X140" s="6">
        <v>6.7050759490673928E-5</v>
      </c>
      <c r="Y140" s="6">
        <v>1.4580700496916534</v>
      </c>
      <c r="Z140" s="6">
        <v>9</v>
      </c>
      <c r="AB140">
        <f t="shared" si="18"/>
        <v>1.4580298258012752</v>
      </c>
      <c r="AC140">
        <f t="shared" si="19"/>
        <v>85.759669398813017</v>
      </c>
      <c r="AD140">
        <f t="shared" si="20"/>
        <v>85.762035322664332</v>
      </c>
      <c r="AE140">
        <f t="shared" si="21"/>
        <v>-2.7587837825170991E-5</v>
      </c>
      <c r="AJ140">
        <v>0.74711984103348816</v>
      </c>
      <c r="AK140">
        <v>3.6095322637857787</v>
      </c>
      <c r="AL140">
        <v>10.020773456778953</v>
      </c>
      <c r="AM140">
        <v>138.19115472330276</v>
      </c>
      <c r="AN140">
        <v>-0.18115358883109706</v>
      </c>
      <c r="AO140">
        <v>2.8639839845679596E-2</v>
      </c>
      <c r="AP140">
        <v>8.8586431393430073E-2</v>
      </c>
      <c r="AQ140">
        <v>0.17848667697470585</v>
      </c>
      <c r="AR140">
        <v>3.0257337163490026</v>
      </c>
      <c r="AS140">
        <v>16.932223376227164</v>
      </c>
      <c r="AT140">
        <v>0.83065635899895485</v>
      </c>
      <c r="AU140">
        <v>1.3388241959659513</v>
      </c>
      <c r="AV140">
        <v>0.36498299092729342</v>
      </c>
      <c r="AX140">
        <f t="shared" si="22"/>
        <v>0.83065635899895485</v>
      </c>
      <c r="AY140">
        <f t="shared" si="23"/>
        <v>114.81712042917164</v>
      </c>
      <c r="AZ140">
        <f t="shared" si="24"/>
        <v>31.300820638114654</v>
      </c>
    </row>
    <row r="141" spans="1:52" x14ac:dyDescent="0.25">
      <c r="A141" s="6">
        <v>10</v>
      </c>
      <c r="B141" s="6" t="s">
        <v>1706</v>
      </c>
      <c r="C141" s="6">
        <v>-200</v>
      </c>
      <c r="D141" s="6">
        <v>104.1875</v>
      </c>
      <c r="E141" s="6">
        <v>200</v>
      </c>
      <c r="F141" s="6">
        <v>5.2608000000000002E-2</v>
      </c>
      <c r="G141" s="6">
        <v>0.200126</v>
      </c>
      <c r="H141" s="6">
        <v>50.443762</v>
      </c>
      <c r="I141" s="6">
        <v>1.7966420000000001</v>
      </c>
      <c r="J141" s="6">
        <v>9.1372160000000004</v>
      </c>
      <c r="K141" s="6">
        <v>0.16278500000000001</v>
      </c>
      <c r="L141" s="6">
        <v>5.2608000000000002E-2</v>
      </c>
      <c r="M141" s="6">
        <v>0.130665</v>
      </c>
      <c r="N141" s="6">
        <v>100529</v>
      </c>
      <c r="O141" s="6">
        <v>15.6</v>
      </c>
      <c r="P141" s="6">
        <v>60</v>
      </c>
      <c r="Q141" s="6">
        <v>1.208</v>
      </c>
      <c r="R141" s="6" t="s">
        <v>1704</v>
      </c>
      <c r="S141" s="6" t="s">
        <v>1705</v>
      </c>
      <c r="T141" s="6">
        <v>3.0469696969696966E-4</v>
      </c>
      <c r="U141" s="6">
        <v>3.0030000000000001E-2</v>
      </c>
      <c r="V141" s="6">
        <v>74.099850820487333</v>
      </c>
      <c r="W141" s="6"/>
      <c r="X141" s="6">
        <v>6.7057429283419378E-5</v>
      </c>
      <c r="Y141" s="6">
        <v>0.8642116183689128</v>
      </c>
      <c r="Z141" s="6">
        <v>9</v>
      </c>
      <c r="AB141">
        <f t="shared" si="18"/>
        <v>0.86418777729666241</v>
      </c>
      <c r="AC141">
        <f t="shared" si="19"/>
        <v>85.742715378371301</v>
      </c>
      <c r="AD141">
        <f t="shared" si="20"/>
        <v>85.745080834497827</v>
      </c>
      <c r="AE141">
        <f t="shared" si="21"/>
        <v>-2.7587837824911531E-5</v>
      </c>
      <c r="AJ141">
        <v>0.44281847451268869</v>
      </c>
      <c r="AK141">
        <v>2.5627237012356221</v>
      </c>
      <c r="AL141">
        <v>12.186231811374162</v>
      </c>
      <c r="AM141">
        <v>200.86062700149793</v>
      </c>
      <c r="AN141">
        <v>-0.1580218337588985</v>
      </c>
      <c r="AO141">
        <v>2.1535059385288595E-2</v>
      </c>
      <c r="AP141">
        <v>7.5411933821889626E-2</v>
      </c>
      <c r="AQ141">
        <v>0.1412331171525168</v>
      </c>
      <c r="AR141">
        <v>0.98517993441023066</v>
      </c>
      <c r="AS141">
        <v>10.669572630622618</v>
      </c>
      <c r="AT141">
        <v>0.9734197794966446</v>
      </c>
      <c r="AU141">
        <v>0.75050661021422538</v>
      </c>
      <c r="AV141">
        <v>0.28773950451281632</v>
      </c>
      <c r="AX141">
        <f t="shared" si="22"/>
        <v>0.9734197794966446</v>
      </c>
      <c r="AY141">
        <f t="shared" si="23"/>
        <v>64.350474669184578</v>
      </c>
      <c r="AZ141">
        <f t="shared" si="24"/>
        <v>24.671566438555995</v>
      </c>
    </row>
    <row r="142" spans="1:52" x14ac:dyDescent="0.25">
      <c r="A142" s="12">
        <v>1</v>
      </c>
      <c r="B142" s="12" t="s">
        <v>1728</v>
      </c>
      <c r="C142" s="12">
        <v>-807</v>
      </c>
      <c r="D142" s="12">
        <v>104.1875</v>
      </c>
      <c r="E142" s="12">
        <v>10</v>
      </c>
      <c r="F142" s="12">
        <v>0.69766499999999998</v>
      </c>
      <c r="G142" s="12">
        <v>0.196989</v>
      </c>
      <c r="H142" s="12">
        <v>49.656581000000003</v>
      </c>
      <c r="I142" s="12">
        <v>1.5650310000000001</v>
      </c>
      <c r="J142" s="12">
        <v>9.0685939999999992</v>
      </c>
      <c r="K142" s="12">
        <v>0.14283299999999999</v>
      </c>
      <c r="L142" s="12">
        <v>0.69766499999999998</v>
      </c>
      <c r="M142" s="12">
        <v>0.184755</v>
      </c>
      <c r="N142" s="12">
        <v>100508</v>
      </c>
      <c r="O142" s="12">
        <v>15.7</v>
      </c>
      <c r="P142" s="12">
        <v>60</v>
      </c>
      <c r="Q142" s="12">
        <v>1.2073</v>
      </c>
      <c r="R142" s="12" t="s">
        <v>1708</v>
      </c>
      <c r="S142" s="12" t="s">
        <v>1709</v>
      </c>
      <c r="T142" s="12">
        <v>1.2233419913419913E-3</v>
      </c>
      <c r="U142" s="12">
        <v>0.14783499999999999</v>
      </c>
      <c r="V142" s="12">
        <v>449.44913514890732</v>
      </c>
      <c r="W142" s="12"/>
      <c r="X142" s="12">
        <v>6.7094668372661109E-5</v>
      </c>
      <c r="Y142" s="12">
        <v>5.1995801020711641</v>
      </c>
      <c r="Z142" s="12">
        <v>10</v>
      </c>
      <c r="AB142">
        <f t="shared" si="18"/>
        <v>5.1994366608557829</v>
      </c>
      <c r="AC142">
        <f t="shared" si="19"/>
        <v>86.439505945850684</v>
      </c>
      <c r="AD142">
        <f t="shared" si="20"/>
        <v>86.441890624922394</v>
      </c>
      <c r="AE142">
        <f t="shared" si="21"/>
        <v>-2.7587837825033396E-5</v>
      </c>
      <c r="AJ142">
        <v>2.6642635269552084</v>
      </c>
      <c r="AK142">
        <v>0.89525105962849838</v>
      </c>
      <c r="AL142">
        <v>0.44042655629081107</v>
      </c>
      <c r="AM142">
        <v>5.1373174283093244</v>
      </c>
      <c r="AN142">
        <v>0.66629150245206969</v>
      </c>
      <c r="AO142">
        <v>2.1036512495420441</v>
      </c>
      <c r="AP142">
        <v>2.6641048200317128</v>
      </c>
      <c r="AQ142">
        <v>3.1920249286041762</v>
      </c>
      <c r="AR142">
        <v>4.1177312980802894</v>
      </c>
      <c r="AS142">
        <v>5.0330825874078959</v>
      </c>
      <c r="AT142">
        <v>7.273928247913104</v>
      </c>
      <c r="AU142">
        <v>0.35919892458318281</v>
      </c>
      <c r="AV142">
        <v>-5.1476322809586708E-2</v>
      </c>
      <c r="AX142">
        <f t="shared" si="22"/>
        <v>7.273928247913104</v>
      </c>
      <c r="AY142">
        <f t="shared" si="23"/>
        <v>31.0489775772512</v>
      </c>
      <c r="AZ142">
        <f t="shared" si="24"/>
        <v>-4.4495879115697994</v>
      </c>
    </row>
    <row r="143" spans="1:52" x14ac:dyDescent="0.25">
      <c r="A143" s="12">
        <v>2</v>
      </c>
      <c r="B143" s="12" t="s">
        <v>1728</v>
      </c>
      <c r="C143" s="12">
        <v>-807</v>
      </c>
      <c r="D143" s="12">
        <v>104.1875</v>
      </c>
      <c r="E143" s="12">
        <v>20</v>
      </c>
      <c r="F143" s="12">
        <v>0.70344899999999999</v>
      </c>
      <c r="G143" s="12">
        <v>0.19706199999999999</v>
      </c>
      <c r="H143" s="12">
        <v>49.674861999999997</v>
      </c>
      <c r="I143" s="12">
        <v>1.568675</v>
      </c>
      <c r="J143" s="12">
        <v>9.0703940000000003</v>
      </c>
      <c r="K143" s="12">
        <v>0.14315700000000001</v>
      </c>
      <c r="L143" s="12">
        <v>0.70344899999999999</v>
      </c>
      <c r="M143" s="12">
        <v>0.17078699999999999</v>
      </c>
      <c r="N143" s="12">
        <v>100505</v>
      </c>
      <c r="O143" s="12">
        <v>15.7</v>
      </c>
      <c r="P143" s="12">
        <v>60</v>
      </c>
      <c r="Q143" s="12">
        <v>1.2073</v>
      </c>
      <c r="R143" s="12" t="s">
        <v>1710</v>
      </c>
      <c r="S143" s="12" t="s">
        <v>1711</v>
      </c>
      <c r="T143" s="12">
        <v>1.2273656061751301E-3</v>
      </c>
      <c r="U143" s="12">
        <v>0.14965933333333334</v>
      </c>
      <c r="V143" s="12">
        <v>451.20187813674778</v>
      </c>
      <c r="W143" s="12"/>
      <c r="X143" s="12">
        <v>6.7096671098944546E-5</v>
      </c>
      <c r="Y143" s="12">
        <v>5.2207374474282426</v>
      </c>
      <c r="Z143" s="12">
        <v>10</v>
      </c>
      <c r="AB143">
        <f t="shared" si="18"/>
        <v>5.2205934225435504</v>
      </c>
      <c r="AC143">
        <f t="shared" si="19"/>
        <v>86.424931856899207</v>
      </c>
      <c r="AD143">
        <f t="shared" si="20"/>
        <v>86.427316133903318</v>
      </c>
      <c r="AE143">
        <f t="shared" si="21"/>
        <v>-2.7587837825075866E-5</v>
      </c>
      <c r="AJ143">
        <v>2.6751062890909658</v>
      </c>
      <c r="AK143">
        <v>0.82499436322307607</v>
      </c>
      <c r="AL143">
        <v>0.30529666811957756</v>
      </c>
      <c r="AM143">
        <v>4.5190385887053344</v>
      </c>
      <c r="AN143">
        <v>0.74975689642546139</v>
      </c>
      <c r="AO143">
        <v>2.1679033838825288</v>
      </c>
      <c r="AP143">
        <v>2.6779654310898535</v>
      </c>
      <c r="AQ143">
        <v>3.1659132445829874</v>
      </c>
      <c r="AR143">
        <v>4.0002884029968104</v>
      </c>
      <c r="AS143">
        <v>4.8626758902242191</v>
      </c>
      <c r="AT143">
        <v>7.8342676384521672</v>
      </c>
      <c r="AU143">
        <v>0.32173958743454645</v>
      </c>
      <c r="AV143">
        <v>-0.15451225124354773</v>
      </c>
      <c r="AX143">
        <f t="shared" si="22"/>
        <v>7.8342676384521672</v>
      </c>
      <c r="AY143">
        <f t="shared" si="23"/>
        <v>27.806321919697542</v>
      </c>
      <c r="AZ143">
        <f t="shared" si="24"/>
        <v>-13.353710784779702</v>
      </c>
    </row>
    <row r="144" spans="1:52" x14ac:dyDescent="0.25">
      <c r="A144" s="12">
        <v>3</v>
      </c>
      <c r="B144" s="12" t="s">
        <v>1728</v>
      </c>
      <c r="C144" s="12">
        <v>-807</v>
      </c>
      <c r="D144" s="12">
        <v>104.1875</v>
      </c>
      <c r="E144" s="12">
        <v>30</v>
      </c>
      <c r="F144" s="12">
        <v>0.67977500000000002</v>
      </c>
      <c r="G144" s="12">
        <v>0.197681</v>
      </c>
      <c r="H144" s="12">
        <v>49.830165999999998</v>
      </c>
      <c r="I144" s="12">
        <v>1.5595749999999999</v>
      </c>
      <c r="J144" s="12">
        <v>9.0844480000000001</v>
      </c>
      <c r="K144" s="12">
        <v>0.14199200000000001</v>
      </c>
      <c r="L144" s="12">
        <v>0.67977500000000002</v>
      </c>
      <c r="M144" s="12">
        <v>0.15598600000000001</v>
      </c>
      <c r="N144" s="12">
        <v>100508</v>
      </c>
      <c r="O144" s="12">
        <v>15.7</v>
      </c>
      <c r="P144" s="12">
        <v>60</v>
      </c>
      <c r="Q144" s="12">
        <v>1.2073</v>
      </c>
      <c r="R144" s="12" t="s">
        <v>1712</v>
      </c>
      <c r="S144" s="12" t="s">
        <v>1713</v>
      </c>
      <c r="T144" s="12">
        <v>1.2313892210082686E-3</v>
      </c>
      <c r="U144" s="12">
        <v>0.15148366666666666</v>
      </c>
      <c r="V144" s="12">
        <v>429.02059261227362</v>
      </c>
      <c r="W144" s="12"/>
      <c r="X144" s="12">
        <v>6.7094668372661109E-5</v>
      </c>
      <c r="Y144" s="12">
        <v>4.9719236030297393</v>
      </c>
      <c r="Z144" s="12">
        <v>10</v>
      </c>
      <c r="AB144">
        <f t="shared" si="18"/>
        <v>4.9717864421916707</v>
      </c>
      <c r="AC144">
        <f t="shared" si="19"/>
        <v>86.288653419944239</v>
      </c>
      <c r="AD144">
        <f t="shared" si="20"/>
        <v>86.291033937320947</v>
      </c>
      <c r="AE144">
        <f t="shared" si="21"/>
        <v>-2.7587837825234671E-5</v>
      </c>
      <c r="AJ144">
        <v>2.5476123034714915</v>
      </c>
      <c r="AK144">
        <v>0.75222094271295303</v>
      </c>
      <c r="AL144">
        <v>-0.10130144951918546</v>
      </c>
      <c r="AM144">
        <v>3.8101339853949394</v>
      </c>
      <c r="AN144">
        <v>0.70584150139064805</v>
      </c>
      <c r="AO144">
        <v>2.0833210779604676</v>
      </c>
      <c r="AP144">
        <v>2.6013491516265805</v>
      </c>
      <c r="AQ144">
        <v>3.039904653063378</v>
      </c>
      <c r="AR144">
        <v>3.6999489594884247</v>
      </c>
      <c r="AS144">
        <v>4.2400538192993071</v>
      </c>
      <c r="AT144">
        <v>9.1022506580520126</v>
      </c>
      <c r="AU144">
        <v>0.27830001382952185</v>
      </c>
      <c r="AV144">
        <v>-1.4455819455841635E-2</v>
      </c>
      <c r="AX144">
        <f t="shared" si="22"/>
        <v>9.1022506580520126</v>
      </c>
      <c r="AY144">
        <f t="shared" si="23"/>
        <v>24.0141334401013</v>
      </c>
      <c r="AZ144">
        <f t="shared" si="24"/>
        <v>-1.2473731949264057</v>
      </c>
    </row>
    <row r="145" spans="1:52" x14ac:dyDescent="0.25">
      <c r="A145" s="12">
        <v>4</v>
      </c>
      <c r="B145" s="12" t="s">
        <v>1728</v>
      </c>
      <c r="C145" s="12">
        <v>-807</v>
      </c>
      <c r="D145" s="12">
        <v>104.1875</v>
      </c>
      <c r="E145" s="12">
        <v>40</v>
      </c>
      <c r="F145" s="12">
        <v>0.62774099999999999</v>
      </c>
      <c r="G145" s="12">
        <v>0.19775100000000001</v>
      </c>
      <c r="H145" s="12">
        <v>49.847828</v>
      </c>
      <c r="I145" s="12">
        <v>1.5667549999999999</v>
      </c>
      <c r="J145" s="12">
        <v>9.0873279999999994</v>
      </c>
      <c r="K145" s="12">
        <v>0.14277300000000001</v>
      </c>
      <c r="L145" s="12">
        <v>0.62774099999999999</v>
      </c>
      <c r="M145" s="12">
        <v>0.15860399999999999</v>
      </c>
      <c r="N145" s="12">
        <v>100517</v>
      </c>
      <c r="O145" s="12">
        <v>15.8</v>
      </c>
      <c r="P145" s="12">
        <v>60</v>
      </c>
      <c r="Q145" s="12">
        <v>1.2070000000000001</v>
      </c>
      <c r="R145" s="12" t="s">
        <v>1714</v>
      </c>
      <c r="S145" s="12" t="s">
        <v>1715</v>
      </c>
      <c r="T145" s="12">
        <v>1.2354128358414073E-3</v>
      </c>
      <c r="U145" s="12">
        <v>0.153308</v>
      </c>
      <c r="V145" s="12">
        <v>384.02790244353912</v>
      </c>
      <c r="W145" s="12"/>
      <c r="X145" s="12">
        <v>6.711188703568533E-5</v>
      </c>
      <c r="Y145" s="12">
        <v>4.4507716119371157</v>
      </c>
      <c r="Z145" s="12">
        <v>10</v>
      </c>
      <c r="AB145">
        <f t="shared" si="18"/>
        <v>4.4506488281590277</v>
      </c>
      <c r="AC145">
        <f t="shared" si="19"/>
        <v>86.283443844560267</v>
      </c>
      <c r="AD145">
        <f t="shared" si="20"/>
        <v>86.285824218216064</v>
      </c>
      <c r="AE145">
        <f t="shared" si="21"/>
        <v>-2.7587837825351768E-5</v>
      </c>
      <c r="AJ145">
        <v>2.2805736002388133</v>
      </c>
      <c r="AK145">
        <v>0.76240130539267947</v>
      </c>
      <c r="AL145">
        <v>-0.38964287173808965</v>
      </c>
      <c r="AM145">
        <v>3.1857389522889346</v>
      </c>
      <c r="AN145">
        <v>0.32807427460298699</v>
      </c>
      <c r="AO145">
        <v>1.8317119810819225</v>
      </c>
      <c r="AP145">
        <v>2.3686193514483111</v>
      </c>
      <c r="AQ145">
        <v>2.8028406756012343</v>
      </c>
      <c r="AR145">
        <v>3.3808234258428249</v>
      </c>
      <c r="AS145">
        <v>3.886927866514621</v>
      </c>
      <c r="AT145">
        <v>6.1866922360436813</v>
      </c>
      <c r="AU145">
        <v>0.36795616610562448</v>
      </c>
      <c r="AV145">
        <v>-4.142044188747071E-3</v>
      </c>
      <c r="AX145">
        <f t="shared" si="22"/>
        <v>6.1866922360436813</v>
      </c>
      <c r="AY145">
        <f t="shared" si="23"/>
        <v>31.74852519543434</v>
      </c>
      <c r="AZ145">
        <f t="shared" si="24"/>
        <v>-0.35738983716144507</v>
      </c>
    </row>
    <row r="146" spans="1:52" x14ac:dyDescent="0.25">
      <c r="A146" s="12">
        <v>5</v>
      </c>
      <c r="B146" s="12" t="s">
        <v>1728</v>
      </c>
      <c r="C146" s="12">
        <v>-807</v>
      </c>
      <c r="D146" s="12">
        <v>104.1875</v>
      </c>
      <c r="E146" s="12">
        <v>50</v>
      </c>
      <c r="F146" s="12">
        <v>0.640706</v>
      </c>
      <c r="G146" s="12">
        <v>0.197293</v>
      </c>
      <c r="H146" s="12">
        <v>49.732951</v>
      </c>
      <c r="I146" s="12">
        <v>1.5642780000000001</v>
      </c>
      <c r="J146" s="12">
        <v>9.0750709999999994</v>
      </c>
      <c r="K146" s="12">
        <v>0.142649</v>
      </c>
      <c r="L146" s="12">
        <v>0.640706</v>
      </c>
      <c r="M146" s="12">
        <v>0.15313199999999999</v>
      </c>
      <c r="N146" s="12">
        <v>100519</v>
      </c>
      <c r="O146" s="12">
        <v>15.7</v>
      </c>
      <c r="P146" s="12">
        <v>60</v>
      </c>
      <c r="Q146" s="12">
        <v>1.2074</v>
      </c>
      <c r="R146" s="12" t="s">
        <v>1716</v>
      </c>
      <c r="S146" s="12" t="s">
        <v>1717</v>
      </c>
      <c r="T146" s="12">
        <v>1.2394364506745459E-3</v>
      </c>
      <c r="U146" s="12">
        <v>0.15513233333333334</v>
      </c>
      <c r="V146" s="12">
        <v>391.76971631131232</v>
      </c>
      <c r="W146" s="12"/>
      <c r="X146" s="12">
        <v>6.7087326065713157E-5</v>
      </c>
      <c r="Y146" s="12">
        <v>4.5360328071012859</v>
      </c>
      <c r="Z146" s="12">
        <v>10</v>
      </c>
      <c r="AB146">
        <f t="shared" si="18"/>
        <v>4.5359076712160622</v>
      </c>
      <c r="AC146">
        <f t="shared" si="19"/>
        <v>86.368360409119148</v>
      </c>
      <c r="AD146">
        <f t="shared" si="20"/>
        <v>86.370743125439361</v>
      </c>
      <c r="AE146">
        <f t="shared" si="21"/>
        <v>-2.7587837825403827E-5</v>
      </c>
      <c r="AJ146">
        <v>2.324262481476782</v>
      </c>
      <c r="AK146">
        <v>0.73298598562314143</v>
      </c>
      <c r="AL146">
        <v>-0.44249641634219211</v>
      </c>
      <c r="AM146">
        <v>2.9733800008191698</v>
      </c>
      <c r="AN146">
        <v>0.46110915492751986</v>
      </c>
      <c r="AO146">
        <v>1.8926571640744683</v>
      </c>
      <c r="AP146">
        <v>2.4170711405955783</v>
      </c>
      <c r="AQ146">
        <v>2.8246242505182981</v>
      </c>
      <c r="AR146">
        <v>3.4060087371669594</v>
      </c>
      <c r="AS146">
        <v>3.8062574445981117</v>
      </c>
      <c r="AT146">
        <v>6.7545740665927143</v>
      </c>
      <c r="AU146">
        <v>0.33354487109017472</v>
      </c>
      <c r="AV146">
        <v>-7.1308945166078649E-2</v>
      </c>
      <c r="AX146">
        <f t="shared" si="22"/>
        <v>6.7545740665927143</v>
      </c>
      <c r="AY146">
        <f t="shared" si="23"/>
        <v>28.807723638929396</v>
      </c>
      <c r="AZ146">
        <f t="shared" si="24"/>
        <v>-6.1588366764979954</v>
      </c>
    </row>
    <row r="147" spans="1:52" x14ac:dyDescent="0.25">
      <c r="A147" s="12">
        <v>6</v>
      </c>
      <c r="B147" s="12" t="s">
        <v>1728</v>
      </c>
      <c r="C147" s="12">
        <v>-807</v>
      </c>
      <c r="D147" s="12">
        <v>104.1875</v>
      </c>
      <c r="E147" s="12">
        <v>60</v>
      </c>
      <c r="F147" s="12">
        <v>0.65632000000000001</v>
      </c>
      <c r="G147" s="12">
        <v>0.19703300000000001</v>
      </c>
      <c r="H147" s="12">
        <v>49.667735</v>
      </c>
      <c r="I147" s="12">
        <v>1.5568139999999999</v>
      </c>
      <c r="J147" s="12">
        <v>9.0690360000000005</v>
      </c>
      <c r="K147" s="12">
        <v>0.14206199999999999</v>
      </c>
      <c r="L147" s="12">
        <v>0.65632000000000001</v>
      </c>
      <c r="M147" s="12">
        <v>0.15138599999999999</v>
      </c>
      <c r="N147" s="12">
        <v>100521</v>
      </c>
      <c r="O147" s="12">
        <v>15.7</v>
      </c>
      <c r="P147" s="12">
        <v>60</v>
      </c>
      <c r="Q147" s="12">
        <v>1.2075</v>
      </c>
      <c r="R147" s="12" t="s">
        <v>1718</v>
      </c>
      <c r="S147" s="12" t="s">
        <v>1719</v>
      </c>
      <c r="T147" s="12">
        <v>1.2434600655076846E-3</v>
      </c>
      <c r="U147" s="12">
        <v>0.15695666666666666</v>
      </c>
      <c r="V147" s="12">
        <v>401.59177378121223</v>
      </c>
      <c r="W147" s="12"/>
      <c r="X147" s="12">
        <v>6.7085991273459515E-5</v>
      </c>
      <c r="Y147" s="12">
        <v>4.6467559990745606</v>
      </c>
      <c r="Z147" s="12">
        <v>10</v>
      </c>
      <c r="AB147">
        <f t="shared" si="18"/>
        <v>4.6466278086601411</v>
      </c>
      <c r="AC147">
        <f t="shared" si="19"/>
        <v>86.424114771938207</v>
      </c>
      <c r="AD147">
        <f t="shared" si="20"/>
        <v>86.426499026400734</v>
      </c>
      <c r="AE147">
        <f t="shared" si="21"/>
        <v>-2.7587837825339619E-5</v>
      </c>
      <c r="AJ147">
        <v>2.3809992317932318</v>
      </c>
      <c r="AK147">
        <v>0.72181652212712577</v>
      </c>
      <c r="AL147">
        <v>-0.4984894158769464</v>
      </c>
      <c r="AM147">
        <v>3.2617359863505775</v>
      </c>
      <c r="AN147">
        <v>0.45498481553684506</v>
      </c>
      <c r="AO147">
        <v>1.975564190302344</v>
      </c>
      <c r="AP147">
        <v>2.4761205977485332</v>
      </c>
      <c r="AQ147">
        <v>2.8675407271059652</v>
      </c>
      <c r="AR147">
        <v>3.4190200866246747</v>
      </c>
      <c r="AS147">
        <v>3.8439120440297749</v>
      </c>
      <c r="AT147">
        <v>7.8209866732179787</v>
      </c>
      <c r="AU147">
        <v>0.30484441091373454</v>
      </c>
      <c r="AV147">
        <v>3.1848433680721072E-3</v>
      </c>
      <c r="AX147">
        <f t="shared" si="22"/>
        <v>7.8209866732179787</v>
      </c>
      <c r="AY147">
        <f t="shared" si="23"/>
        <v>26.345908356392485</v>
      </c>
      <c r="AZ147">
        <f t="shared" si="24"/>
        <v>0.27524726877291006</v>
      </c>
    </row>
    <row r="148" spans="1:52" x14ac:dyDescent="0.25">
      <c r="A148" s="12">
        <v>7</v>
      </c>
      <c r="B148" s="12" t="s">
        <v>1728</v>
      </c>
      <c r="C148" s="12">
        <v>-807</v>
      </c>
      <c r="D148" s="12">
        <v>104.1875</v>
      </c>
      <c r="E148" s="12">
        <v>70</v>
      </c>
      <c r="F148" s="12">
        <v>0.64329499999999995</v>
      </c>
      <c r="G148" s="12">
        <v>0.19722000000000001</v>
      </c>
      <c r="H148" s="12">
        <v>49.714640000000003</v>
      </c>
      <c r="I148" s="12">
        <v>1.5716950000000001</v>
      </c>
      <c r="J148" s="12">
        <v>9.0732079999999993</v>
      </c>
      <c r="K148" s="12">
        <v>0.14327300000000001</v>
      </c>
      <c r="L148" s="12">
        <v>0.64329499999999995</v>
      </c>
      <c r="M148" s="12">
        <v>0.16633300000000001</v>
      </c>
      <c r="N148" s="12">
        <v>100523</v>
      </c>
      <c r="O148" s="12">
        <v>15.7</v>
      </c>
      <c r="P148" s="12">
        <v>60</v>
      </c>
      <c r="Q148" s="12">
        <v>1.2075</v>
      </c>
      <c r="R148" s="12" t="s">
        <v>1720</v>
      </c>
      <c r="S148" s="12" t="s">
        <v>1721</v>
      </c>
      <c r="T148" s="12">
        <v>1.2474836803408231E-3</v>
      </c>
      <c r="U148" s="12">
        <v>0.15878100000000001</v>
      </c>
      <c r="V148" s="12">
        <v>388.39305686758689</v>
      </c>
      <c r="W148" s="12"/>
      <c r="X148" s="12">
        <v>6.7084656534319745E-5</v>
      </c>
      <c r="Y148" s="12">
        <v>4.4961925300597851</v>
      </c>
      <c r="Z148" s="12">
        <v>10</v>
      </c>
      <c r="AB148">
        <f t="shared" si="18"/>
        <v>4.4960684932513439</v>
      </c>
      <c r="AC148">
        <f t="shared" si="19"/>
        <v>86.382656941610662</v>
      </c>
      <c r="AD148">
        <f t="shared" si="20"/>
        <v>86.385040052341253</v>
      </c>
      <c r="AE148">
        <f t="shared" si="21"/>
        <v>-2.7587837824921018E-5</v>
      </c>
      <c r="AJ148">
        <v>2.3038479786967967</v>
      </c>
      <c r="AK148">
        <v>0.79090601567832686</v>
      </c>
      <c r="AL148">
        <v>-0.28561483724275372</v>
      </c>
      <c r="AM148">
        <v>3.0319314544058575</v>
      </c>
      <c r="AN148">
        <v>0.3957227678191344</v>
      </c>
      <c r="AO148">
        <v>1.8119997326060902</v>
      </c>
      <c r="AP148">
        <v>2.3808318942853766</v>
      </c>
      <c r="AQ148">
        <v>2.8713021702640829</v>
      </c>
      <c r="AR148">
        <v>3.4386840664616534</v>
      </c>
      <c r="AS148">
        <v>3.9770416331497369</v>
      </c>
      <c r="AT148">
        <v>5.9255179295113818</v>
      </c>
      <c r="AU148">
        <v>0.38345841226624627</v>
      </c>
      <c r="AV148">
        <v>-3.1658281591187928E-2</v>
      </c>
      <c r="AX148">
        <f t="shared" si="22"/>
        <v>5.9255179295113818</v>
      </c>
      <c r="AY148">
        <f t="shared" si="23"/>
        <v>33.124156478169859</v>
      </c>
      <c r="AZ148">
        <f t="shared" si="24"/>
        <v>-2.7347264780524951</v>
      </c>
    </row>
    <row r="149" spans="1:52" x14ac:dyDescent="0.25">
      <c r="A149" s="12">
        <v>8</v>
      </c>
      <c r="B149" s="12" t="s">
        <v>1728</v>
      </c>
      <c r="C149" s="12">
        <v>-807</v>
      </c>
      <c r="D149" s="12">
        <v>104.1875</v>
      </c>
      <c r="E149" s="12">
        <v>80</v>
      </c>
      <c r="F149" s="12">
        <v>0.69190700000000005</v>
      </c>
      <c r="G149" s="12">
        <v>0.196765</v>
      </c>
      <c r="H149" s="12">
        <v>49.600565000000003</v>
      </c>
      <c r="I149" s="12">
        <v>1.5535220000000001</v>
      </c>
      <c r="J149" s="12">
        <v>9.0626309999999997</v>
      </c>
      <c r="K149" s="12">
        <v>0.14186499999999999</v>
      </c>
      <c r="L149" s="12">
        <v>0.69190700000000005</v>
      </c>
      <c r="M149" s="12">
        <v>0.159049</v>
      </c>
      <c r="N149" s="12">
        <v>100527</v>
      </c>
      <c r="O149" s="12">
        <v>15.7</v>
      </c>
      <c r="P149" s="12">
        <v>60</v>
      </c>
      <c r="Q149" s="12">
        <v>1.2075</v>
      </c>
      <c r="R149" s="12" t="s">
        <v>1722</v>
      </c>
      <c r="S149" s="12" t="s">
        <v>1723</v>
      </c>
      <c r="T149" s="12">
        <v>1.2515072951739619E-3</v>
      </c>
      <c r="U149" s="12">
        <v>0.16060533333333335</v>
      </c>
      <c r="V149" s="12">
        <v>424.52942041605496</v>
      </c>
      <c r="W149" s="12"/>
      <c r="X149" s="12">
        <v>6.708198721536923E-5</v>
      </c>
      <c r="Y149" s="12">
        <v>4.9089877263293653</v>
      </c>
      <c r="Z149" s="12">
        <v>10</v>
      </c>
      <c r="AB149">
        <f t="shared" si="18"/>
        <v>4.9088523017081567</v>
      </c>
      <c r="AC149">
        <f t="shared" si="19"/>
        <v>86.480032968730114</v>
      </c>
      <c r="AD149">
        <f t="shared" si="20"/>
        <v>86.48241876585476</v>
      </c>
      <c r="AE149">
        <f t="shared" si="21"/>
        <v>-2.7587837825043082E-5</v>
      </c>
      <c r="AJ149">
        <v>2.515363393737299</v>
      </c>
      <c r="AK149">
        <v>0.75299168285285745</v>
      </c>
      <c r="AL149">
        <v>-0.17537977600334398</v>
      </c>
      <c r="AM149">
        <v>4.1281301993362352</v>
      </c>
      <c r="AN149">
        <v>0.5428573158700527</v>
      </c>
      <c r="AO149">
        <v>2.0989133066047554</v>
      </c>
      <c r="AP149">
        <v>2.569919051964058</v>
      </c>
      <c r="AQ149">
        <v>2.9831326522832957</v>
      </c>
      <c r="AR149">
        <v>3.643412762069302</v>
      </c>
      <c r="AS149">
        <v>4.2719017475869352</v>
      </c>
      <c r="AT149">
        <v>8.2378546079923485</v>
      </c>
      <c r="AU149">
        <v>0.30432341455593148</v>
      </c>
      <c r="AV149">
        <v>-8.3913508177526856E-3</v>
      </c>
      <c r="AX149">
        <f t="shared" si="22"/>
        <v>8.2378546079923485</v>
      </c>
      <c r="AY149">
        <f t="shared" si="23"/>
        <v>26.317898923953475</v>
      </c>
      <c r="AZ149">
        <f t="shared" si="24"/>
        <v>-0.72568429537143264</v>
      </c>
    </row>
    <row r="150" spans="1:52" x14ac:dyDescent="0.25">
      <c r="A150" s="12">
        <v>9</v>
      </c>
      <c r="B150" s="12" t="s">
        <v>1728</v>
      </c>
      <c r="C150" s="12">
        <v>-807</v>
      </c>
      <c r="D150" s="12">
        <v>104.1875</v>
      </c>
      <c r="E150" s="12">
        <v>90</v>
      </c>
      <c r="F150" s="12">
        <v>0.72185100000000002</v>
      </c>
      <c r="G150" s="12">
        <v>0.196987</v>
      </c>
      <c r="H150" s="12">
        <v>49.656067999999998</v>
      </c>
      <c r="I150" s="12">
        <v>1.556181</v>
      </c>
      <c r="J150" s="12">
        <v>9.0676989999999993</v>
      </c>
      <c r="K150" s="12">
        <v>0.14199700000000001</v>
      </c>
      <c r="L150" s="12">
        <v>0.72185100000000002</v>
      </c>
      <c r="M150" s="12">
        <v>0.18292900000000001</v>
      </c>
      <c r="N150" s="12">
        <v>100527</v>
      </c>
      <c r="O150" s="12">
        <v>15.7</v>
      </c>
      <c r="P150" s="12">
        <v>60</v>
      </c>
      <c r="Q150" s="12">
        <v>1.2075</v>
      </c>
      <c r="R150" s="12" t="s">
        <v>1724</v>
      </c>
      <c r="S150" s="12" t="s">
        <v>1725</v>
      </c>
      <c r="T150" s="12">
        <v>1.2555309100071004E-3</v>
      </c>
      <c r="U150" s="12">
        <v>0.16242966666666667</v>
      </c>
      <c r="V150" s="12">
        <v>445.56556025384481</v>
      </c>
      <c r="W150" s="12"/>
      <c r="X150" s="12">
        <v>6.708198721536923E-5</v>
      </c>
      <c r="Y150" s="12">
        <v>5.1551174751057527</v>
      </c>
      <c r="Z150" s="12">
        <v>10</v>
      </c>
      <c r="AB150">
        <f t="shared" si="18"/>
        <v>5.1549752604842736</v>
      </c>
      <c r="AC150">
        <f t="shared" si="19"/>
        <v>86.43169867718764</v>
      </c>
      <c r="AD150">
        <f t="shared" si="20"/>
        <v>86.434083140873696</v>
      </c>
      <c r="AE150">
        <f t="shared" si="21"/>
        <v>-2.7587837825120535E-5</v>
      </c>
      <c r="AJ150">
        <v>2.6414834078830074</v>
      </c>
      <c r="AK150">
        <v>0.86375621883137765</v>
      </c>
      <c r="AL150">
        <v>0.44722579223810205</v>
      </c>
      <c r="AM150">
        <v>5.9003764527951859</v>
      </c>
      <c r="AN150">
        <v>0.49173574372456708</v>
      </c>
      <c r="AO150">
        <v>2.1495873649228181</v>
      </c>
      <c r="AP150">
        <v>2.6524886188706138</v>
      </c>
      <c r="AQ150">
        <v>3.1121616886795618</v>
      </c>
      <c r="AR150">
        <v>3.9868394916558989</v>
      </c>
      <c r="AS150">
        <v>5.0654145581476584</v>
      </c>
      <c r="AT150">
        <v>7.2447070966934364</v>
      </c>
      <c r="AU150">
        <v>0.35788353507215581</v>
      </c>
      <c r="AV150">
        <v>-4.8722021556025986E-2</v>
      </c>
      <c r="AX150">
        <f t="shared" si="22"/>
        <v>7.2447070966934364</v>
      </c>
      <c r="AY150">
        <f t="shared" si="23"/>
        <v>30.932481864883286</v>
      </c>
      <c r="AZ150">
        <f t="shared" si="24"/>
        <v>-4.211127086073879</v>
      </c>
    </row>
    <row r="151" spans="1:52" x14ac:dyDescent="0.25">
      <c r="A151" s="12">
        <v>10</v>
      </c>
      <c r="B151" s="12" t="s">
        <v>1728</v>
      </c>
      <c r="C151" s="12">
        <v>-807</v>
      </c>
      <c r="D151" s="12">
        <v>104.1875</v>
      </c>
      <c r="E151" s="12">
        <v>100</v>
      </c>
      <c r="F151" s="12">
        <v>0.76264200000000004</v>
      </c>
      <c r="G151" s="12">
        <v>0.19725999999999999</v>
      </c>
      <c r="H151" s="12">
        <v>49.724708999999997</v>
      </c>
      <c r="I151" s="12">
        <v>1.6009249999999999</v>
      </c>
      <c r="J151" s="12">
        <v>9.0740839999999992</v>
      </c>
      <c r="K151" s="12">
        <v>0.146011</v>
      </c>
      <c r="L151" s="12">
        <v>0.76264200000000004</v>
      </c>
      <c r="M151" s="12">
        <v>0.27395999999999998</v>
      </c>
      <c r="N151" s="12">
        <v>100523</v>
      </c>
      <c r="O151" s="12">
        <v>15.7</v>
      </c>
      <c r="P151" s="12">
        <v>60</v>
      </c>
      <c r="Q151" s="12">
        <v>1.2075</v>
      </c>
      <c r="R151" s="12" t="s">
        <v>1726</v>
      </c>
      <c r="S151" s="12" t="s">
        <v>1727</v>
      </c>
      <c r="T151" s="12">
        <v>1.2595545248402392E-3</v>
      </c>
      <c r="U151" s="12">
        <v>0.16425400000000001</v>
      </c>
      <c r="V151" s="12">
        <v>475.07907613280901</v>
      </c>
      <c r="W151" s="12"/>
      <c r="X151" s="12">
        <v>6.7084656534319745E-5</v>
      </c>
      <c r="Y151" s="12">
        <v>5.5002353584019126</v>
      </c>
      <c r="Z151" s="12">
        <v>10</v>
      </c>
      <c r="AB151">
        <f t="shared" si="18"/>
        <v>5.5000836229868977</v>
      </c>
      <c r="AC151">
        <f t="shared" si="19"/>
        <v>86.374317674806321</v>
      </c>
      <c r="AD151">
        <f t="shared" si="20"/>
        <v>86.376700555474585</v>
      </c>
      <c r="AE151">
        <f t="shared" si="21"/>
        <v>-2.7587837825079098E-5</v>
      </c>
      <c r="AJ151">
        <v>2.8183212541753648</v>
      </c>
      <c r="AK151">
        <v>1.2903104799178857</v>
      </c>
      <c r="AL151">
        <v>1.5547139829254371</v>
      </c>
      <c r="AM151">
        <v>8.6634076531520421</v>
      </c>
      <c r="AN151">
        <v>0.57029274371911765</v>
      </c>
      <c r="AO151">
        <v>2.010500341116765</v>
      </c>
      <c r="AP151">
        <v>2.6357429584037972</v>
      </c>
      <c r="AQ151">
        <v>3.3730942446320378</v>
      </c>
      <c r="AR151">
        <v>5.1812592323179638</v>
      </c>
      <c r="AS151">
        <v>7.1748417757270104</v>
      </c>
      <c r="AT151">
        <v>4.9141355660663262</v>
      </c>
      <c r="AU151">
        <v>0.57093514948595159</v>
      </c>
      <c r="AV151">
        <v>-1.2668530169055661E-2</v>
      </c>
      <c r="AX151">
        <f t="shared" si="22"/>
        <v>4.9141355660663262</v>
      </c>
      <c r="AY151">
        <f t="shared" si="23"/>
        <v>49.314133973412616</v>
      </c>
      <c r="AZ151">
        <f t="shared" si="24"/>
        <v>-1.0942356492948815</v>
      </c>
    </row>
    <row r="152" spans="1:52" x14ac:dyDescent="0.25">
      <c r="A152" s="12">
        <v>1</v>
      </c>
      <c r="B152" s="12" t="s">
        <v>1749</v>
      </c>
      <c r="C152" s="12">
        <v>-807</v>
      </c>
      <c r="D152" s="12">
        <v>104.1875</v>
      </c>
      <c r="E152" s="12">
        <v>110</v>
      </c>
      <c r="F152" s="12">
        <v>0.80216500000000002</v>
      </c>
      <c r="G152" s="12">
        <v>0.19689899999999999</v>
      </c>
      <c r="H152" s="12">
        <v>49.634146000000001</v>
      </c>
      <c r="I152" s="12">
        <v>1.7002740000000001</v>
      </c>
      <c r="J152" s="12">
        <v>9.0632490000000008</v>
      </c>
      <c r="K152" s="12">
        <v>0.15528700000000001</v>
      </c>
      <c r="L152" s="12">
        <v>0.80216500000000002</v>
      </c>
      <c r="M152" s="12">
        <v>0.42296</v>
      </c>
      <c r="N152" s="12">
        <v>100539</v>
      </c>
      <c r="O152" s="12">
        <v>15.6</v>
      </c>
      <c r="P152" s="12">
        <v>60</v>
      </c>
      <c r="Q152" s="12">
        <v>1.2081</v>
      </c>
      <c r="R152" s="12" t="s">
        <v>1729</v>
      </c>
      <c r="S152" s="12" t="s">
        <v>1730</v>
      </c>
      <c r="T152" s="12">
        <v>1.242282622139765E-3</v>
      </c>
      <c r="U152" s="12">
        <v>0.116659</v>
      </c>
      <c r="V152" s="12">
        <v>551.81163109184672</v>
      </c>
      <c r="W152" s="12"/>
      <c r="X152" s="12">
        <v>6.7050759490673928E-5</v>
      </c>
      <c r="Y152" s="12">
        <v>6.3842051804858979</v>
      </c>
      <c r="Z152" s="12">
        <v>10</v>
      </c>
      <c r="AB152">
        <f t="shared" si="18"/>
        <v>6.3840290589275499</v>
      </c>
      <c r="AC152">
        <f t="shared" si="19"/>
        <v>86.433881037928771</v>
      </c>
      <c r="AD152">
        <f t="shared" si="20"/>
        <v>86.436265561821443</v>
      </c>
      <c r="AE152">
        <f t="shared" si="21"/>
        <v>-2.7587837825148057E-5</v>
      </c>
      <c r="AJ152">
        <v>3.2712671756971532</v>
      </c>
      <c r="AK152">
        <v>2.018383753649621</v>
      </c>
      <c r="AL152">
        <v>1.3088114632642607</v>
      </c>
      <c r="AM152">
        <v>6.4305845067051832</v>
      </c>
      <c r="AN152">
        <v>0.2486379448995423</v>
      </c>
      <c r="AO152">
        <v>1.8687883338584552</v>
      </c>
      <c r="AP152">
        <v>2.9515537812001429</v>
      </c>
      <c r="AQ152">
        <v>4.27534337306352</v>
      </c>
      <c r="AR152">
        <v>7.0059323076976607</v>
      </c>
      <c r="AS152">
        <v>9.6870041006077123</v>
      </c>
      <c r="AT152">
        <v>2.3339564352575515</v>
      </c>
      <c r="AU152">
        <v>1.3835874271689705</v>
      </c>
      <c r="AV152">
        <v>-4.2034396314696132E-2</v>
      </c>
      <c r="AX152">
        <f t="shared" si="22"/>
        <v>2.3339564352575515</v>
      </c>
      <c r="AY152">
        <f t="shared" si="23"/>
        <v>119.58883108549674</v>
      </c>
      <c r="AZ152">
        <f t="shared" si="24"/>
        <v>-3.6331960105655972</v>
      </c>
    </row>
    <row r="153" spans="1:52" x14ac:dyDescent="0.25">
      <c r="A153" s="12">
        <v>2</v>
      </c>
      <c r="B153" s="12" t="s">
        <v>1749</v>
      </c>
      <c r="C153" s="12">
        <v>-807</v>
      </c>
      <c r="D153" s="12">
        <v>104.1875</v>
      </c>
      <c r="E153" s="12">
        <v>120</v>
      </c>
      <c r="F153" s="12">
        <v>0.82533199999999995</v>
      </c>
      <c r="G153" s="12">
        <v>0.19702700000000001</v>
      </c>
      <c r="H153" s="12">
        <v>49.666311999999998</v>
      </c>
      <c r="I153" s="12">
        <v>1.656992</v>
      </c>
      <c r="J153" s="12">
        <v>9.0680770000000006</v>
      </c>
      <c r="K153" s="12">
        <v>0.15129899999999999</v>
      </c>
      <c r="L153" s="12">
        <v>0.82533199999999995</v>
      </c>
      <c r="M153" s="12">
        <v>0.49097200000000002</v>
      </c>
      <c r="N153" s="12">
        <v>100536</v>
      </c>
      <c r="O153" s="12">
        <v>15.7</v>
      </c>
      <c r="P153" s="12">
        <v>60</v>
      </c>
      <c r="Q153" s="12">
        <v>1.2076</v>
      </c>
      <c r="R153" s="12" t="s">
        <v>1731</v>
      </c>
      <c r="S153" s="12" t="s">
        <v>1732</v>
      </c>
      <c r="T153" s="12">
        <v>1.240178107606679E-3</v>
      </c>
      <c r="U153" s="12">
        <v>0.12012299999999999</v>
      </c>
      <c r="V153" s="12">
        <v>568.63525946359971</v>
      </c>
      <c r="W153" s="12"/>
      <c r="X153" s="12">
        <v>6.7075982024343751E-5</v>
      </c>
      <c r="Y153" s="12">
        <v>6.5798761744504519</v>
      </c>
      <c r="Z153" s="12">
        <v>10</v>
      </c>
      <c r="AB153">
        <f t="shared" si="18"/>
        <v>6.579694654901374</v>
      </c>
      <c r="AC153">
        <f t="shared" si="19"/>
        <v>86.420358740427488</v>
      </c>
      <c r="AD153">
        <f t="shared" si="20"/>
        <v>86.422742891269209</v>
      </c>
      <c r="AE153">
        <f t="shared" si="21"/>
        <v>-2.7587837825131641E-5</v>
      </c>
      <c r="AJ153">
        <v>3.3715304929521821</v>
      </c>
      <c r="AK153">
        <v>2.3472842341038951</v>
      </c>
      <c r="AL153">
        <v>1.2134327199580934</v>
      </c>
      <c r="AM153">
        <v>5.763250615252911</v>
      </c>
      <c r="AN153">
        <v>0.17709859994332022</v>
      </c>
      <c r="AO153">
        <v>1.5821264040019203</v>
      </c>
      <c r="AP153">
        <v>3.0134156504244927</v>
      </c>
      <c r="AQ153">
        <v>4.6591852950507002</v>
      </c>
      <c r="AR153">
        <v>7.6399474498724373</v>
      </c>
      <c r="AS153">
        <v>10.691469203767177</v>
      </c>
      <c r="AT153">
        <v>1.6846313767625327</v>
      </c>
      <c r="AU153">
        <v>1.9731757184639132</v>
      </c>
      <c r="AV153">
        <v>-4.7456765761920608E-2</v>
      </c>
      <c r="AX153">
        <f t="shared" si="22"/>
        <v>1.6846313767625327</v>
      </c>
      <c r="AY153">
        <f t="shared" si="23"/>
        <v>170.52255344755213</v>
      </c>
      <c r="AZ153">
        <f t="shared" si="24"/>
        <v>-4.1012307218056154</v>
      </c>
    </row>
    <row r="154" spans="1:52" x14ac:dyDescent="0.25">
      <c r="A154" s="12">
        <v>3</v>
      </c>
      <c r="B154" s="12" t="s">
        <v>1749</v>
      </c>
      <c r="C154" s="12">
        <v>-807</v>
      </c>
      <c r="D154" s="12">
        <v>104.1875</v>
      </c>
      <c r="E154" s="12">
        <v>130</v>
      </c>
      <c r="F154" s="12">
        <v>0.797489</v>
      </c>
      <c r="G154" s="12">
        <v>0.196855</v>
      </c>
      <c r="H154" s="12">
        <v>49.623159000000001</v>
      </c>
      <c r="I154" s="12">
        <v>1.636015</v>
      </c>
      <c r="J154" s="12">
        <v>9.0624789999999997</v>
      </c>
      <c r="K154" s="12">
        <v>0.14948900000000001</v>
      </c>
      <c r="L154" s="12">
        <v>0.797489</v>
      </c>
      <c r="M154" s="12">
        <v>0.499942</v>
      </c>
      <c r="N154" s="12">
        <v>100536</v>
      </c>
      <c r="O154" s="12">
        <v>15.6</v>
      </c>
      <c r="P154" s="12">
        <v>60</v>
      </c>
      <c r="Q154" s="12">
        <v>1.2081</v>
      </c>
      <c r="R154" s="12" t="s">
        <v>1733</v>
      </c>
      <c r="S154" s="12" t="s">
        <v>1734</v>
      </c>
      <c r="T154" s="12">
        <v>1.238073593073593E-3</v>
      </c>
      <c r="U154" s="12">
        <v>0.123587</v>
      </c>
      <c r="V154" s="12">
        <v>544.31497753457234</v>
      </c>
      <c r="W154" s="12"/>
      <c r="X154" s="12">
        <v>6.7052760289178668E-5</v>
      </c>
      <c r="Y154" s="12">
        <v>6.2967494493110854</v>
      </c>
      <c r="Z154" s="12">
        <v>10</v>
      </c>
      <c r="AB154">
        <f t="shared" si="18"/>
        <v>6.2965757404007059</v>
      </c>
      <c r="AC154">
        <f t="shared" si="19"/>
        <v>86.443804365461091</v>
      </c>
      <c r="AD154">
        <f t="shared" si="20"/>
        <v>86.446189163116912</v>
      </c>
      <c r="AE154">
        <f t="shared" si="21"/>
        <v>-2.7587837825129449E-5</v>
      </c>
      <c r="AJ154">
        <v>3.2264563566778683</v>
      </c>
      <c r="AK154">
        <v>2.3935836634439713</v>
      </c>
      <c r="AL154">
        <v>1.1130934349307982</v>
      </c>
      <c r="AM154">
        <v>4.72565323266008</v>
      </c>
      <c r="AN154">
        <v>0.15638130758472313</v>
      </c>
      <c r="AO154">
        <v>1.3296408891137286</v>
      </c>
      <c r="AP154">
        <v>2.7936587233941728</v>
      </c>
      <c r="AQ154">
        <v>4.5908061349254821</v>
      </c>
      <c r="AR154">
        <v>7.6956379503553389</v>
      </c>
      <c r="AS154">
        <v>10.548427413097555</v>
      </c>
      <c r="AT154">
        <v>1.48105700598543</v>
      </c>
      <c r="AU154">
        <v>2.1565962213390462</v>
      </c>
      <c r="AV154">
        <v>-3.2414413981969294E-2</v>
      </c>
      <c r="AX154">
        <f t="shared" si="22"/>
        <v>1.48105700598543</v>
      </c>
      <c r="AY154">
        <f t="shared" si="23"/>
        <v>186.42438185272513</v>
      </c>
      <c r="AZ154">
        <f t="shared" si="24"/>
        <v>-2.8020252608784202</v>
      </c>
    </row>
    <row r="155" spans="1:52" x14ac:dyDescent="0.25">
      <c r="A155" s="12">
        <v>4</v>
      </c>
      <c r="B155" s="12" t="s">
        <v>1749</v>
      </c>
      <c r="C155" s="12">
        <v>-807</v>
      </c>
      <c r="D155" s="12">
        <v>104.1875</v>
      </c>
      <c r="E155" s="12">
        <v>140</v>
      </c>
      <c r="F155" s="12">
        <v>0.75314599999999998</v>
      </c>
      <c r="G155" s="12">
        <v>0.196432</v>
      </c>
      <c r="H155" s="12">
        <v>49.516981000000001</v>
      </c>
      <c r="I155" s="12">
        <v>1.685297</v>
      </c>
      <c r="J155" s="12">
        <v>9.0524280000000008</v>
      </c>
      <c r="K155" s="12">
        <v>0.15403600000000001</v>
      </c>
      <c r="L155" s="12">
        <v>0.75314599999999998</v>
      </c>
      <c r="M155" s="12">
        <v>0.50147600000000003</v>
      </c>
      <c r="N155" s="12">
        <v>100542</v>
      </c>
      <c r="O155" s="12">
        <v>15.6</v>
      </c>
      <c r="P155" s="12">
        <v>60</v>
      </c>
      <c r="Q155" s="12">
        <v>1.2081999999999999</v>
      </c>
      <c r="R155" s="12" t="s">
        <v>1735</v>
      </c>
      <c r="S155" s="12" t="s">
        <v>1736</v>
      </c>
      <c r="T155" s="12">
        <v>1.2359690785405072E-3</v>
      </c>
      <c r="U155" s="12">
        <v>0.127051</v>
      </c>
      <c r="V155" s="12">
        <v>506.56202559640377</v>
      </c>
      <c r="W155" s="12"/>
      <c r="X155" s="12">
        <v>6.7048758811569974E-5</v>
      </c>
      <c r="Y155" s="12">
        <v>5.8538655308410172</v>
      </c>
      <c r="Z155" s="12">
        <v>10</v>
      </c>
      <c r="AB155">
        <f t="shared" si="18"/>
        <v>5.8537040398032909</v>
      </c>
      <c r="AC155">
        <f t="shared" si="19"/>
        <v>86.534619377159942</v>
      </c>
      <c r="AD155">
        <f t="shared" si="20"/>
        <v>86.537006680205593</v>
      </c>
      <c r="AE155">
        <f t="shared" si="21"/>
        <v>-2.758783782530263E-5</v>
      </c>
      <c r="AJ155">
        <v>2.9995228207498097</v>
      </c>
      <c r="AK155">
        <v>2.4024891943654048</v>
      </c>
      <c r="AL155">
        <v>1.2122663094615669</v>
      </c>
      <c r="AM155">
        <v>5.0985151087318945</v>
      </c>
      <c r="AN155">
        <v>0.13549930939182098</v>
      </c>
      <c r="AO155">
        <v>1.0639016948923976</v>
      </c>
      <c r="AP155">
        <v>2.4923239835582804</v>
      </c>
      <c r="AQ155">
        <v>4.3593571965758944</v>
      </c>
      <c r="AR155">
        <v>7.5305431163085919</v>
      </c>
      <c r="AS155">
        <v>10.401273941502048</v>
      </c>
      <c r="AT155">
        <v>1.3040424640158934</v>
      </c>
      <c r="AU155">
        <v>2.2857760554993227</v>
      </c>
      <c r="AV155">
        <v>-1.8773781147943223E-2</v>
      </c>
      <c r="AX155">
        <f t="shared" si="22"/>
        <v>1.3040424640158934</v>
      </c>
      <c r="AY155">
        <f t="shared" si="23"/>
        <v>197.79876094405992</v>
      </c>
      <c r="AZ155">
        <f t="shared" si="24"/>
        <v>-1.6245820059073677</v>
      </c>
    </row>
    <row r="156" spans="1:52" x14ac:dyDescent="0.25">
      <c r="A156" s="12">
        <v>5</v>
      </c>
      <c r="B156" s="12" t="s">
        <v>1749</v>
      </c>
      <c r="C156" s="12">
        <v>-807</v>
      </c>
      <c r="D156" s="12">
        <v>104.1875</v>
      </c>
      <c r="E156" s="12">
        <v>150</v>
      </c>
      <c r="F156" s="12">
        <v>0.71741900000000003</v>
      </c>
      <c r="G156" s="12">
        <v>0.19619400000000001</v>
      </c>
      <c r="H156" s="12">
        <v>49.457093</v>
      </c>
      <c r="I156" s="12">
        <v>1.678661</v>
      </c>
      <c r="J156" s="12">
        <v>9.0468240000000009</v>
      </c>
      <c r="K156" s="12">
        <v>0.15352399999999999</v>
      </c>
      <c r="L156" s="12">
        <v>0.71741900000000003</v>
      </c>
      <c r="M156" s="12">
        <v>0.51197000000000004</v>
      </c>
      <c r="N156" s="12">
        <v>100545</v>
      </c>
      <c r="O156" s="12">
        <v>15.6</v>
      </c>
      <c r="P156" s="12">
        <v>60</v>
      </c>
      <c r="Q156" s="12">
        <v>1.2081999999999999</v>
      </c>
      <c r="R156" s="12" t="s">
        <v>1737</v>
      </c>
      <c r="S156" s="12" t="s">
        <v>1738</v>
      </c>
      <c r="T156" s="12">
        <v>1.2338645640074212E-3</v>
      </c>
      <c r="U156" s="12">
        <v>0.13051499999999999</v>
      </c>
      <c r="V156" s="12">
        <v>475.66322684056769</v>
      </c>
      <c r="W156" s="12"/>
      <c r="X156" s="12">
        <v>6.7046758251856046E-5</v>
      </c>
      <c r="Y156" s="12">
        <v>5.4935579559194236</v>
      </c>
      <c r="Z156" s="12">
        <v>10</v>
      </c>
      <c r="AB156">
        <f t="shared" si="18"/>
        <v>5.493406404714424</v>
      </c>
      <c r="AC156">
        <f t="shared" si="19"/>
        <v>86.585639153589085</v>
      </c>
      <c r="AD156">
        <f t="shared" si="20"/>
        <v>86.588027864160026</v>
      </c>
      <c r="AE156">
        <f t="shared" si="21"/>
        <v>-2.7587837824970004E-5</v>
      </c>
      <c r="AJ156">
        <v>2.814900079676069</v>
      </c>
      <c r="AK156">
        <v>2.4555016733444144</v>
      </c>
      <c r="AL156">
        <v>1.4034987915707784</v>
      </c>
      <c r="AM156">
        <v>5.8541532844727353</v>
      </c>
      <c r="AN156">
        <v>0.11611079356616885</v>
      </c>
      <c r="AO156">
        <v>0.86697721872836309</v>
      </c>
      <c r="AP156">
        <v>2.1740425945902104</v>
      </c>
      <c r="AQ156">
        <v>4.1353744743776781</v>
      </c>
      <c r="AR156">
        <v>7.5237914127152443</v>
      </c>
      <c r="AS156">
        <v>10.635569313417918</v>
      </c>
      <c r="AT156">
        <v>1.1943415808807762</v>
      </c>
      <c r="AU156">
        <v>2.3587066976989139</v>
      </c>
      <c r="AV156">
        <v>2.2014064877280172E-3</v>
      </c>
      <c r="AX156">
        <f t="shared" si="22"/>
        <v>1.1943415808807762</v>
      </c>
      <c r="AY156">
        <f t="shared" si="23"/>
        <v>204.23012699611189</v>
      </c>
      <c r="AZ156">
        <f t="shared" si="24"/>
        <v>0.19061018777678804</v>
      </c>
    </row>
    <row r="157" spans="1:52" x14ac:dyDescent="0.25">
      <c r="A157" s="12">
        <v>6</v>
      </c>
      <c r="B157" s="12" t="s">
        <v>1749</v>
      </c>
      <c r="C157" s="12">
        <v>-807</v>
      </c>
      <c r="D157" s="12">
        <v>104.1875</v>
      </c>
      <c r="E157" s="12">
        <v>160</v>
      </c>
      <c r="F157" s="12">
        <v>0.65543300000000004</v>
      </c>
      <c r="G157" s="12">
        <v>0.19686200000000001</v>
      </c>
      <c r="H157" s="12">
        <v>49.624799000000003</v>
      </c>
      <c r="I157" s="12">
        <v>1.662917</v>
      </c>
      <c r="J157" s="12">
        <v>9.0640059999999991</v>
      </c>
      <c r="K157" s="12">
        <v>0.15177199999999999</v>
      </c>
      <c r="L157" s="12">
        <v>0.65543300000000004</v>
      </c>
      <c r="M157" s="12">
        <v>0.48095500000000002</v>
      </c>
      <c r="N157" s="12">
        <v>100542</v>
      </c>
      <c r="O157" s="12">
        <v>15.7</v>
      </c>
      <c r="P157" s="12">
        <v>60</v>
      </c>
      <c r="Q157" s="12">
        <v>1.2077</v>
      </c>
      <c r="R157" s="12" t="s">
        <v>1739</v>
      </c>
      <c r="S157" s="12" t="s">
        <v>1740</v>
      </c>
      <c r="T157" s="12">
        <v>1.2317600494743351E-3</v>
      </c>
      <c r="U157" s="12">
        <v>0.13397899999999999</v>
      </c>
      <c r="V157" s="12">
        <v>423.34056882469548</v>
      </c>
      <c r="W157" s="12"/>
      <c r="X157" s="12">
        <v>6.7071979160941911E-5</v>
      </c>
      <c r="Y157" s="12">
        <v>4.8967138669475672</v>
      </c>
      <c r="Z157" s="12">
        <v>10</v>
      </c>
      <c r="AB157">
        <f t="shared" si="18"/>
        <v>4.8965787809262595</v>
      </c>
      <c r="AC157">
        <f t="shared" si="19"/>
        <v>86.45401392191016</v>
      </c>
      <c r="AD157">
        <f t="shared" si="20"/>
        <v>86.456399001225577</v>
      </c>
      <c r="AE157">
        <f t="shared" si="21"/>
        <v>-2.7587837825217581E-5</v>
      </c>
      <c r="AJ157">
        <v>2.5090743562278432</v>
      </c>
      <c r="AK157">
        <v>2.314205961621929</v>
      </c>
      <c r="AL157">
        <v>1.4790569203374988</v>
      </c>
      <c r="AM157">
        <v>5.9905960747855254</v>
      </c>
      <c r="AN157">
        <v>9.5415853623468022E-2</v>
      </c>
      <c r="AO157">
        <v>0.67396889567249285</v>
      </c>
      <c r="AP157">
        <v>1.8604455481274589</v>
      </c>
      <c r="AQ157">
        <v>3.6871515115041484</v>
      </c>
      <c r="AR157">
        <v>7.0498121336154851</v>
      </c>
      <c r="AS157">
        <v>10.093828072191425</v>
      </c>
      <c r="AT157">
        <v>1.1181321032028422</v>
      </c>
      <c r="AU157">
        <v>2.2634654448703277</v>
      </c>
      <c r="AV157">
        <v>2.1779022171974152E-2</v>
      </c>
      <c r="AX157">
        <f t="shared" si="22"/>
        <v>1.1181321032028422</v>
      </c>
      <c r="AY157">
        <f t="shared" si="23"/>
        <v>195.6856730825819</v>
      </c>
      <c r="AZ157">
        <f t="shared" si="24"/>
        <v>1.8828838860614434</v>
      </c>
    </row>
    <row r="158" spans="1:52" x14ac:dyDescent="0.25">
      <c r="A158" s="12">
        <v>7</v>
      </c>
      <c r="B158" s="12" t="s">
        <v>1749</v>
      </c>
      <c r="C158" s="12">
        <v>-807</v>
      </c>
      <c r="D158" s="12">
        <v>104.1875</v>
      </c>
      <c r="E158" s="12">
        <v>170</v>
      </c>
      <c r="F158" s="12">
        <v>0.60265400000000002</v>
      </c>
      <c r="G158" s="12">
        <v>0.196358</v>
      </c>
      <c r="H158" s="12">
        <v>49.498379</v>
      </c>
      <c r="I158" s="12">
        <v>1.6161989999999999</v>
      </c>
      <c r="J158" s="12">
        <v>9.0509679999999992</v>
      </c>
      <c r="K158" s="12">
        <v>0.14772399999999999</v>
      </c>
      <c r="L158" s="12">
        <v>0.60265400000000002</v>
      </c>
      <c r="M158" s="12">
        <v>0.467333</v>
      </c>
      <c r="N158" s="12">
        <v>100539</v>
      </c>
      <c r="O158" s="12">
        <v>15.6</v>
      </c>
      <c r="P158" s="12">
        <v>60</v>
      </c>
      <c r="Q158" s="12">
        <v>1.2081</v>
      </c>
      <c r="R158" s="12" t="s">
        <v>1741</v>
      </c>
      <c r="S158" s="12" t="s">
        <v>1742</v>
      </c>
      <c r="T158" s="12">
        <v>1.2296555349412491E-3</v>
      </c>
      <c r="U158" s="12">
        <v>0.13744299999999998</v>
      </c>
      <c r="V158" s="12">
        <v>378.32627657161487</v>
      </c>
      <c r="W158" s="12"/>
      <c r="X158" s="12">
        <v>6.7050759490673928E-5</v>
      </c>
      <c r="Y158" s="12">
        <v>4.3711288618195168</v>
      </c>
      <c r="Z158" s="12">
        <v>10</v>
      </c>
      <c r="AB158">
        <f t="shared" si="18"/>
        <v>4.3710082751520902</v>
      </c>
      <c r="AC158">
        <f t="shared" si="19"/>
        <v>86.551160702714583</v>
      </c>
      <c r="AD158">
        <f t="shared" si="20"/>
        <v>86.553548462099613</v>
      </c>
      <c r="AE158">
        <f t="shared" si="21"/>
        <v>-2.7587837824978108E-5</v>
      </c>
      <c r="AJ158">
        <v>2.2397663817493201</v>
      </c>
      <c r="AK158">
        <v>2.2499834138607899</v>
      </c>
      <c r="AL158">
        <v>1.6488393757842461</v>
      </c>
      <c r="AM158">
        <v>6.7445799834092304</v>
      </c>
      <c r="AN158">
        <v>8.4668098256693219E-2</v>
      </c>
      <c r="AO158">
        <v>0.49165848936503487</v>
      </c>
      <c r="AP158">
        <v>1.512803129189318</v>
      </c>
      <c r="AQ158">
        <v>3.3200091663906073</v>
      </c>
      <c r="AR158">
        <v>6.7390096195010978</v>
      </c>
      <c r="AS158">
        <v>9.8068536366654673</v>
      </c>
      <c r="AT158">
        <v>1.0148734858720123</v>
      </c>
      <c r="AU158">
        <v>2.2376019134369316</v>
      </c>
      <c r="AV158">
        <v>3.1116472134303075E-2</v>
      </c>
      <c r="AX158">
        <f t="shared" si="22"/>
        <v>1.0148734858720123</v>
      </c>
      <c r="AY158">
        <f t="shared" si="23"/>
        <v>193.66704279858152</v>
      </c>
      <c r="AZ158">
        <f t="shared" si="24"/>
        <v>2.6931667801976058</v>
      </c>
    </row>
    <row r="159" spans="1:52" x14ac:dyDescent="0.25">
      <c r="A159" s="12">
        <v>8</v>
      </c>
      <c r="B159" s="12" t="s">
        <v>1749</v>
      </c>
      <c r="C159" s="12">
        <v>-807</v>
      </c>
      <c r="D159" s="12">
        <v>104.1875</v>
      </c>
      <c r="E159" s="12">
        <v>180</v>
      </c>
      <c r="F159" s="12">
        <v>0.56863600000000003</v>
      </c>
      <c r="G159" s="12">
        <v>0.196461</v>
      </c>
      <c r="H159" s="12">
        <v>49.524310999999997</v>
      </c>
      <c r="I159" s="12">
        <v>1.6089599999999999</v>
      </c>
      <c r="J159" s="12">
        <v>9.0551689999999994</v>
      </c>
      <c r="K159" s="12">
        <v>0.14715300000000001</v>
      </c>
      <c r="L159" s="12">
        <v>0.56863600000000003</v>
      </c>
      <c r="M159" s="12">
        <v>0.45265699999999998</v>
      </c>
      <c r="N159" s="12">
        <v>100536</v>
      </c>
      <c r="O159" s="12">
        <v>15.7</v>
      </c>
      <c r="P159" s="12">
        <v>60</v>
      </c>
      <c r="Q159" s="12">
        <v>1.2076</v>
      </c>
      <c r="R159" s="12" t="s">
        <v>1743</v>
      </c>
      <c r="S159" s="12" t="s">
        <v>1744</v>
      </c>
      <c r="T159" s="12">
        <v>1.2275510204081633E-3</v>
      </c>
      <c r="U159" s="12">
        <v>0.140907</v>
      </c>
      <c r="V159" s="12">
        <v>348.4409143807149</v>
      </c>
      <c r="W159" s="12"/>
      <c r="X159" s="12">
        <v>6.7075982024343751E-5</v>
      </c>
      <c r="Y159" s="12">
        <v>4.0261916228163326</v>
      </c>
      <c r="Z159" s="12">
        <v>10</v>
      </c>
      <c r="AB159">
        <f t="shared" si="18"/>
        <v>4.0260805519589944</v>
      </c>
      <c r="AC159">
        <f t="shared" si="19"/>
        <v>86.543549593146167</v>
      </c>
      <c r="AD159">
        <f t="shared" si="20"/>
        <v>86.545937142557136</v>
      </c>
      <c r="AE159">
        <f t="shared" si="21"/>
        <v>-2.7587837824922556E-5</v>
      </c>
      <c r="AJ159">
        <v>2.0630193275919937</v>
      </c>
      <c r="AK159">
        <v>2.1832521621322409</v>
      </c>
      <c r="AL159">
        <v>1.7557136288550106</v>
      </c>
      <c r="AM159">
        <v>7.4793497823527861</v>
      </c>
      <c r="AN159">
        <v>6.6642089232120089E-2</v>
      </c>
      <c r="AO159">
        <v>0.39782679337365051</v>
      </c>
      <c r="AP159">
        <v>1.2956983577641681</v>
      </c>
      <c r="AQ159">
        <v>3.0517031806044468</v>
      </c>
      <c r="AR159">
        <v>6.4533147094409706</v>
      </c>
      <c r="AS159">
        <v>9.4104060913642797</v>
      </c>
      <c r="AT159">
        <v>0.93345989297026921</v>
      </c>
      <c r="AU159">
        <v>2.2377026174186332</v>
      </c>
      <c r="AV159">
        <v>2.578631816289563E-2</v>
      </c>
      <c r="AX159">
        <f t="shared" si="22"/>
        <v>0.93345989297026921</v>
      </c>
      <c r="AY159">
        <f t="shared" si="23"/>
        <v>193.65872744528247</v>
      </c>
      <c r="AZ159">
        <f t="shared" si="24"/>
        <v>2.2316395047552038</v>
      </c>
    </row>
    <row r="160" spans="1:52" x14ac:dyDescent="0.25">
      <c r="A160" s="12">
        <v>9</v>
      </c>
      <c r="B160" s="12" t="s">
        <v>1749</v>
      </c>
      <c r="C160" s="12">
        <v>-807</v>
      </c>
      <c r="D160" s="12">
        <v>104.1875</v>
      </c>
      <c r="E160" s="12">
        <v>190</v>
      </c>
      <c r="F160" s="12">
        <v>0.509108</v>
      </c>
      <c r="G160" s="12">
        <v>0.1966</v>
      </c>
      <c r="H160" s="12">
        <v>49.559052999999999</v>
      </c>
      <c r="I160" s="12">
        <v>1.6853830000000001</v>
      </c>
      <c r="J160" s="12">
        <v>9.058465</v>
      </c>
      <c r="K160" s="12">
        <v>0.15403900000000001</v>
      </c>
      <c r="L160" s="12">
        <v>0.509108</v>
      </c>
      <c r="M160" s="12">
        <v>0.41969400000000001</v>
      </c>
      <c r="N160" s="12">
        <v>100531</v>
      </c>
      <c r="O160" s="12">
        <v>15.7</v>
      </c>
      <c r="P160" s="12">
        <v>60</v>
      </c>
      <c r="Q160" s="12">
        <v>1.2076</v>
      </c>
      <c r="R160" s="12" t="s">
        <v>1745</v>
      </c>
      <c r="S160" s="12" t="s">
        <v>1746</v>
      </c>
      <c r="T160" s="12">
        <v>1.2254465058750773E-3</v>
      </c>
      <c r="U160" s="12">
        <v>0.144371</v>
      </c>
      <c r="V160" s="12">
        <v>297.63600308244008</v>
      </c>
      <c r="W160" s="12"/>
      <c r="X160" s="12">
        <v>6.707931810883631E-5</v>
      </c>
      <c r="Y160" s="12">
        <v>3.4402278790381482</v>
      </c>
      <c r="Z160" s="12">
        <v>10</v>
      </c>
      <c r="AB160">
        <f t="shared" si="18"/>
        <v>3.4401329732075863</v>
      </c>
      <c r="AC160">
        <f t="shared" si="19"/>
        <v>86.516362737475404</v>
      </c>
      <c r="AD160">
        <f t="shared" si="20"/>
        <v>86.518749536859829</v>
      </c>
      <c r="AE160">
        <f t="shared" si="21"/>
        <v>-2.7587837825167959E-5</v>
      </c>
      <c r="AJ160">
        <v>1.7627705968516079</v>
      </c>
      <c r="AK160">
        <v>2.028377450911782</v>
      </c>
      <c r="AL160">
        <v>1.8671538522923794</v>
      </c>
      <c r="AM160">
        <v>7.3528513053065989</v>
      </c>
      <c r="AN160">
        <v>5.0036013959216745E-2</v>
      </c>
      <c r="AO160">
        <v>0.26390094718719898</v>
      </c>
      <c r="AP160">
        <v>0.98660792906737227</v>
      </c>
      <c r="AQ160">
        <v>2.5603379529665387</v>
      </c>
      <c r="AR160">
        <v>5.9865652455410352</v>
      </c>
      <c r="AS160">
        <v>8.9105789443213599</v>
      </c>
      <c r="AT160">
        <v>0.88547887039643902</v>
      </c>
      <c r="AU160">
        <v>2.0471472651550373</v>
      </c>
      <c r="AV160">
        <v>4.9935051033034625E-2</v>
      </c>
      <c r="AX160">
        <f t="shared" si="22"/>
        <v>0.88547887039643902</v>
      </c>
      <c r="AY160">
        <f t="shared" si="23"/>
        <v>177.11173536918395</v>
      </c>
      <c r="AZ160">
        <f t="shared" si="24"/>
        <v>4.3201989884883698</v>
      </c>
    </row>
    <row r="161" spans="1:52" x14ac:dyDescent="0.25">
      <c r="A161" s="12">
        <v>10</v>
      </c>
      <c r="B161" s="12" t="s">
        <v>1749</v>
      </c>
      <c r="C161" s="12">
        <v>-807</v>
      </c>
      <c r="D161" s="12">
        <v>104.1875</v>
      </c>
      <c r="E161" s="12">
        <v>200</v>
      </c>
      <c r="F161" s="12">
        <v>0.48088700000000001</v>
      </c>
      <c r="G161" s="12">
        <v>0.19630700000000001</v>
      </c>
      <c r="H161" s="12">
        <v>49.485652999999999</v>
      </c>
      <c r="I161" s="12">
        <v>1.6095189999999999</v>
      </c>
      <c r="J161" s="12">
        <v>9.0520350000000001</v>
      </c>
      <c r="K161" s="12">
        <v>0.14815400000000001</v>
      </c>
      <c r="L161" s="12">
        <v>0.48088700000000001</v>
      </c>
      <c r="M161" s="12">
        <v>0.42006700000000002</v>
      </c>
      <c r="N161" s="12">
        <v>100527</v>
      </c>
      <c r="O161" s="12">
        <v>15.7</v>
      </c>
      <c r="P161" s="12">
        <v>60</v>
      </c>
      <c r="Q161" s="12">
        <v>1.2075</v>
      </c>
      <c r="R161" s="12" t="s">
        <v>1747</v>
      </c>
      <c r="S161" s="12" t="s">
        <v>1748</v>
      </c>
      <c r="T161" s="12">
        <v>1.2233419913419913E-3</v>
      </c>
      <c r="U161" s="12">
        <v>0.14783499999999999</v>
      </c>
      <c r="V161" s="12">
        <v>272.24766447740916</v>
      </c>
      <c r="W161" s="12"/>
      <c r="X161" s="12">
        <v>6.708198721536923E-5</v>
      </c>
      <c r="Y161" s="12">
        <v>3.1444177808365281</v>
      </c>
      <c r="Z161" s="12">
        <v>10</v>
      </c>
      <c r="AB161">
        <f t="shared" si="18"/>
        <v>3.1443310355418514</v>
      </c>
      <c r="AC161">
        <f t="shared" si="19"/>
        <v>86.581263512948809</v>
      </c>
      <c r="AD161">
        <f t="shared" si="20"/>
        <v>86.583652102805303</v>
      </c>
      <c r="AE161">
        <f t="shared" si="21"/>
        <v>-2.7587837825177039E-5</v>
      </c>
      <c r="AJ161">
        <v>1.6111975353014654</v>
      </c>
      <c r="AK161">
        <v>2.0321484883307632</v>
      </c>
      <c r="AL161">
        <v>2.2991836523690869</v>
      </c>
      <c r="AM161">
        <v>10.751384585970102</v>
      </c>
      <c r="AN161">
        <v>3.9233599400585274E-2</v>
      </c>
      <c r="AO161">
        <v>0.20753654923367529</v>
      </c>
      <c r="AP161">
        <v>0.79807236659858771</v>
      </c>
      <c r="AQ161">
        <v>2.259652142838096</v>
      </c>
      <c r="AR161">
        <v>5.802876722391173</v>
      </c>
      <c r="AS161">
        <v>9.070024476963658</v>
      </c>
      <c r="AT161">
        <v>1.2271017991642823</v>
      </c>
      <c r="AU161">
        <v>1.5442463181348587</v>
      </c>
      <c r="AV161">
        <v>0.28374990003463835</v>
      </c>
      <c r="AX161">
        <f t="shared" si="22"/>
        <v>1.2271017991642823</v>
      </c>
      <c r="AY161">
        <f t="shared" si="23"/>
        <v>133.70279739933517</v>
      </c>
      <c r="AZ161">
        <f t="shared" si="24"/>
        <v>24.567424866671907</v>
      </c>
    </row>
    <row r="162" spans="1:52" x14ac:dyDescent="0.25">
      <c r="A162" s="19">
        <v>1</v>
      </c>
      <c r="B162" s="19" t="s">
        <v>2678</v>
      </c>
      <c r="C162" s="19">
        <v>0</v>
      </c>
      <c r="D162" s="19">
        <v>729.21875</v>
      </c>
      <c r="E162" s="19">
        <v>50</v>
      </c>
      <c r="F162" s="19">
        <v>1.2319E-2</v>
      </c>
      <c r="G162" s="19">
        <v>0.19735900000000001</v>
      </c>
      <c r="H162" s="19">
        <v>50.010210000000001</v>
      </c>
      <c r="I162" s="19">
        <v>1.766224</v>
      </c>
      <c r="J162" s="19">
        <v>9.0355059999999998</v>
      </c>
      <c r="K162" s="19">
        <v>0.15969800000000001</v>
      </c>
      <c r="L162" s="19">
        <v>1.2319E-2</v>
      </c>
      <c r="M162" s="19">
        <v>3.8912000000000002E-2</v>
      </c>
      <c r="N162" s="19">
        <v>102143</v>
      </c>
      <c r="O162" s="19">
        <v>16.2</v>
      </c>
      <c r="P162" s="19">
        <v>60</v>
      </c>
      <c r="Q162" s="19">
        <v>1.2248000000000001</v>
      </c>
      <c r="R162" s="19" t="s">
        <v>2652</v>
      </c>
      <c r="S162" s="19" t="s">
        <v>2653</v>
      </c>
      <c r="T162" s="19">
        <v>6.1745516388373529E-4</v>
      </c>
      <c r="U162" s="19">
        <v>1.0926E-2</v>
      </c>
      <c r="V162" s="19">
        <v>2.2560342539499714</v>
      </c>
      <c r="W162" s="19"/>
      <c r="X162" s="19">
        <v>1.0174610452814959E-5</v>
      </c>
      <c r="Y162" s="19">
        <v>0.17148105744664782</v>
      </c>
      <c r="Z162" s="19">
        <v>11</v>
      </c>
      <c r="AB162">
        <f t="shared" si="18"/>
        <v>0.17147632678555363</v>
      </c>
      <c r="AC162">
        <f t="shared" si="19"/>
        <v>13.156171810124752</v>
      </c>
      <c r="AD162">
        <f t="shared" si="20"/>
        <v>13.156534760459049</v>
      </c>
      <c r="AE162">
        <f t="shared" si="21"/>
        <v>-2.7587837825143906E-5</v>
      </c>
      <c r="AJ162">
        <v>8.7842546221253759E-2</v>
      </c>
      <c r="AK162">
        <v>2.4544480841113971</v>
      </c>
      <c r="AL162">
        <v>-0.12615789888086104</v>
      </c>
      <c r="AM162">
        <v>3.7944088058067202</v>
      </c>
      <c r="AN162">
        <v>-6.4641141502720121</v>
      </c>
      <c r="AO162">
        <v>-1.1511634895194549</v>
      </c>
      <c r="AP162">
        <v>0.11927946074965971</v>
      </c>
      <c r="AQ162">
        <v>1.351308243067139</v>
      </c>
      <c r="AR162">
        <v>4.3061399189462675</v>
      </c>
      <c r="AS162">
        <v>6.2214551944264596</v>
      </c>
      <c r="AT162">
        <v>10.705186065408681</v>
      </c>
      <c r="AU162">
        <v>0.83953803380053937</v>
      </c>
      <c r="AV162">
        <v>8.8995683146008933</v>
      </c>
      <c r="AX162">
        <f t="shared" si="22"/>
        <v>10.705186065408681</v>
      </c>
      <c r="AY162">
        <f t="shared" si="23"/>
        <v>11.045106613814218</v>
      </c>
      <c r="AZ162">
        <f t="shared" si="24"/>
        <v>117.08424978283172</v>
      </c>
    </row>
    <row r="163" spans="1:52" x14ac:dyDescent="0.25">
      <c r="A163" s="19">
        <v>2</v>
      </c>
      <c r="B163" s="19" t="s">
        <v>2678</v>
      </c>
      <c r="C163" s="19">
        <v>0</v>
      </c>
      <c r="D163" s="19">
        <v>625</v>
      </c>
      <c r="E163" s="19">
        <v>50</v>
      </c>
      <c r="F163" s="19">
        <v>1.2597000000000001E-2</v>
      </c>
      <c r="G163" s="19">
        <v>0.19685800000000001</v>
      </c>
      <c r="H163" s="19">
        <v>49.884614999999997</v>
      </c>
      <c r="I163" s="19">
        <v>1.709414</v>
      </c>
      <c r="J163" s="19">
        <v>9.0242819999999995</v>
      </c>
      <c r="K163" s="19">
        <v>0.15462999999999999</v>
      </c>
      <c r="L163" s="19">
        <v>1.2597000000000001E-2</v>
      </c>
      <c r="M163" s="19">
        <v>3.9102999999999999E-2</v>
      </c>
      <c r="N163" s="19">
        <v>102142</v>
      </c>
      <c r="O163" s="19">
        <v>16.2</v>
      </c>
      <c r="P163" s="19">
        <v>60</v>
      </c>
      <c r="Q163" s="19">
        <v>1.2246999999999999</v>
      </c>
      <c r="R163" s="19" t="s">
        <v>2654</v>
      </c>
      <c r="S163" s="19" t="s">
        <v>2655</v>
      </c>
      <c r="T163" s="19">
        <v>6.1743319246890672E-4</v>
      </c>
      <c r="U163" s="19">
        <v>1.1196416666666667E-2</v>
      </c>
      <c r="V163" s="19">
        <v>2.2683965656800438</v>
      </c>
      <c r="W163" s="19"/>
      <c r="X163" s="19">
        <v>1.0174710065221732E-5</v>
      </c>
      <c r="Y163" s="19">
        <v>0.17220484742767464</v>
      </c>
      <c r="Z163" s="19">
        <v>11</v>
      </c>
      <c r="AB163">
        <f t="shared" si="18"/>
        <v>0.17220009679933068</v>
      </c>
      <c r="AC163">
        <f t="shared" si="19"/>
        <v>13.17266383359366</v>
      </c>
      <c r="AD163">
        <f t="shared" si="20"/>
        <v>13.173027238907222</v>
      </c>
      <c r="AE163">
        <f t="shared" si="21"/>
        <v>-2.75878378248449E-5</v>
      </c>
      <c r="AJ163">
        <v>8.8219689175261212E-2</v>
      </c>
      <c r="AK163">
        <v>2.4635394890747246</v>
      </c>
      <c r="AL163">
        <v>-0.14580437358751028</v>
      </c>
      <c r="AM163">
        <v>3.7910041526066962</v>
      </c>
      <c r="AN163">
        <v>-6.4925025567593426</v>
      </c>
      <c r="AO163">
        <v>-1.1475843841152216</v>
      </c>
      <c r="AP163">
        <v>0.14059135906956799</v>
      </c>
      <c r="AQ163">
        <v>1.3710584417781377</v>
      </c>
      <c r="AR163">
        <v>4.3319033286786874</v>
      </c>
      <c r="AS163">
        <v>6.2352811128572396</v>
      </c>
      <c r="AT163">
        <v>11.558890916107787</v>
      </c>
      <c r="AU163">
        <v>0.80471762731939778</v>
      </c>
      <c r="AV163">
        <v>9.2134235832787077</v>
      </c>
      <c r="AX163">
        <f t="shared" si="22"/>
        <v>11.558890916107787</v>
      </c>
      <c r="AY163">
        <f t="shared" si="23"/>
        <v>10.600274785645533</v>
      </c>
      <c r="AZ163">
        <f t="shared" si="24"/>
        <v>121.36533161903434</v>
      </c>
    </row>
    <row r="164" spans="1:52" x14ac:dyDescent="0.25">
      <c r="A164" s="19">
        <v>3</v>
      </c>
      <c r="B164" s="19" t="s">
        <v>2678</v>
      </c>
      <c r="C164" s="19">
        <v>0</v>
      </c>
      <c r="D164" s="19">
        <v>520.8125</v>
      </c>
      <c r="E164" s="19">
        <v>50</v>
      </c>
      <c r="F164" s="19">
        <v>1.5140000000000001E-2</v>
      </c>
      <c r="G164" s="19">
        <v>0.19676099999999999</v>
      </c>
      <c r="H164" s="19">
        <v>49.860241000000002</v>
      </c>
      <c r="I164" s="19">
        <v>1.738548</v>
      </c>
      <c r="J164" s="19">
        <v>9.0220289999999999</v>
      </c>
      <c r="K164" s="19">
        <v>0.15736</v>
      </c>
      <c r="L164" s="19">
        <v>1.5140000000000001E-2</v>
      </c>
      <c r="M164" s="19">
        <v>4.1360000000000001E-2</v>
      </c>
      <c r="N164" s="19">
        <v>102142</v>
      </c>
      <c r="O164" s="19">
        <v>16.2</v>
      </c>
      <c r="P164" s="19">
        <v>60</v>
      </c>
      <c r="Q164" s="19">
        <v>1.2246999999999999</v>
      </c>
      <c r="R164" s="19" t="s">
        <v>2656</v>
      </c>
      <c r="S164" s="19" t="s">
        <v>2657</v>
      </c>
      <c r="T164" s="19">
        <v>6.1741122105407815E-4</v>
      </c>
      <c r="U164" s="19">
        <v>1.1466833333333332E-2</v>
      </c>
      <c r="V164" s="19">
        <v>5.9493033838867353</v>
      </c>
      <c r="W164" s="19"/>
      <c r="X164" s="19">
        <v>1.0174710065221732E-5</v>
      </c>
      <c r="Y164" s="19">
        <v>0.45152735676096939</v>
      </c>
      <c r="Z164" s="19">
        <v>11</v>
      </c>
      <c r="AB164">
        <f t="shared" si="18"/>
        <v>0.45151490044112041</v>
      </c>
      <c r="AC164">
        <f t="shared" si="19"/>
        <v>13.175953338827687</v>
      </c>
      <c r="AD164">
        <f t="shared" si="20"/>
        <v>13.17631683489159</v>
      </c>
      <c r="AE164">
        <f t="shared" si="21"/>
        <v>-2.7587837825122321E-5</v>
      </c>
      <c r="AJ164">
        <v>0.23138694554096326</v>
      </c>
      <c r="AK164">
        <v>2.6051323064211043</v>
      </c>
      <c r="AL164">
        <v>0.32544118307403835</v>
      </c>
      <c r="AM164">
        <v>6.1251535513737192</v>
      </c>
      <c r="AN164">
        <v>-6.4312380124296276</v>
      </c>
      <c r="AO164">
        <v>-1.0682529857788992</v>
      </c>
      <c r="AP164">
        <v>0.1811617820103035</v>
      </c>
      <c r="AQ164">
        <v>1.5074839621543468</v>
      </c>
      <c r="AR164">
        <v>4.6599320218983378</v>
      </c>
      <c r="AS164">
        <v>6.7936245636839407</v>
      </c>
      <c r="AT164">
        <v>10.796131643722163</v>
      </c>
      <c r="AU164">
        <v>0.86020135842807088</v>
      </c>
      <c r="AV164">
        <v>9.0554601601571498</v>
      </c>
      <c r="AX164">
        <f t="shared" si="22"/>
        <v>10.796131643722163</v>
      </c>
      <c r="AY164">
        <f t="shared" si="23"/>
        <v>11.333972960644452</v>
      </c>
      <c r="AZ164">
        <f t="shared" si="24"/>
        <v>119.31432053184371</v>
      </c>
    </row>
    <row r="165" spans="1:52" x14ac:dyDescent="0.25">
      <c r="A165" s="19">
        <v>4</v>
      </c>
      <c r="B165" s="19" t="s">
        <v>2678</v>
      </c>
      <c r="C165" s="19">
        <v>0</v>
      </c>
      <c r="D165" s="19">
        <v>416.65625</v>
      </c>
      <c r="E165" s="19">
        <v>50</v>
      </c>
      <c r="F165" s="19">
        <v>2.5759000000000001E-2</v>
      </c>
      <c r="G165" s="19">
        <v>0.197075</v>
      </c>
      <c r="H165" s="19">
        <v>49.938861000000003</v>
      </c>
      <c r="I165" s="19">
        <v>1.7185630000000001</v>
      </c>
      <c r="J165" s="19">
        <v>9.0291309999999996</v>
      </c>
      <c r="K165" s="19">
        <v>0.15540000000000001</v>
      </c>
      <c r="L165" s="19">
        <v>2.5759000000000001E-2</v>
      </c>
      <c r="M165" s="19">
        <v>6.6531000000000007E-2</v>
      </c>
      <c r="N165" s="19">
        <v>102143</v>
      </c>
      <c r="O165" s="19">
        <v>16.2</v>
      </c>
      <c r="P165" s="19">
        <v>60</v>
      </c>
      <c r="Q165" s="19">
        <v>1.2248000000000001</v>
      </c>
      <c r="R165" s="19" t="s">
        <v>2658</v>
      </c>
      <c r="S165" s="19" t="s">
        <v>2659</v>
      </c>
      <c r="T165" s="19">
        <v>6.1738924963924968E-4</v>
      </c>
      <c r="U165" s="19">
        <v>1.1737249999999999E-2</v>
      </c>
      <c r="V165" s="19">
        <v>22.711360795791524</v>
      </c>
      <c r="W165" s="19"/>
      <c r="X165" s="19">
        <v>1.0174610452814959E-5</v>
      </c>
      <c r="Y165" s="19">
        <v>1.7250714817268464</v>
      </c>
      <c r="Z165" s="19">
        <v>11</v>
      </c>
      <c r="AB165">
        <f t="shared" si="18"/>
        <v>1.7250238920474683</v>
      </c>
      <c r="AC165">
        <f t="shared" si="19"/>
        <v>13.16546069908755</v>
      </c>
      <c r="AD165">
        <f t="shared" si="20"/>
        <v>13.16582390568221</v>
      </c>
      <c r="AE165">
        <f t="shared" si="21"/>
        <v>-2.7587837825142548E-5</v>
      </c>
      <c r="AJ165">
        <v>0.88395762430326985</v>
      </c>
      <c r="AK165">
        <v>4.1941171187251989</v>
      </c>
      <c r="AL165">
        <v>5.0969681457360076</v>
      </c>
      <c r="AM165">
        <v>58.844110820407131</v>
      </c>
      <c r="AN165">
        <v>-6.338213981543861</v>
      </c>
      <c r="AO165">
        <v>-0.89379229718379183</v>
      </c>
      <c r="AP165">
        <v>0.37588983266853498</v>
      </c>
      <c r="AQ165">
        <v>2.0688833920406653</v>
      </c>
      <c r="AR165">
        <v>6.3205313522094908</v>
      </c>
      <c r="AS165">
        <v>14.862281475377682</v>
      </c>
      <c r="AT165">
        <v>7.5142969678318714</v>
      </c>
      <c r="AU165">
        <v>1.3132030174246461</v>
      </c>
      <c r="AV165">
        <v>8.9838398276784108</v>
      </c>
      <c r="AX165">
        <f t="shared" si="22"/>
        <v>7.5142969678318714</v>
      </c>
      <c r="AY165">
        <f t="shared" si="23"/>
        <v>17.288922715827361</v>
      </c>
      <c r="AZ165">
        <f t="shared" si="24"/>
        <v>118.27639017819759</v>
      </c>
    </row>
    <row r="166" spans="1:52" x14ac:dyDescent="0.25">
      <c r="A166" s="19">
        <v>5</v>
      </c>
      <c r="B166" s="19" t="s">
        <v>2678</v>
      </c>
      <c r="C166" s="19">
        <v>0</v>
      </c>
      <c r="D166" s="19">
        <v>312.46875</v>
      </c>
      <c r="E166" s="19">
        <v>50</v>
      </c>
      <c r="F166" s="19">
        <v>0.103524</v>
      </c>
      <c r="G166" s="19">
        <v>0.197015</v>
      </c>
      <c r="H166" s="19">
        <v>49.923906000000002</v>
      </c>
      <c r="I166" s="19">
        <v>1.7236549999999999</v>
      </c>
      <c r="J166" s="19">
        <v>9.0278609999999997</v>
      </c>
      <c r="K166" s="19">
        <v>0.15579399999999999</v>
      </c>
      <c r="L166" s="19">
        <v>0.103524</v>
      </c>
      <c r="M166" s="19">
        <v>0.20349400000000001</v>
      </c>
      <c r="N166" s="19">
        <v>102141</v>
      </c>
      <c r="O166" s="19">
        <v>16.2</v>
      </c>
      <c r="P166" s="19">
        <v>60</v>
      </c>
      <c r="Q166" s="19">
        <v>1.2246999999999999</v>
      </c>
      <c r="R166" s="19" t="s">
        <v>2660</v>
      </c>
      <c r="S166" s="19" t="s">
        <v>2661</v>
      </c>
      <c r="T166" s="19">
        <v>6.1736727822442111E-4</v>
      </c>
      <c r="U166" s="19">
        <v>1.2007666666666666E-2</v>
      </c>
      <c r="V166" s="19">
        <v>148.23644945442987</v>
      </c>
      <c r="W166" s="19"/>
      <c r="X166" s="19">
        <v>1.0174809679578997E-5</v>
      </c>
      <c r="Y166" s="19">
        <v>11.25769165243959</v>
      </c>
      <c r="Z166" s="19">
        <v>11</v>
      </c>
      <c r="AB166">
        <f t="shared" si="18"/>
        <v>11.257381085635863</v>
      </c>
      <c r="AC166">
        <f t="shared" si="19"/>
        <v>13.167570584712756</v>
      </c>
      <c r="AD166">
        <f t="shared" si="20"/>
        <v>13.167933849514599</v>
      </c>
      <c r="AE166">
        <f t="shared" si="21"/>
        <v>-2.7587837825189307E-5</v>
      </c>
      <c r="AJ166">
        <v>5.7684691060820823</v>
      </c>
      <c r="AK166">
        <v>12.826590013738681</v>
      </c>
      <c r="AL166">
        <v>3.5923847596622647</v>
      </c>
      <c r="AM166">
        <v>20.094283031645904</v>
      </c>
      <c r="AN166">
        <v>-5.7004506232055805</v>
      </c>
      <c r="AO166">
        <v>-8.3622213017283412E-2</v>
      </c>
      <c r="AP166">
        <v>1.7245715745406127</v>
      </c>
      <c r="AQ166">
        <v>5.687129898820416</v>
      </c>
      <c r="AR166">
        <v>31.94397952109026</v>
      </c>
      <c r="AS166">
        <v>62.855855029605621</v>
      </c>
      <c r="AT166">
        <v>2.6783426988120493</v>
      </c>
      <c r="AU166">
        <v>5.5714150786682959</v>
      </c>
      <c r="AV166">
        <v>9.1536897919205096</v>
      </c>
      <c r="AX166">
        <f t="shared" si="22"/>
        <v>2.6783426988120493</v>
      </c>
      <c r="AY166">
        <f t="shared" si="23"/>
        <v>73.362001305097763</v>
      </c>
      <c r="AZ166">
        <f t="shared" si="24"/>
        <v>120.53185644567793</v>
      </c>
    </row>
    <row r="167" spans="1:52" x14ac:dyDescent="0.25">
      <c r="A167" s="19">
        <v>6</v>
      </c>
      <c r="B167" s="19" t="s">
        <v>2678</v>
      </c>
      <c r="C167" s="19">
        <v>0</v>
      </c>
      <c r="D167" s="19">
        <v>208.25</v>
      </c>
      <c r="E167" s="19">
        <v>50</v>
      </c>
      <c r="F167" s="19">
        <v>0.440058</v>
      </c>
      <c r="G167" s="19">
        <v>0.19673099999999999</v>
      </c>
      <c r="H167" s="19">
        <v>49.852620999999999</v>
      </c>
      <c r="I167" s="19">
        <v>1.7250019999999999</v>
      </c>
      <c r="J167" s="19">
        <v>9.0214940000000006</v>
      </c>
      <c r="K167" s="19">
        <v>0.15612300000000001</v>
      </c>
      <c r="L167" s="19">
        <v>0.440058</v>
      </c>
      <c r="M167" s="19">
        <v>0.54678899999999997</v>
      </c>
      <c r="N167" s="19">
        <v>102139</v>
      </c>
      <c r="O167" s="19">
        <v>16.2</v>
      </c>
      <c r="P167" s="19">
        <v>60</v>
      </c>
      <c r="Q167" s="19">
        <v>1.2246999999999999</v>
      </c>
      <c r="R167" s="19" t="s">
        <v>2662</v>
      </c>
      <c r="S167" s="19" t="s">
        <v>2663</v>
      </c>
      <c r="T167" s="19">
        <v>6.1734530680959254E-4</v>
      </c>
      <c r="U167" s="19">
        <v>1.2278083333333334E-2</v>
      </c>
      <c r="V167" s="19">
        <v>692.9345893587664</v>
      </c>
      <c r="W167" s="19"/>
      <c r="X167" s="19">
        <v>1.0175008914145216E-5</v>
      </c>
      <c r="Y167" s="19">
        <v>52.58618713321308</v>
      </c>
      <c r="Z167" s="19">
        <v>11</v>
      </c>
      <c r="AB167">
        <f t="shared" si="18"/>
        <v>52.584736434032259</v>
      </c>
      <c r="AC167">
        <f t="shared" si="19"/>
        <v>13.177121733572381</v>
      </c>
      <c r="AD167">
        <f t="shared" si="20"/>
        <v>13.177485261869769</v>
      </c>
      <c r="AE167">
        <f t="shared" si="21"/>
        <v>-2.7587837825158896E-5</v>
      </c>
      <c r="AJ167">
        <v>26.945178645521839</v>
      </c>
      <c r="AK167">
        <v>34.441362509718942</v>
      </c>
      <c r="AL167">
        <v>2.0567213797319988</v>
      </c>
      <c r="AM167">
        <v>8.9814147777472773</v>
      </c>
      <c r="AN167">
        <v>-4.3102996343821038</v>
      </c>
      <c r="AO167">
        <v>3.0326959605479398</v>
      </c>
      <c r="AP167">
        <v>13.355167589613197</v>
      </c>
      <c r="AQ167">
        <v>39.094169562145161</v>
      </c>
      <c r="AR167">
        <v>98.184192444530396</v>
      </c>
      <c r="AS167">
        <v>144.98143588664223</v>
      </c>
      <c r="AT167">
        <v>1.4893791513413182</v>
      </c>
      <c r="AU167">
        <v>24.270530444976547</v>
      </c>
      <c r="AV167">
        <v>9.2028433912209504</v>
      </c>
      <c r="AX167">
        <f t="shared" si="22"/>
        <v>1.4893791513413182</v>
      </c>
      <c r="AY167">
        <f t="shared" si="23"/>
        <v>319.8157342118306</v>
      </c>
      <c r="AZ167">
        <f t="shared" si="24"/>
        <v>121.26698766112054</v>
      </c>
    </row>
    <row r="168" spans="1:52" x14ac:dyDescent="0.25">
      <c r="A168" s="19">
        <v>7</v>
      </c>
      <c r="B168" s="19" t="s">
        <v>2678</v>
      </c>
      <c r="C168" s="19">
        <v>0</v>
      </c>
      <c r="D168" s="19">
        <v>104.125</v>
      </c>
      <c r="E168" s="19">
        <v>50</v>
      </c>
      <c r="F168" s="19">
        <v>1.455498</v>
      </c>
      <c r="G168" s="19">
        <v>0.197737</v>
      </c>
      <c r="H168" s="19">
        <v>50.105156999999998</v>
      </c>
      <c r="I168" s="19">
        <v>1.7304649999999999</v>
      </c>
      <c r="J168" s="19">
        <v>9.0442350000000005</v>
      </c>
      <c r="K168" s="19">
        <v>0.15600800000000001</v>
      </c>
      <c r="L168" s="19">
        <v>1.455498</v>
      </c>
      <c r="M168" s="19">
        <v>0.89581500000000003</v>
      </c>
      <c r="N168" s="19">
        <v>102141</v>
      </c>
      <c r="O168" s="19">
        <v>16.2</v>
      </c>
      <c r="P168" s="19">
        <v>60</v>
      </c>
      <c r="Q168" s="19">
        <v>1.2246999999999999</v>
      </c>
      <c r="R168" s="19" t="s">
        <v>2664</v>
      </c>
      <c r="S168" s="19" t="s">
        <v>2665</v>
      </c>
      <c r="T168" s="19">
        <v>6.1732333539476396E-4</v>
      </c>
      <c r="U168" s="19">
        <v>1.2548500000000001E-2</v>
      </c>
      <c r="V168" s="19">
        <v>2337.4290542204549</v>
      </c>
      <c r="W168" s="19"/>
      <c r="X168" s="19">
        <v>1.0174809679578997E-5</v>
      </c>
      <c r="Y168" s="19">
        <v>177.83603116907858</v>
      </c>
      <c r="Z168" s="19">
        <v>11</v>
      </c>
      <c r="AB168">
        <f t="shared" si="18"/>
        <v>177.83112519283648</v>
      </c>
      <c r="AC168">
        <f t="shared" si="19"/>
        <v>13.143731553467539</v>
      </c>
      <c r="AD168">
        <f t="shared" si="20"/>
        <v>13.144094160602053</v>
      </c>
      <c r="AE168">
        <f t="shared" si="21"/>
        <v>-2.7587837825136534E-5</v>
      </c>
      <c r="AJ168">
        <v>91.123199117210874</v>
      </c>
      <c r="AK168">
        <v>56.571278631431042</v>
      </c>
      <c r="AL168">
        <v>1.3407533222360271</v>
      </c>
      <c r="AM168">
        <v>8.3884333050878599</v>
      </c>
      <c r="AN168">
        <v>2.2332906585248571</v>
      </c>
      <c r="AO168">
        <v>52.302019622565048</v>
      </c>
      <c r="AP168">
        <v>88.138395078207395</v>
      </c>
      <c r="AQ168">
        <v>120.48651886607736</v>
      </c>
      <c r="AR168">
        <v>184.97076975755286</v>
      </c>
      <c r="AS168">
        <v>275.72284334881795</v>
      </c>
      <c r="AT168">
        <v>2.548959749114573</v>
      </c>
      <c r="AU168">
        <v>38.158319584171537</v>
      </c>
      <c r="AV168">
        <v>6.1408215966927138</v>
      </c>
      <c r="AX168">
        <f t="shared" si="22"/>
        <v>2.548959749114573</v>
      </c>
      <c r="AY168">
        <f t="shared" si="23"/>
        <v>501.54270914577376</v>
      </c>
      <c r="AZ168">
        <f t="shared" si="24"/>
        <v>80.713310584664939</v>
      </c>
    </row>
    <row r="169" spans="1:52" x14ac:dyDescent="0.25">
      <c r="A169" s="19">
        <v>8</v>
      </c>
      <c r="B169" s="19" t="s">
        <v>2678</v>
      </c>
      <c r="C169" s="19">
        <v>0</v>
      </c>
      <c r="D169" s="19">
        <v>-3.125E-2</v>
      </c>
      <c r="E169" s="19">
        <v>50</v>
      </c>
      <c r="F169" s="19">
        <v>0.73439299999999996</v>
      </c>
      <c r="G169" s="19">
        <v>0.19777500000000001</v>
      </c>
      <c r="H169" s="19">
        <v>50.114600000000003</v>
      </c>
      <c r="I169" s="19">
        <v>1.685619</v>
      </c>
      <c r="J169" s="19">
        <v>9.0451519999999999</v>
      </c>
      <c r="K169" s="19">
        <v>0.15221799999999999</v>
      </c>
      <c r="L169" s="19">
        <v>0.73439299999999996</v>
      </c>
      <c r="M169" s="19">
        <v>0.63944500000000004</v>
      </c>
      <c r="N169" s="19">
        <v>102141</v>
      </c>
      <c r="O169" s="19">
        <v>16.2</v>
      </c>
      <c r="P169" s="19">
        <v>60</v>
      </c>
      <c r="Q169" s="19">
        <v>1.2246999999999999</v>
      </c>
      <c r="R169" s="19" t="s">
        <v>2666</v>
      </c>
      <c r="S169" s="19" t="s">
        <v>2667</v>
      </c>
      <c r="T169" s="19">
        <v>6.1730136397993539E-4</v>
      </c>
      <c r="U169" s="19">
        <v>1.2818916666666666E-2</v>
      </c>
      <c r="V169" s="19">
        <v>1168.9170402623429</v>
      </c>
      <c r="W169" s="19"/>
      <c r="X169" s="19">
        <v>1.0174809679578997E-5</v>
      </c>
      <c r="Y169" s="19">
        <v>88.942440177925832</v>
      </c>
      <c r="Z169" s="19">
        <v>11</v>
      </c>
      <c r="AB169">
        <f t="shared" si="18"/>
        <v>88.939986516001639</v>
      </c>
      <c r="AC169">
        <f t="shared" si="19"/>
        <v>13.142399038344019</v>
      </c>
      <c r="AD169">
        <f t="shared" si="20"/>
        <v>13.142761608717322</v>
      </c>
      <c r="AE169">
        <f t="shared" si="21"/>
        <v>-2.7587837825148938E-5</v>
      </c>
      <c r="AJ169">
        <v>45.574103918569726</v>
      </c>
      <c r="AK169">
        <v>40.386914249182588</v>
      </c>
      <c r="AL169">
        <v>1.0009423577185557</v>
      </c>
      <c r="AM169">
        <v>3.9629206903560181</v>
      </c>
      <c r="AN169">
        <v>-2.2938137064522621</v>
      </c>
      <c r="AO169">
        <v>10.678093206875408</v>
      </c>
      <c r="AP169">
        <v>36.005030281580879</v>
      </c>
      <c r="AQ169">
        <v>71.990854876769944</v>
      </c>
      <c r="AR169">
        <v>121.39183825844982</v>
      </c>
      <c r="AS169">
        <v>157.98484465509995</v>
      </c>
      <c r="AT169">
        <v>1.6667633314996453</v>
      </c>
      <c r="AU169">
        <v>32.263681511760822</v>
      </c>
      <c r="AV169">
        <v>8.2018173644162591</v>
      </c>
      <c r="AX169">
        <f t="shared" si="22"/>
        <v>1.6667633314996453</v>
      </c>
      <c r="AY169">
        <f t="shared" si="23"/>
        <v>424.02217687360314</v>
      </c>
      <c r="AZ169">
        <f t="shared" si="24"/>
        <v>107.79155664277752</v>
      </c>
    </row>
    <row r="170" spans="1:52" x14ac:dyDescent="0.25">
      <c r="A170" s="19">
        <v>9</v>
      </c>
      <c r="B170" s="19" t="s">
        <v>2678</v>
      </c>
      <c r="C170" s="19">
        <v>0</v>
      </c>
      <c r="D170" s="19">
        <v>-104.25</v>
      </c>
      <c r="E170" s="19">
        <v>50</v>
      </c>
      <c r="F170" s="19">
        <v>0.33163199999999998</v>
      </c>
      <c r="G170" s="19">
        <v>0.19811699999999999</v>
      </c>
      <c r="H170" s="19">
        <v>50.200285000000001</v>
      </c>
      <c r="I170" s="19">
        <v>1.708682</v>
      </c>
      <c r="J170" s="19">
        <v>9.0528519999999997</v>
      </c>
      <c r="K170" s="19">
        <v>0.15406400000000001</v>
      </c>
      <c r="L170" s="19">
        <v>0.33163199999999998</v>
      </c>
      <c r="M170" s="19">
        <v>0.38760299999999998</v>
      </c>
      <c r="N170" s="19">
        <v>102141</v>
      </c>
      <c r="O170" s="19">
        <v>16.2</v>
      </c>
      <c r="P170" s="19">
        <v>60</v>
      </c>
      <c r="Q170" s="19">
        <v>1.2246999999999999</v>
      </c>
      <c r="R170" s="19" t="s">
        <v>2668</v>
      </c>
      <c r="S170" s="19" t="s">
        <v>2669</v>
      </c>
      <c r="T170" s="19">
        <v>6.1727939256510682E-4</v>
      </c>
      <c r="U170" s="19">
        <v>1.3089333333333333E-2</v>
      </c>
      <c r="V170" s="19">
        <v>516.04293048397642</v>
      </c>
      <c r="W170" s="19"/>
      <c r="X170" s="19">
        <v>1.0174809679578997E-5</v>
      </c>
      <c r="Y170" s="19">
        <v>39.29893077028791</v>
      </c>
      <c r="Z170" s="19">
        <v>11</v>
      </c>
      <c r="AB170">
        <f t="shared" si="18"/>
        <v>39.297846627668271</v>
      </c>
      <c r="AC170">
        <f t="shared" si="19"/>
        <v>13.131220630412988</v>
      </c>
      <c r="AD170">
        <f t="shared" si="20"/>
        <v>13.131582892398187</v>
      </c>
      <c r="AE170">
        <f t="shared" si="21"/>
        <v>-2.7587837825206682E-5</v>
      </c>
      <c r="AJ170">
        <v>20.136801085430566</v>
      </c>
      <c r="AK170">
        <v>24.502428562587454</v>
      </c>
      <c r="AL170">
        <v>1.8674793430661711</v>
      </c>
      <c r="AM170">
        <v>7.3475557210554543</v>
      </c>
      <c r="AN170">
        <v>-4.2228033196787669</v>
      </c>
      <c r="AO170">
        <v>2.8765912963639253</v>
      </c>
      <c r="AP170">
        <v>10.728311234747775</v>
      </c>
      <c r="AQ170">
        <v>29.981543242491497</v>
      </c>
      <c r="AR170">
        <v>69.780444130112798</v>
      </c>
      <c r="AS170">
        <v>108.2386432616739</v>
      </c>
      <c r="AT170">
        <v>1.8204820750003223</v>
      </c>
      <c r="AU170">
        <v>15.866057025399027</v>
      </c>
      <c r="AV170">
        <v>8.7470713302412939</v>
      </c>
      <c r="AX170">
        <f t="shared" si="22"/>
        <v>1.8204820750003223</v>
      </c>
      <c r="AY170">
        <f t="shared" si="23"/>
        <v>208.34069533522862</v>
      </c>
      <c r="AZ170">
        <f t="shared" si="24"/>
        <v>114.85972350735847</v>
      </c>
    </row>
    <row r="171" spans="1:52" x14ac:dyDescent="0.25">
      <c r="A171" s="19">
        <v>10</v>
      </c>
      <c r="B171" s="19" t="s">
        <v>2678</v>
      </c>
      <c r="C171" s="19">
        <v>0</v>
      </c>
      <c r="D171" s="19">
        <v>-208.375</v>
      </c>
      <c r="E171" s="19">
        <v>50</v>
      </c>
      <c r="F171" s="19">
        <v>6.0206000000000003E-2</v>
      </c>
      <c r="G171" s="19">
        <v>0.19797699999999999</v>
      </c>
      <c r="H171" s="19">
        <v>50.165326</v>
      </c>
      <c r="I171" s="19">
        <v>1.797547</v>
      </c>
      <c r="J171" s="19">
        <v>9.0496929999999995</v>
      </c>
      <c r="K171" s="19">
        <v>0.16204299999999999</v>
      </c>
      <c r="L171" s="19">
        <v>6.0206000000000003E-2</v>
      </c>
      <c r="M171" s="19">
        <v>9.6230999999999997E-2</v>
      </c>
      <c r="N171" s="19">
        <v>102138</v>
      </c>
      <c r="O171" s="19">
        <v>16.2</v>
      </c>
      <c r="P171" s="19">
        <v>60</v>
      </c>
      <c r="Q171" s="19">
        <v>1.2246999999999999</v>
      </c>
      <c r="R171" s="19" t="s">
        <v>2670</v>
      </c>
      <c r="S171" s="19" t="s">
        <v>2671</v>
      </c>
      <c r="T171" s="19">
        <v>6.1725742115027824E-4</v>
      </c>
      <c r="U171" s="19">
        <v>1.335975E-2</v>
      </c>
      <c r="V171" s="19">
        <v>75.894186760364221</v>
      </c>
      <c r="W171" s="19"/>
      <c r="X171" s="19">
        <v>1.0175108534354286E-5</v>
      </c>
      <c r="Y171" s="19">
        <v>5.7774884175136147</v>
      </c>
      <c r="Z171" s="19">
        <v>11</v>
      </c>
      <c r="AB171">
        <f t="shared" si="18"/>
        <v>5.7773290334971756</v>
      </c>
      <c r="AC171">
        <f t="shared" si="19"/>
        <v>13.136190205124782</v>
      </c>
      <c r="AD171">
        <f t="shared" si="20"/>
        <v>13.136552604209802</v>
      </c>
      <c r="AE171">
        <f t="shared" si="21"/>
        <v>-2.7587837825211578E-5</v>
      </c>
      <c r="AJ171">
        <v>2.9603777446750863</v>
      </c>
      <c r="AK171">
        <v>6.0811563240817543</v>
      </c>
      <c r="AL171">
        <v>2.7795163972022108</v>
      </c>
      <c r="AM171">
        <v>15.225851856929118</v>
      </c>
      <c r="AN171">
        <v>-5.6848206225073143</v>
      </c>
      <c r="AO171">
        <v>-0.22710213416855679</v>
      </c>
      <c r="AP171">
        <v>1.3928035652475919</v>
      </c>
      <c r="AQ171">
        <v>4.4784856826226065</v>
      </c>
      <c r="AR171">
        <v>13.908872181954427</v>
      </c>
      <c r="AS171">
        <v>28.797040363262337</v>
      </c>
      <c r="AT171">
        <v>5.2784151889461484</v>
      </c>
      <c r="AU171">
        <v>2.2571945908360767</v>
      </c>
      <c r="AV171">
        <v>8.9540324680011061</v>
      </c>
      <c r="AX171">
        <f t="shared" si="22"/>
        <v>5.2784151889461484</v>
      </c>
      <c r="AY171">
        <f t="shared" si="23"/>
        <v>29.650937475201509</v>
      </c>
      <c r="AZ171">
        <f t="shared" si="24"/>
        <v>117.62187360252541</v>
      </c>
    </row>
    <row r="172" spans="1:52" x14ac:dyDescent="0.25">
      <c r="A172" s="19">
        <v>11</v>
      </c>
      <c r="B172" s="19" t="s">
        <v>2678</v>
      </c>
      <c r="C172" s="19">
        <v>0</v>
      </c>
      <c r="D172" s="19">
        <v>-312.53125</v>
      </c>
      <c r="E172" s="19">
        <v>50</v>
      </c>
      <c r="F172" s="19">
        <v>2.7779999999999999E-2</v>
      </c>
      <c r="G172" s="19">
        <v>0.19803100000000001</v>
      </c>
      <c r="H172" s="19">
        <v>50.178756</v>
      </c>
      <c r="I172" s="19">
        <v>1.70024</v>
      </c>
      <c r="J172" s="19">
        <v>9.051145</v>
      </c>
      <c r="K172" s="19">
        <v>0.15334200000000001</v>
      </c>
      <c r="L172" s="19">
        <v>2.7779999999999999E-2</v>
      </c>
      <c r="M172" s="19">
        <v>5.6358999999999999E-2</v>
      </c>
      <c r="N172" s="19">
        <v>102136</v>
      </c>
      <c r="O172" s="19">
        <v>16.2</v>
      </c>
      <c r="P172" s="19">
        <v>60</v>
      </c>
      <c r="Q172" s="19">
        <v>1.2246999999999999</v>
      </c>
      <c r="R172" s="19" t="s">
        <v>2672</v>
      </c>
      <c r="S172" s="19" t="s">
        <v>2673</v>
      </c>
      <c r="T172" s="19">
        <v>6.1723544973544978E-4</v>
      </c>
      <c r="U172" s="19">
        <v>1.3630166666666665E-2</v>
      </c>
      <c r="V172" s="19">
        <v>22.924531213166748</v>
      </c>
      <c r="W172" s="19"/>
      <c r="X172" s="19">
        <v>1.0175307780624636E-5</v>
      </c>
      <c r="Y172" s="19">
        <v>1.7453888891674023</v>
      </c>
      <c r="Z172" s="19">
        <v>11</v>
      </c>
      <c r="AB172">
        <f t="shared" si="18"/>
        <v>1.7453407389901452</v>
      </c>
      <c r="AC172">
        <f t="shared" si="19"/>
        <v>13.134340063378293</v>
      </c>
      <c r="AD172">
        <f t="shared" si="20"/>
        <v>13.134702411421904</v>
      </c>
      <c r="AE172">
        <f t="shared" si="21"/>
        <v>-2.7587837825297955E-5</v>
      </c>
      <c r="AJ172">
        <v>0.89432712675144399</v>
      </c>
      <c r="AK172">
        <v>3.562177714517587</v>
      </c>
      <c r="AL172">
        <v>2.4515589367249224</v>
      </c>
      <c r="AM172">
        <v>21.445589924157236</v>
      </c>
      <c r="AN172">
        <v>-6.2430003394902673</v>
      </c>
      <c r="AO172">
        <v>-0.82293688383656194</v>
      </c>
      <c r="AP172">
        <v>0.43085651087158666</v>
      </c>
      <c r="AQ172">
        <v>2.1861166996319832</v>
      </c>
      <c r="AR172">
        <v>6.5260103153117903</v>
      </c>
      <c r="AS172">
        <v>13.161312244527704</v>
      </c>
      <c r="AT172">
        <v>7.721190858370079</v>
      </c>
      <c r="AU172">
        <v>1.2379438247992336</v>
      </c>
      <c r="AV172">
        <v>8.6640734164641913</v>
      </c>
      <c r="AX172">
        <f t="shared" si="22"/>
        <v>7.721190858370079</v>
      </c>
      <c r="AY172">
        <f t="shared" si="23"/>
        <v>16.259575174272332</v>
      </c>
      <c r="AZ172">
        <f t="shared" si="24"/>
        <v>113.79688658591647</v>
      </c>
    </row>
    <row r="173" spans="1:52" x14ac:dyDescent="0.25">
      <c r="A173" s="19">
        <v>12</v>
      </c>
      <c r="B173" s="19" t="s">
        <v>2678</v>
      </c>
      <c r="C173" s="19">
        <v>0</v>
      </c>
      <c r="D173" s="19">
        <v>-416.75</v>
      </c>
      <c r="E173" s="19">
        <v>50</v>
      </c>
      <c r="F173" s="19">
        <v>1.5317000000000001E-2</v>
      </c>
      <c r="G173" s="19">
        <v>0.197987</v>
      </c>
      <c r="H173" s="19">
        <v>50.167783999999997</v>
      </c>
      <c r="I173" s="19">
        <v>1.7176100000000001</v>
      </c>
      <c r="J173" s="19">
        <v>9.0502199999999995</v>
      </c>
      <c r="K173" s="19">
        <v>0.15478500000000001</v>
      </c>
      <c r="L173" s="19">
        <v>1.5317000000000001E-2</v>
      </c>
      <c r="M173" s="19">
        <v>3.9059999999999997E-2</v>
      </c>
      <c r="N173" s="19">
        <v>102134</v>
      </c>
      <c r="O173" s="19">
        <v>16.2</v>
      </c>
      <c r="P173" s="19">
        <v>60</v>
      </c>
      <c r="Q173" s="19">
        <v>1.2245999999999999</v>
      </c>
      <c r="R173" s="19" t="s">
        <v>2674</v>
      </c>
      <c r="S173" s="19" t="s">
        <v>2675</v>
      </c>
      <c r="T173" s="19">
        <v>6.172134783206212E-4</v>
      </c>
      <c r="U173" s="19">
        <v>1.3900583333333333E-2</v>
      </c>
      <c r="V173" s="19">
        <v>2.2948569926253106</v>
      </c>
      <c r="W173" s="19"/>
      <c r="X173" s="19">
        <v>1.0175507034698317E-5</v>
      </c>
      <c r="Y173" s="19">
        <v>0.17470063370765612</v>
      </c>
      <c r="Z173" s="19">
        <v>11</v>
      </c>
      <c r="AB173">
        <f t="shared" si="18"/>
        <v>0.17469581422786451</v>
      </c>
      <c r="AC173">
        <f t="shared" si="19"/>
        <v>13.135939715396352</v>
      </c>
      <c r="AD173">
        <f t="shared" si="20"/>
        <v>13.1363021075709</v>
      </c>
      <c r="AE173">
        <f t="shared" si="21"/>
        <v>-2.7587837825044885E-5</v>
      </c>
      <c r="AJ173">
        <v>8.9542086902650309E-2</v>
      </c>
      <c r="AK173">
        <v>2.4685450206276283</v>
      </c>
      <c r="AL173">
        <v>-0.11109566134030228</v>
      </c>
      <c r="AM173">
        <v>3.9344476838781914</v>
      </c>
      <c r="AN173">
        <v>-6.5488790379175779</v>
      </c>
      <c r="AO173">
        <v>-1.1292195020221185</v>
      </c>
      <c r="AP173">
        <v>0.10512683808136486</v>
      </c>
      <c r="AQ173">
        <v>1.3587489773621337</v>
      </c>
      <c r="AR173">
        <v>4.3482674314051977</v>
      </c>
      <c r="AS173">
        <v>6.2961975371176333</v>
      </c>
      <c r="AT173">
        <v>11.513404773102074</v>
      </c>
      <c r="AU173">
        <v>0.80862250385163814</v>
      </c>
      <c r="AV173">
        <v>9.2204561085805317</v>
      </c>
      <c r="AX173">
        <f t="shared" si="22"/>
        <v>11.513404773102074</v>
      </c>
      <c r="AY173">
        <f t="shared" si="23"/>
        <v>10.622016463107974</v>
      </c>
      <c r="AZ173">
        <f t="shared" si="24"/>
        <v>121.1193555907719</v>
      </c>
    </row>
    <row r="174" spans="1:52" x14ac:dyDescent="0.25">
      <c r="A174" s="19">
        <v>13</v>
      </c>
      <c r="B174" s="19" t="s">
        <v>2678</v>
      </c>
      <c r="C174" s="19">
        <v>0</v>
      </c>
      <c r="D174" s="19">
        <v>-520.875</v>
      </c>
      <c r="E174" s="19">
        <v>50</v>
      </c>
      <c r="F174" s="19">
        <v>1.5405E-2</v>
      </c>
      <c r="G174" s="19">
        <v>0.19833899999999999</v>
      </c>
      <c r="H174" s="19">
        <v>50.256103000000003</v>
      </c>
      <c r="I174" s="19">
        <v>1.6999949999999999</v>
      </c>
      <c r="J174" s="19">
        <v>9.058211</v>
      </c>
      <c r="K174" s="19">
        <v>0.15323800000000001</v>
      </c>
      <c r="L174" s="19">
        <v>1.5405E-2</v>
      </c>
      <c r="M174" s="19">
        <v>3.8949999999999999E-2</v>
      </c>
      <c r="N174" s="19">
        <v>102134</v>
      </c>
      <c r="O174" s="19">
        <v>16.2</v>
      </c>
      <c r="P174" s="19">
        <v>60</v>
      </c>
      <c r="Q174" s="19">
        <v>1.2245999999999999</v>
      </c>
      <c r="R174" s="19" t="s">
        <v>2676</v>
      </c>
      <c r="S174" s="19" t="s">
        <v>2677</v>
      </c>
      <c r="T174" s="19">
        <v>6.1719150690579263E-4</v>
      </c>
      <c r="U174" s="19">
        <v>1.4171E-2</v>
      </c>
      <c r="V174" s="19">
        <v>1.9993794246886112</v>
      </c>
      <c r="W174" s="19"/>
      <c r="X174" s="19">
        <v>1.0175507034698317E-5</v>
      </c>
      <c r="Y174" s="19">
        <v>0.15234119857607223</v>
      </c>
      <c r="Z174" s="19">
        <v>11</v>
      </c>
      <c r="AB174">
        <f t="shared" si="18"/>
        <v>0.15233699592773378</v>
      </c>
      <c r="AC174">
        <f t="shared" si="19"/>
        <v>13.124351412334546</v>
      </c>
      <c r="AD174">
        <f t="shared" si="20"/>
        <v>13.124713484812874</v>
      </c>
      <c r="AE174">
        <f t="shared" si="21"/>
        <v>-2.758783782548812E-5</v>
      </c>
      <c r="AJ174">
        <v>7.8035211418701456E-2</v>
      </c>
      <c r="AK174">
        <v>2.463895393355485</v>
      </c>
      <c r="AL174">
        <v>-8.7528993900935423E-2</v>
      </c>
      <c r="AM174">
        <v>3.8176594661151659</v>
      </c>
      <c r="AN174">
        <v>-6.456176350632882</v>
      </c>
      <c r="AO174">
        <v>-1.1666561544426157</v>
      </c>
      <c r="AP174">
        <v>8.8117552629103896E-2</v>
      </c>
      <c r="AQ174">
        <v>1.3622480228770661</v>
      </c>
      <c r="AR174">
        <v>4.3544493685065504</v>
      </c>
      <c r="AS174">
        <v>6.2752285693726142</v>
      </c>
      <c r="AT174">
        <v>10.898810665026124</v>
      </c>
      <c r="AU174">
        <v>0.83071073114868665</v>
      </c>
      <c r="AV174">
        <v>8.9757237647763208</v>
      </c>
      <c r="AX174">
        <f t="shared" si="22"/>
        <v>10.898810665026124</v>
      </c>
      <c r="AY174">
        <f t="shared" si="23"/>
        <v>10.902539557592728</v>
      </c>
      <c r="AZ174">
        <f t="shared" si="24"/>
        <v>117.80055286896686</v>
      </c>
    </row>
    <row r="175" spans="1:52" x14ac:dyDescent="0.25">
      <c r="AB175" t="e">
        <f t="shared" si="18"/>
        <v>#DIV/0!</v>
      </c>
      <c r="AC175" t="e">
        <f t="shared" si="19"/>
        <v>#DIV/0!</v>
      </c>
      <c r="AD175" t="e">
        <f t="shared" si="20"/>
        <v>#DIV/0!</v>
      </c>
      <c r="AE175" t="e">
        <f t="shared" si="21"/>
        <v>#DIV/0!</v>
      </c>
    </row>
    <row r="176" spans="1:52" x14ac:dyDescent="0.25">
      <c r="AB176" t="e">
        <f t="shared" si="18"/>
        <v>#DIV/0!</v>
      </c>
      <c r="AC176" t="e">
        <f t="shared" si="19"/>
        <v>#DIV/0!</v>
      </c>
      <c r="AD176" t="e">
        <f t="shared" si="20"/>
        <v>#DIV/0!</v>
      </c>
      <c r="AE176" t="e">
        <f t="shared" si="21"/>
        <v>#DIV/0!</v>
      </c>
    </row>
    <row r="177" spans="28:31" x14ac:dyDescent="0.25">
      <c r="AB177" t="e">
        <f t="shared" si="18"/>
        <v>#DIV/0!</v>
      </c>
      <c r="AC177" t="e">
        <f t="shared" si="19"/>
        <v>#DIV/0!</v>
      </c>
      <c r="AD177" t="e">
        <f t="shared" si="20"/>
        <v>#DIV/0!</v>
      </c>
      <c r="AE177" t="e">
        <f t="shared" si="21"/>
        <v>#DIV/0!</v>
      </c>
    </row>
    <row r="178" spans="28:31" x14ac:dyDescent="0.25">
      <c r="AB178" t="e">
        <f t="shared" si="18"/>
        <v>#DIV/0!</v>
      </c>
      <c r="AC178" t="e">
        <f t="shared" si="19"/>
        <v>#DIV/0!</v>
      </c>
      <c r="AD178" t="e">
        <f t="shared" si="20"/>
        <v>#DIV/0!</v>
      </c>
      <c r="AE178" t="e">
        <f t="shared" si="21"/>
        <v>#DIV/0!</v>
      </c>
    </row>
    <row r="179" spans="28:31" x14ac:dyDescent="0.25">
      <c r="AB179" t="e">
        <f t="shared" si="18"/>
        <v>#DIV/0!</v>
      </c>
      <c r="AC179" t="e">
        <f t="shared" si="19"/>
        <v>#DIV/0!</v>
      </c>
      <c r="AD179" t="e">
        <f t="shared" si="20"/>
        <v>#DIV/0!</v>
      </c>
      <c r="AE179" t="e">
        <f t="shared" si="21"/>
        <v>#DIV/0!</v>
      </c>
    </row>
    <row r="180" spans="28:31" x14ac:dyDescent="0.25">
      <c r="AB180" t="e">
        <f t="shared" si="18"/>
        <v>#DIV/0!</v>
      </c>
      <c r="AC180" t="e">
        <f t="shared" si="19"/>
        <v>#DIV/0!</v>
      </c>
      <c r="AD180" t="e">
        <f t="shared" si="20"/>
        <v>#DIV/0!</v>
      </c>
      <c r="AE180" t="e">
        <f t="shared" si="21"/>
        <v>#DIV/0!</v>
      </c>
    </row>
    <row r="181" spans="28:31" x14ac:dyDescent="0.25">
      <c r="AB181" t="e">
        <f t="shared" si="18"/>
        <v>#DIV/0!</v>
      </c>
      <c r="AC181" t="e">
        <f t="shared" si="19"/>
        <v>#DIV/0!</v>
      </c>
      <c r="AD181" t="e">
        <f t="shared" si="20"/>
        <v>#DIV/0!</v>
      </c>
      <c r="AE181" t="e">
        <f t="shared" si="21"/>
        <v>#DIV/0!</v>
      </c>
    </row>
    <row r="182" spans="28:31" x14ac:dyDescent="0.25">
      <c r="AB182" t="e">
        <f t="shared" si="18"/>
        <v>#DIV/0!</v>
      </c>
      <c r="AC182" t="e">
        <f t="shared" si="19"/>
        <v>#DIV/0!</v>
      </c>
      <c r="AD182" t="e">
        <f t="shared" si="20"/>
        <v>#DIV/0!</v>
      </c>
      <c r="AE182" t="e">
        <f t="shared" si="21"/>
        <v>#DIV/0!</v>
      </c>
    </row>
    <row r="183" spans="28:31" x14ac:dyDescent="0.25">
      <c r="AB183" t="e">
        <f t="shared" si="18"/>
        <v>#DIV/0!</v>
      </c>
      <c r="AC183" t="e">
        <f t="shared" si="19"/>
        <v>#DIV/0!</v>
      </c>
      <c r="AD183" t="e">
        <f t="shared" si="20"/>
        <v>#DIV/0!</v>
      </c>
      <c r="AE183" t="e">
        <f t="shared" si="21"/>
        <v>#DIV/0!</v>
      </c>
    </row>
    <row r="184" spans="28:31" x14ac:dyDescent="0.25">
      <c r="AB184" t="e">
        <f t="shared" si="18"/>
        <v>#DIV/0!</v>
      </c>
      <c r="AC184" t="e">
        <f t="shared" si="19"/>
        <v>#DIV/0!</v>
      </c>
      <c r="AD184" t="e">
        <f t="shared" si="20"/>
        <v>#DIV/0!</v>
      </c>
      <c r="AE184" t="e">
        <f t="shared" si="21"/>
        <v>#DIV/0!</v>
      </c>
    </row>
    <row r="185" spans="28:31" x14ac:dyDescent="0.25">
      <c r="AB185" t="e">
        <f t="shared" si="18"/>
        <v>#DIV/0!</v>
      </c>
      <c r="AC185" t="e">
        <f t="shared" si="19"/>
        <v>#DIV/0!</v>
      </c>
      <c r="AD185" t="e">
        <f t="shared" si="20"/>
        <v>#DIV/0!</v>
      </c>
      <c r="AE185" t="e">
        <f t="shared" si="21"/>
        <v>#DIV/0!</v>
      </c>
    </row>
    <row r="186" spans="28:31" x14ac:dyDescent="0.25">
      <c r="AB186" t="e">
        <f t="shared" si="18"/>
        <v>#DIV/0!</v>
      </c>
      <c r="AC186" t="e">
        <f t="shared" si="19"/>
        <v>#DIV/0!</v>
      </c>
      <c r="AD186" t="e">
        <f t="shared" si="20"/>
        <v>#DIV/0!</v>
      </c>
      <c r="AE186" t="e">
        <f t="shared" si="21"/>
        <v>#DIV/0!</v>
      </c>
    </row>
    <row r="187" spans="28:31" x14ac:dyDescent="0.25">
      <c r="AB187" t="e">
        <f t="shared" si="18"/>
        <v>#DIV/0!</v>
      </c>
      <c r="AC187" t="e">
        <f t="shared" si="19"/>
        <v>#DIV/0!</v>
      </c>
      <c r="AD187" t="e">
        <f t="shared" si="20"/>
        <v>#DIV/0!</v>
      </c>
      <c r="AE187" t="e">
        <f t="shared" si="21"/>
        <v>#DIV/0!</v>
      </c>
    </row>
    <row r="188" spans="28:31" x14ac:dyDescent="0.25">
      <c r="AB188" t="e">
        <f t="shared" si="18"/>
        <v>#DIV/0!</v>
      </c>
      <c r="AC188" t="e">
        <f t="shared" si="19"/>
        <v>#DIV/0!</v>
      </c>
      <c r="AD188" t="e">
        <f t="shared" si="20"/>
        <v>#DIV/0!</v>
      </c>
      <c r="AE188" t="e">
        <f t="shared" si="21"/>
        <v>#DIV/0!</v>
      </c>
    </row>
    <row r="189" spans="28:31" x14ac:dyDescent="0.25">
      <c r="AB189" t="e">
        <f t="shared" si="18"/>
        <v>#DIV/0!</v>
      </c>
      <c r="AC189" t="e">
        <f t="shared" si="19"/>
        <v>#DIV/0!</v>
      </c>
      <c r="AD189" t="e">
        <f t="shared" si="20"/>
        <v>#DIV/0!</v>
      </c>
      <c r="AE189" t="e">
        <f t="shared" si="21"/>
        <v>#DIV/0!</v>
      </c>
    </row>
    <row r="190" spans="28:31" x14ac:dyDescent="0.25">
      <c r="AB190" t="e">
        <f t="shared" si="18"/>
        <v>#DIV/0!</v>
      </c>
      <c r="AC190" t="e">
        <f t="shared" si="19"/>
        <v>#DIV/0!</v>
      </c>
      <c r="AD190" t="e">
        <f t="shared" si="20"/>
        <v>#DIV/0!</v>
      </c>
      <c r="AE190" t="e">
        <f t="shared" si="21"/>
        <v>#DIV/0!</v>
      </c>
    </row>
    <row r="191" spans="28:31" x14ac:dyDescent="0.25">
      <c r="AB191" t="e">
        <f t="shared" si="18"/>
        <v>#DIV/0!</v>
      </c>
      <c r="AC191" t="e">
        <f t="shared" si="19"/>
        <v>#DIV/0!</v>
      </c>
      <c r="AD191" t="e">
        <f t="shared" si="20"/>
        <v>#DIV/0!</v>
      </c>
      <c r="AE191" t="e">
        <f t="shared" si="21"/>
        <v>#DIV/0!</v>
      </c>
    </row>
    <row r="192" spans="28:31" x14ac:dyDescent="0.25">
      <c r="AB192" t="e">
        <f t="shared" si="18"/>
        <v>#DIV/0!</v>
      </c>
      <c r="AC192" t="e">
        <f t="shared" si="19"/>
        <v>#DIV/0!</v>
      </c>
      <c r="AD192" t="e">
        <f t="shared" si="20"/>
        <v>#DIV/0!</v>
      </c>
      <c r="AE192" t="e">
        <f t="shared" si="21"/>
        <v>#DIV/0!</v>
      </c>
    </row>
    <row r="193" spans="28:31" x14ac:dyDescent="0.25">
      <c r="AB193" t="e">
        <f t="shared" si="18"/>
        <v>#DIV/0!</v>
      </c>
      <c r="AC193" t="e">
        <f t="shared" si="19"/>
        <v>#DIV/0!</v>
      </c>
      <c r="AD193" t="e">
        <f t="shared" si="20"/>
        <v>#DIV/0!</v>
      </c>
      <c r="AE193" t="e">
        <f t="shared" si="21"/>
        <v>#DIV/0!</v>
      </c>
    </row>
    <row r="194" spans="28:31" x14ac:dyDescent="0.25">
      <c r="AB194" t="e">
        <f t="shared" si="18"/>
        <v>#DIV/0!</v>
      </c>
      <c r="AC194" t="e">
        <f t="shared" si="19"/>
        <v>#DIV/0!</v>
      </c>
      <c r="AD194" t="e">
        <f t="shared" si="20"/>
        <v>#DIV/0!</v>
      </c>
      <c r="AE194" t="e">
        <f t="shared" si="21"/>
        <v>#DIV/0!</v>
      </c>
    </row>
    <row r="195" spans="28:31" x14ac:dyDescent="0.25">
      <c r="AB195" t="e">
        <f t="shared" ref="AB195:AB258" si="25">J195*V195/X195*$AH$8/10000</f>
        <v>#DIV/0!</v>
      </c>
      <c r="AC195" t="e">
        <f t="shared" ref="AC195:AC258" si="26">V195/Y195</f>
        <v>#DIV/0!</v>
      </c>
      <c r="AD195" t="e">
        <f t="shared" ref="AD195:AD258" si="27">1/(J195/X195*$AH$8/10000)</f>
        <v>#DIV/0!</v>
      </c>
      <c r="AE195" t="e">
        <f t="shared" ref="AE195:AE258" si="28">(AC195-AD195)/AC195</f>
        <v>#DIV/0!</v>
      </c>
    </row>
    <row r="196" spans="28:31" x14ac:dyDescent="0.25">
      <c r="AB196" t="e">
        <f t="shared" si="25"/>
        <v>#DIV/0!</v>
      </c>
      <c r="AC196" t="e">
        <f t="shared" si="26"/>
        <v>#DIV/0!</v>
      </c>
      <c r="AD196" t="e">
        <f t="shared" si="27"/>
        <v>#DIV/0!</v>
      </c>
      <c r="AE196" t="e">
        <f t="shared" si="28"/>
        <v>#DIV/0!</v>
      </c>
    </row>
    <row r="197" spans="28:31" x14ac:dyDescent="0.25">
      <c r="AB197" t="e">
        <f t="shared" si="25"/>
        <v>#DIV/0!</v>
      </c>
      <c r="AC197" t="e">
        <f t="shared" si="26"/>
        <v>#DIV/0!</v>
      </c>
      <c r="AD197" t="e">
        <f t="shared" si="27"/>
        <v>#DIV/0!</v>
      </c>
      <c r="AE197" t="e">
        <f t="shared" si="28"/>
        <v>#DIV/0!</v>
      </c>
    </row>
    <row r="198" spans="28:31" x14ac:dyDescent="0.25">
      <c r="AB198" t="e">
        <f t="shared" si="25"/>
        <v>#DIV/0!</v>
      </c>
      <c r="AC198" t="e">
        <f t="shared" si="26"/>
        <v>#DIV/0!</v>
      </c>
      <c r="AD198" t="e">
        <f t="shared" si="27"/>
        <v>#DIV/0!</v>
      </c>
      <c r="AE198" t="e">
        <f t="shared" si="28"/>
        <v>#DIV/0!</v>
      </c>
    </row>
    <row r="199" spans="28:31" x14ac:dyDescent="0.25">
      <c r="AB199" t="e">
        <f t="shared" si="25"/>
        <v>#DIV/0!</v>
      </c>
      <c r="AC199" t="e">
        <f t="shared" si="26"/>
        <v>#DIV/0!</v>
      </c>
      <c r="AD199" t="e">
        <f t="shared" si="27"/>
        <v>#DIV/0!</v>
      </c>
      <c r="AE199" t="e">
        <f t="shared" si="28"/>
        <v>#DIV/0!</v>
      </c>
    </row>
    <row r="200" spans="28:31" x14ac:dyDescent="0.25">
      <c r="AB200" t="e">
        <f t="shared" si="25"/>
        <v>#DIV/0!</v>
      </c>
      <c r="AC200" t="e">
        <f t="shared" si="26"/>
        <v>#DIV/0!</v>
      </c>
      <c r="AD200" t="e">
        <f t="shared" si="27"/>
        <v>#DIV/0!</v>
      </c>
      <c r="AE200" t="e">
        <f t="shared" si="28"/>
        <v>#DIV/0!</v>
      </c>
    </row>
    <row r="201" spans="28:31" x14ac:dyDescent="0.25">
      <c r="AB201" t="e">
        <f t="shared" si="25"/>
        <v>#DIV/0!</v>
      </c>
      <c r="AC201" t="e">
        <f t="shared" si="26"/>
        <v>#DIV/0!</v>
      </c>
      <c r="AD201" t="e">
        <f t="shared" si="27"/>
        <v>#DIV/0!</v>
      </c>
      <c r="AE201" t="e">
        <f t="shared" si="28"/>
        <v>#DIV/0!</v>
      </c>
    </row>
    <row r="202" spans="28:31" x14ac:dyDescent="0.25">
      <c r="AB202" t="e">
        <f t="shared" si="25"/>
        <v>#DIV/0!</v>
      </c>
      <c r="AC202" t="e">
        <f t="shared" si="26"/>
        <v>#DIV/0!</v>
      </c>
      <c r="AD202" t="e">
        <f t="shared" si="27"/>
        <v>#DIV/0!</v>
      </c>
      <c r="AE202" t="e">
        <f t="shared" si="28"/>
        <v>#DIV/0!</v>
      </c>
    </row>
    <row r="203" spans="28:31" x14ac:dyDescent="0.25">
      <c r="AB203" t="e">
        <f t="shared" si="25"/>
        <v>#DIV/0!</v>
      </c>
      <c r="AC203" t="e">
        <f t="shared" si="26"/>
        <v>#DIV/0!</v>
      </c>
      <c r="AD203" t="e">
        <f t="shared" si="27"/>
        <v>#DIV/0!</v>
      </c>
      <c r="AE203" t="e">
        <f t="shared" si="28"/>
        <v>#DIV/0!</v>
      </c>
    </row>
    <row r="204" spans="28:31" x14ac:dyDescent="0.25">
      <c r="AB204" t="e">
        <f t="shared" si="25"/>
        <v>#DIV/0!</v>
      </c>
      <c r="AC204" t="e">
        <f t="shared" si="26"/>
        <v>#DIV/0!</v>
      </c>
      <c r="AD204" t="e">
        <f t="shared" si="27"/>
        <v>#DIV/0!</v>
      </c>
      <c r="AE204" t="e">
        <f t="shared" si="28"/>
        <v>#DIV/0!</v>
      </c>
    </row>
    <row r="205" spans="28:31" x14ac:dyDescent="0.25">
      <c r="AB205" t="e">
        <f t="shared" si="25"/>
        <v>#DIV/0!</v>
      </c>
      <c r="AC205" t="e">
        <f t="shared" si="26"/>
        <v>#DIV/0!</v>
      </c>
      <c r="AD205" t="e">
        <f t="shared" si="27"/>
        <v>#DIV/0!</v>
      </c>
      <c r="AE205" t="e">
        <f t="shared" si="28"/>
        <v>#DIV/0!</v>
      </c>
    </row>
    <row r="206" spans="28:31" x14ac:dyDescent="0.25">
      <c r="AB206" t="e">
        <f t="shared" si="25"/>
        <v>#DIV/0!</v>
      </c>
      <c r="AC206" t="e">
        <f t="shared" si="26"/>
        <v>#DIV/0!</v>
      </c>
      <c r="AD206" t="e">
        <f t="shared" si="27"/>
        <v>#DIV/0!</v>
      </c>
      <c r="AE206" t="e">
        <f t="shared" si="28"/>
        <v>#DIV/0!</v>
      </c>
    </row>
    <row r="207" spans="28:31" x14ac:dyDescent="0.25">
      <c r="AB207" t="e">
        <f t="shared" si="25"/>
        <v>#DIV/0!</v>
      </c>
      <c r="AC207" t="e">
        <f t="shared" si="26"/>
        <v>#DIV/0!</v>
      </c>
      <c r="AD207" t="e">
        <f t="shared" si="27"/>
        <v>#DIV/0!</v>
      </c>
      <c r="AE207" t="e">
        <f t="shared" si="28"/>
        <v>#DIV/0!</v>
      </c>
    </row>
    <row r="208" spans="28:31" x14ac:dyDescent="0.25">
      <c r="AB208" t="e">
        <f t="shared" si="25"/>
        <v>#DIV/0!</v>
      </c>
      <c r="AC208" t="e">
        <f t="shared" si="26"/>
        <v>#DIV/0!</v>
      </c>
      <c r="AD208" t="e">
        <f t="shared" si="27"/>
        <v>#DIV/0!</v>
      </c>
      <c r="AE208" t="e">
        <f t="shared" si="28"/>
        <v>#DIV/0!</v>
      </c>
    </row>
    <row r="209" spans="28:31" x14ac:dyDescent="0.25">
      <c r="AB209" t="e">
        <f t="shared" si="25"/>
        <v>#DIV/0!</v>
      </c>
      <c r="AC209" t="e">
        <f t="shared" si="26"/>
        <v>#DIV/0!</v>
      </c>
      <c r="AD209" t="e">
        <f t="shared" si="27"/>
        <v>#DIV/0!</v>
      </c>
      <c r="AE209" t="e">
        <f t="shared" si="28"/>
        <v>#DIV/0!</v>
      </c>
    </row>
    <row r="210" spans="28:31" x14ac:dyDescent="0.25">
      <c r="AB210" t="e">
        <f t="shared" si="25"/>
        <v>#DIV/0!</v>
      </c>
      <c r="AC210" t="e">
        <f t="shared" si="26"/>
        <v>#DIV/0!</v>
      </c>
      <c r="AD210" t="e">
        <f t="shared" si="27"/>
        <v>#DIV/0!</v>
      </c>
      <c r="AE210" t="e">
        <f t="shared" si="28"/>
        <v>#DIV/0!</v>
      </c>
    </row>
    <row r="211" spans="28:31" x14ac:dyDescent="0.25">
      <c r="AB211" t="e">
        <f t="shared" si="25"/>
        <v>#DIV/0!</v>
      </c>
      <c r="AC211" t="e">
        <f t="shared" si="26"/>
        <v>#DIV/0!</v>
      </c>
      <c r="AD211" t="e">
        <f t="shared" si="27"/>
        <v>#DIV/0!</v>
      </c>
      <c r="AE211" t="e">
        <f t="shared" si="28"/>
        <v>#DIV/0!</v>
      </c>
    </row>
    <row r="212" spans="28:31" x14ac:dyDescent="0.25">
      <c r="AB212" t="e">
        <f t="shared" si="25"/>
        <v>#DIV/0!</v>
      </c>
      <c r="AC212" t="e">
        <f t="shared" si="26"/>
        <v>#DIV/0!</v>
      </c>
      <c r="AD212" t="e">
        <f t="shared" si="27"/>
        <v>#DIV/0!</v>
      </c>
      <c r="AE212" t="e">
        <f t="shared" si="28"/>
        <v>#DIV/0!</v>
      </c>
    </row>
    <row r="213" spans="28:31" x14ac:dyDescent="0.25">
      <c r="AB213" t="e">
        <f t="shared" si="25"/>
        <v>#DIV/0!</v>
      </c>
      <c r="AC213" t="e">
        <f t="shared" si="26"/>
        <v>#DIV/0!</v>
      </c>
      <c r="AD213" t="e">
        <f t="shared" si="27"/>
        <v>#DIV/0!</v>
      </c>
      <c r="AE213" t="e">
        <f t="shared" si="28"/>
        <v>#DIV/0!</v>
      </c>
    </row>
    <row r="214" spans="28:31" x14ac:dyDescent="0.25">
      <c r="AB214" t="e">
        <f t="shared" si="25"/>
        <v>#DIV/0!</v>
      </c>
      <c r="AC214" t="e">
        <f t="shared" si="26"/>
        <v>#DIV/0!</v>
      </c>
      <c r="AD214" t="e">
        <f t="shared" si="27"/>
        <v>#DIV/0!</v>
      </c>
      <c r="AE214" t="e">
        <f t="shared" si="28"/>
        <v>#DIV/0!</v>
      </c>
    </row>
    <row r="215" spans="28:31" x14ac:dyDescent="0.25">
      <c r="AB215" t="e">
        <f t="shared" si="25"/>
        <v>#DIV/0!</v>
      </c>
      <c r="AC215" t="e">
        <f t="shared" si="26"/>
        <v>#DIV/0!</v>
      </c>
      <c r="AD215" t="e">
        <f t="shared" si="27"/>
        <v>#DIV/0!</v>
      </c>
      <c r="AE215" t="e">
        <f t="shared" si="28"/>
        <v>#DIV/0!</v>
      </c>
    </row>
    <row r="216" spans="28:31" x14ac:dyDescent="0.25">
      <c r="AB216" t="e">
        <f t="shared" si="25"/>
        <v>#DIV/0!</v>
      </c>
      <c r="AC216" t="e">
        <f t="shared" si="26"/>
        <v>#DIV/0!</v>
      </c>
      <c r="AD216" t="e">
        <f t="shared" si="27"/>
        <v>#DIV/0!</v>
      </c>
      <c r="AE216" t="e">
        <f t="shared" si="28"/>
        <v>#DIV/0!</v>
      </c>
    </row>
    <row r="217" spans="28:31" x14ac:dyDescent="0.25">
      <c r="AB217" t="e">
        <f t="shared" si="25"/>
        <v>#DIV/0!</v>
      </c>
      <c r="AC217" t="e">
        <f t="shared" si="26"/>
        <v>#DIV/0!</v>
      </c>
      <c r="AD217" t="e">
        <f t="shared" si="27"/>
        <v>#DIV/0!</v>
      </c>
      <c r="AE217" t="e">
        <f t="shared" si="28"/>
        <v>#DIV/0!</v>
      </c>
    </row>
    <row r="218" spans="28:31" x14ac:dyDescent="0.25">
      <c r="AB218" t="e">
        <f t="shared" si="25"/>
        <v>#DIV/0!</v>
      </c>
      <c r="AC218" t="e">
        <f t="shared" si="26"/>
        <v>#DIV/0!</v>
      </c>
      <c r="AD218" t="e">
        <f t="shared" si="27"/>
        <v>#DIV/0!</v>
      </c>
      <c r="AE218" t="e">
        <f t="shared" si="28"/>
        <v>#DIV/0!</v>
      </c>
    </row>
    <row r="219" spans="28:31" x14ac:dyDescent="0.25">
      <c r="AB219" t="e">
        <f t="shared" si="25"/>
        <v>#DIV/0!</v>
      </c>
      <c r="AC219" t="e">
        <f t="shared" si="26"/>
        <v>#DIV/0!</v>
      </c>
      <c r="AD219" t="e">
        <f t="shared" si="27"/>
        <v>#DIV/0!</v>
      </c>
      <c r="AE219" t="e">
        <f t="shared" si="28"/>
        <v>#DIV/0!</v>
      </c>
    </row>
    <row r="220" spans="28:31" x14ac:dyDescent="0.25">
      <c r="AB220" t="e">
        <f t="shared" si="25"/>
        <v>#DIV/0!</v>
      </c>
      <c r="AC220" t="e">
        <f t="shared" si="26"/>
        <v>#DIV/0!</v>
      </c>
      <c r="AD220" t="e">
        <f t="shared" si="27"/>
        <v>#DIV/0!</v>
      </c>
      <c r="AE220" t="e">
        <f t="shared" si="28"/>
        <v>#DIV/0!</v>
      </c>
    </row>
    <row r="221" spans="28:31" x14ac:dyDescent="0.25">
      <c r="AB221" t="e">
        <f t="shared" si="25"/>
        <v>#DIV/0!</v>
      </c>
      <c r="AC221" t="e">
        <f t="shared" si="26"/>
        <v>#DIV/0!</v>
      </c>
      <c r="AD221" t="e">
        <f t="shared" si="27"/>
        <v>#DIV/0!</v>
      </c>
      <c r="AE221" t="e">
        <f t="shared" si="28"/>
        <v>#DIV/0!</v>
      </c>
    </row>
    <row r="222" spans="28:31" x14ac:dyDescent="0.25">
      <c r="AB222" t="e">
        <f t="shared" si="25"/>
        <v>#DIV/0!</v>
      </c>
      <c r="AC222" t="e">
        <f t="shared" si="26"/>
        <v>#DIV/0!</v>
      </c>
      <c r="AD222" t="e">
        <f t="shared" si="27"/>
        <v>#DIV/0!</v>
      </c>
      <c r="AE222" t="e">
        <f t="shared" si="28"/>
        <v>#DIV/0!</v>
      </c>
    </row>
    <row r="223" spans="28:31" x14ac:dyDescent="0.25">
      <c r="AB223" t="e">
        <f t="shared" si="25"/>
        <v>#DIV/0!</v>
      </c>
      <c r="AC223" t="e">
        <f t="shared" si="26"/>
        <v>#DIV/0!</v>
      </c>
      <c r="AD223" t="e">
        <f t="shared" si="27"/>
        <v>#DIV/0!</v>
      </c>
      <c r="AE223" t="e">
        <f t="shared" si="28"/>
        <v>#DIV/0!</v>
      </c>
    </row>
    <row r="224" spans="28:31" x14ac:dyDescent="0.25">
      <c r="AB224" t="e">
        <f t="shared" si="25"/>
        <v>#DIV/0!</v>
      </c>
      <c r="AC224" t="e">
        <f t="shared" si="26"/>
        <v>#DIV/0!</v>
      </c>
      <c r="AD224" t="e">
        <f t="shared" si="27"/>
        <v>#DIV/0!</v>
      </c>
      <c r="AE224" t="e">
        <f t="shared" si="28"/>
        <v>#DIV/0!</v>
      </c>
    </row>
    <row r="225" spans="28:31" x14ac:dyDescent="0.25">
      <c r="AB225" t="e">
        <f t="shared" si="25"/>
        <v>#DIV/0!</v>
      </c>
      <c r="AC225" t="e">
        <f t="shared" si="26"/>
        <v>#DIV/0!</v>
      </c>
      <c r="AD225" t="e">
        <f t="shared" si="27"/>
        <v>#DIV/0!</v>
      </c>
      <c r="AE225" t="e">
        <f t="shared" si="28"/>
        <v>#DIV/0!</v>
      </c>
    </row>
    <row r="226" spans="28:31" x14ac:dyDescent="0.25">
      <c r="AB226" t="e">
        <f t="shared" si="25"/>
        <v>#DIV/0!</v>
      </c>
      <c r="AC226" t="e">
        <f t="shared" si="26"/>
        <v>#DIV/0!</v>
      </c>
      <c r="AD226" t="e">
        <f t="shared" si="27"/>
        <v>#DIV/0!</v>
      </c>
      <c r="AE226" t="e">
        <f t="shared" si="28"/>
        <v>#DIV/0!</v>
      </c>
    </row>
    <row r="227" spans="28:31" x14ac:dyDescent="0.25">
      <c r="AB227" t="e">
        <f t="shared" si="25"/>
        <v>#DIV/0!</v>
      </c>
      <c r="AC227" t="e">
        <f t="shared" si="26"/>
        <v>#DIV/0!</v>
      </c>
      <c r="AD227" t="e">
        <f t="shared" si="27"/>
        <v>#DIV/0!</v>
      </c>
      <c r="AE227" t="e">
        <f t="shared" si="28"/>
        <v>#DIV/0!</v>
      </c>
    </row>
    <row r="228" spans="28:31" x14ac:dyDescent="0.25">
      <c r="AB228" t="e">
        <f t="shared" si="25"/>
        <v>#DIV/0!</v>
      </c>
      <c r="AC228" t="e">
        <f t="shared" si="26"/>
        <v>#DIV/0!</v>
      </c>
      <c r="AD228" t="e">
        <f t="shared" si="27"/>
        <v>#DIV/0!</v>
      </c>
      <c r="AE228" t="e">
        <f t="shared" si="28"/>
        <v>#DIV/0!</v>
      </c>
    </row>
    <row r="229" spans="28:31" x14ac:dyDescent="0.25">
      <c r="AB229" t="e">
        <f t="shared" si="25"/>
        <v>#DIV/0!</v>
      </c>
      <c r="AC229" t="e">
        <f t="shared" si="26"/>
        <v>#DIV/0!</v>
      </c>
      <c r="AD229" t="e">
        <f t="shared" si="27"/>
        <v>#DIV/0!</v>
      </c>
      <c r="AE229" t="e">
        <f t="shared" si="28"/>
        <v>#DIV/0!</v>
      </c>
    </row>
    <row r="230" spans="28:31" x14ac:dyDescent="0.25">
      <c r="AB230" t="e">
        <f t="shared" si="25"/>
        <v>#DIV/0!</v>
      </c>
      <c r="AC230" t="e">
        <f t="shared" si="26"/>
        <v>#DIV/0!</v>
      </c>
      <c r="AD230" t="e">
        <f t="shared" si="27"/>
        <v>#DIV/0!</v>
      </c>
      <c r="AE230" t="e">
        <f t="shared" si="28"/>
        <v>#DIV/0!</v>
      </c>
    </row>
    <row r="231" spans="28:31" x14ac:dyDescent="0.25">
      <c r="AB231" t="e">
        <f t="shared" si="25"/>
        <v>#DIV/0!</v>
      </c>
      <c r="AC231" t="e">
        <f t="shared" si="26"/>
        <v>#DIV/0!</v>
      </c>
      <c r="AD231" t="e">
        <f t="shared" si="27"/>
        <v>#DIV/0!</v>
      </c>
      <c r="AE231" t="e">
        <f t="shared" si="28"/>
        <v>#DIV/0!</v>
      </c>
    </row>
    <row r="232" spans="28:31" x14ac:dyDescent="0.25">
      <c r="AB232" t="e">
        <f t="shared" si="25"/>
        <v>#DIV/0!</v>
      </c>
      <c r="AC232" t="e">
        <f t="shared" si="26"/>
        <v>#DIV/0!</v>
      </c>
      <c r="AD232" t="e">
        <f t="shared" si="27"/>
        <v>#DIV/0!</v>
      </c>
      <c r="AE232" t="e">
        <f t="shared" si="28"/>
        <v>#DIV/0!</v>
      </c>
    </row>
    <row r="233" spans="28:31" x14ac:dyDescent="0.25">
      <c r="AB233" t="e">
        <f t="shared" si="25"/>
        <v>#DIV/0!</v>
      </c>
      <c r="AC233" t="e">
        <f t="shared" si="26"/>
        <v>#DIV/0!</v>
      </c>
      <c r="AD233" t="e">
        <f t="shared" si="27"/>
        <v>#DIV/0!</v>
      </c>
      <c r="AE233" t="e">
        <f t="shared" si="28"/>
        <v>#DIV/0!</v>
      </c>
    </row>
    <row r="234" spans="28:31" x14ac:dyDescent="0.25">
      <c r="AB234" t="e">
        <f t="shared" si="25"/>
        <v>#DIV/0!</v>
      </c>
      <c r="AC234" t="e">
        <f t="shared" si="26"/>
        <v>#DIV/0!</v>
      </c>
      <c r="AD234" t="e">
        <f t="shared" si="27"/>
        <v>#DIV/0!</v>
      </c>
      <c r="AE234" t="e">
        <f t="shared" si="28"/>
        <v>#DIV/0!</v>
      </c>
    </row>
    <row r="235" spans="28:31" x14ac:dyDescent="0.25">
      <c r="AB235" t="e">
        <f t="shared" si="25"/>
        <v>#DIV/0!</v>
      </c>
      <c r="AC235" t="e">
        <f t="shared" si="26"/>
        <v>#DIV/0!</v>
      </c>
      <c r="AD235" t="e">
        <f t="shared" si="27"/>
        <v>#DIV/0!</v>
      </c>
      <c r="AE235" t="e">
        <f t="shared" si="28"/>
        <v>#DIV/0!</v>
      </c>
    </row>
    <row r="236" spans="28:31" x14ac:dyDescent="0.25">
      <c r="AB236" t="e">
        <f t="shared" si="25"/>
        <v>#DIV/0!</v>
      </c>
      <c r="AC236" t="e">
        <f t="shared" si="26"/>
        <v>#DIV/0!</v>
      </c>
      <c r="AD236" t="e">
        <f t="shared" si="27"/>
        <v>#DIV/0!</v>
      </c>
      <c r="AE236" t="e">
        <f t="shared" si="28"/>
        <v>#DIV/0!</v>
      </c>
    </row>
    <row r="237" spans="28:31" x14ac:dyDescent="0.25">
      <c r="AB237" t="e">
        <f t="shared" si="25"/>
        <v>#DIV/0!</v>
      </c>
      <c r="AC237" t="e">
        <f t="shared" si="26"/>
        <v>#DIV/0!</v>
      </c>
      <c r="AD237" t="e">
        <f t="shared" si="27"/>
        <v>#DIV/0!</v>
      </c>
      <c r="AE237" t="e">
        <f t="shared" si="28"/>
        <v>#DIV/0!</v>
      </c>
    </row>
    <row r="238" spans="28:31" x14ac:dyDescent="0.25">
      <c r="AB238" t="e">
        <f t="shared" si="25"/>
        <v>#DIV/0!</v>
      </c>
      <c r="AC238" t="e">
        <f t="shared" si="26"/>
        <v>#DIV/0!</v>
      </c>
      <c r="AD238" t="e">
        <f t="shared" si="27"/>
        <v>#DIV/0!</v>
      </c>
      <c r="AE238" t="e">
        <f t="shared" si="28"/>
        <v>#DIV/0!</v>
      </c>
    </row>
    <row r="239" spans="28:31" x14ac:dyDescent="0.25">
      <c r="AB239" t="e">
        <f t="shared" si="25"/>
        <v>#DIV/0!</v>
      </c>
      <c r="AC239" t="e">
        <f t="shared" si="26"/>
        <v>#DIV/0!</v>
      </c>
      <c r="AD239" t="e">
        <f t="shared" si="27"/>
        <v>#DIV/0!</v>
      </c>
      <c r="AE239" t="e">
        <f t="shared" si="28"/>
        <v>#DIV/0!</v>
      </c>
    </row>
    <row r="240" spans="28:31" x14ac:dyDescent="0.25">
      <c r="AB240" t="e">
        <f t="shared" si="25"/>
        <v>#DIV/0!</v>
      </c>
      <c r="AC240" t="e">
        <f t="shared" si="26"/>
        <v>#DIV/0!</v>
      </c>
      <c r="AD240" t="e">
        <f t="shared" si="27"/>
        <v>#DIV/0!</v>
      </c>
      <c r="AE240" t="e">
        <f t="shared" si="28"/>
        <v>#DIV/0!</v>
      </c>
    </row>
    <row r="241" spans="28:33" x14ac:dyDescent="0.25">
      <c r="AB241" t="e">
        <f t="shared" si="25"/>
        <v>#DIV/0!</v>
      </c>
      <c r="AC241" t="e">
        <f t="shared" si="26"/>
        <v>#DIV/0!</v>
      </c>
      <c r="AD241" t="e">
        <f t="shared" si="27"/>
        <v>#DIV/0!</v>
      </c>
      <c r="AE241" t="e">
        <f t="shared" si="28"/>
        <v>#DIV/0!</v>
      </c>
    </row>
    <row r="242" spans="28:33" x14ac:dyDescent="0.25">
      <c r="AB242" t="e">
        <f t="shared" si="25"/>
        <v>#DIV/0!</v>
      </c>
      <c r="AC242" t="e">
        <f t="shared" si="26"/>
        <v>#DIV/0!</v>
      </c>
      <c r="AD242" t="e">
        <f t="shared" si="27"/>
        <v>#DIV/0!</v>
      </c>
      <c r="AE242" t="e">
        <f t="shared" si="28"/>
        <v>#DIV/0!</v>
      </c>
    </row>
    <row r="243" spans="28:33" x14ac:dyDescent="0.25">
      <c r="AB243" t="e">
        <f t="shared" si="25"/>
        <v>#DIV/0!</v>
      </c>
      <c r="AC243" t="e">
        <f t="shared" si="26"/>
        <v>#DIV/0!</v>
      </c>
      <c r="AD243" t="e">
        <f t="shared" si="27"/>
        <v>#DIV/0!</v>
      </c>
      <c r="AE243" t="e">
        <f t="shared" si="28"/>
        <v>#DIV/0!</v>
      </c>
    </row>
    <row r="244" spans="28:33" x14ac:dyDescent="0.25">
      <c r="AB244" t="e">
        <f t="shared" si="25"/>
        <v>#DIV/0!</v>
      </c>
      <c r="AC244" t="e">
        <f t="shared" si="26"/>
        <v>#DIV/0!</v>
      </c>
      <c r="AD244" t="e">
        <f t="shared" si="27"/>
        <v>#DIV/0!</v>
      </c>
      <c r="AE244" t="e">
        <f t="shared" si="28"/>
        <v>#DIV/0!</v>
      </c>
    </row>
    <row r="245" spans="28:33" x14ac:dyDescent="0.25">
      <c r="AB245" t="e">
        <f t="shared" si="25"/>
        <v>#DIV/0!</v>
      </c>
      <c r="AC245" t="e">
        <f t="shared" si="26"/>
        <v>#DIV/0!</v>
      </c>
      <c r="AD245" t="e">
        <f t="shared" si="27"/>
        <v>#DIV/0!</v>
      </c>
      <c r="AE245" t="e">
        <f t="shared" si="28"/>
        <v>#DIV/0!</v>
      </c>
    </row>
    <row r="246" spans="28:33" x14ac:dyDescent="0.25">
      <c r="AB246" t="e">
        <f t="shared" si="25"/>
        <v>#DIV/0!</v>
      </c>
      <c r="AC246" t="e">
        <f t="shared" si="26"/>
        <v>#DIV/0!</v>
      </c>
      <c r="AD246" t="e">
        <f t="shared" si="27"/>
        <v>#DIV/0!</v>
      </c>
      <c r="AE246" t="e">
        <f t="shared" si="28"/>
        <v>#DIV/0!</v>
      </c>
    </row>
    <row r="247" spans="28:33" x14ac:dyDescent="0.25">
      <c r="AB247" t="e">
        <f t="shared" si="25"/>
        <v>#DIV/0!</v>
      </c>
      <c r="AC247" t="e">
        <f t="shared" si="26"/>
        <v>#DIV/0!</v>
      </c>
      <c r="AD247" t="e">
        <f t="shared" si="27"/>
        <v>#DIV/0!</v>
      </c>
      <c r="AE247" t="e">
        <f t="shared" si="28"/>
        <v>#DIV/0!</v>
      </c>
    </row>
    <row r="248" spans="28:33" x14ac:dyDescent="0.25">
      <c r="AB248" t="e">
        <f t="shared" si="25"/>
        <v>#DIV/0!</v>
      </c>
      <c r="AC248" t="e">
        <f t="shared" si="26"/>
        <v>#DIV/0!</v>
      </c>
      <c r="AD248" t="e">
        <f t="shared" si="27"/>
        <v>#DIV/0!</v>
      </c>
      <c r="AE248" t="e">
        <f t="shared" si="28"/>
        <v>#DIV/0!</v>
      </c>
    </row>
    <row r="249" spans="28:33" x14ac:dyDescent="0.25">
      <c r="AB249" t="e">
        <f t="shared" si="25"/>
        <v>#DIV/0!</v>
      </c>
      <c r="AC249" t="e">
        <f t="shared" si="26"/>
        <v>#DIV/0!</v>
      </c>
      <c r="AD249" t="e">
        <f t="shared" si="27"/>
        <v>#DIV/0!</v>
      </c>
      <c r="AE249" t="e">
        <f t="shared" si="28"/>
        <v>#DIV/0!</v>
      </c>
    </row>
    <row r="250" spans="28:33" x14ac:dyDescent="0.25">
      <c r="AB250" t="e">
        <f t="shared" si="25"/>
        <v>#DIV/0!</v>
      </c>
      <c r="AC250" t="e">
        <f t="shared" si="26"/>
        <v>#DIV/0!</v>
      </c>
      <c r="AD250" t="e">
        <f t="shared" si="27"/>
        <v>#DIV/0!</v>
      </c>
      <c r="AE250" t="e">
        <f t="shared" si="28"/>
        <v>#DIV/0!</v>
      </c>
    </row>
    <row r="251" spans="28:33" x14ac:dyDescent="0.25">
      <c r="AB251" t="e">
        <f t="shared" si="25"/>
        <v>#DIV/0!</v>
      </c>
      <c r="AC251" t="e">
        <f t="shared" si="26"/>
        <v>#DIV/0!</v>
      </c>
      <c r="AD251" t="e">
        <f t="shared" si="27"/>
        <v>#DIV/0!</v>
      </c>
      <c r="AE251" t="e">
        <f t="shared" si="28"/>
        <v>#DIV/0!</v>
      </c>
    </row>
    <row r="252" spans="28:33" x14ac:dyDescent="0.25">
      <c r="AB252" t="e">
        <f t="shared" si="25"/>
        <v>#DIV/0!</v>
      </c>
      <c r="AC252" t="e">
        <f t="shared" si="26"/>
        <v>#DIV/0!</v>
      </c>
      <c r="AD252" t="e">
        <f t="shared" si="27"/>
        <v>#DIV/0!</v>
      </c>
      <c r="AE252" t="e">
        <f t="shared" si="28"/>
        <v>#DIV/0!</v>
      </c>
    </row>
    <row r="253" spans="28:33" x14ac:dyDescent="0.25">
      <c r="AB253" t="e">
        <f t="shared" si="25"/>
        <v>#DIV/0!</v>
      </c>
      <c r="AC253" t="e">
        <f t="shared" si="26"/>
        <v>#DIV/0!</v>
      </c>
      <c r="AD253" t="e">
        <f t="shared" si="27"/>
        <v>#DIV/0!</v>
      </c>
      <c r="AE253" t="e">
        <f t="shared" si="28"/>
        <v>#DIV/0!</v>
      </c>
    </row>
    <row r="254" spans="28:33" x14ac:dyDescent="0.25">
      <c r="AB254" t="e">
        <f t="shared" si="25"/>
        <v>#DIV/0!</v>
      </c>
      <c r="AC254" t="e">
        <f t="shared" si="26"/>
        <v>#DIV/0!</v>
      </c>
      <c r="AD254" t="e">
        <f t="shared" si="27"/>
        <v>#DIV/0!</v>
      </c>
      <c r="AE254" t="e">
        <f t="shared" si="28"/>
        <v>#DIV/0!</v>
      </c>
    </row>
    <row r="255" spans="28:33" x14ac:dyDescent="0.25">
      <c r="AB255" t="e">
        <f t="shared" si="25"/>
        <v>#DIV/0!</v>
      </c>
      <c r="AC255" t="e">
        <f t="shared" si="26"/>
        <v>#DIV/0!</v>
      </c>
      <c r="AD255" t="e">
        <f t="shared" si="27"/>
        <v>#DIV/0!</v>
      </c>
      <c r="AE255" t="e">
        <f t="shared" si="28"/>
        <v>#DIV/0!</v>
      </c>
      <c r="AF255">
        <f t="shared" ref="AF255:AF276" si="29">ROUND(D255/-208.333,2)</f>
        <v>0</v>
      </c>
      <c r="AG255" s="142" t="s">
        <v>2683</v>
      </c>
    </row>
    <row r="256" spans="28:33" x14ac:dyDescent="0.25">
      <c r="AB256" t="e">
        <f t="shared" si="25"/>
        <v>#DIV/0!</v>
      </c>
      <c r="AC256" t="e">
        <f t="shared" si="26"/>
        <v>#DIV/0!</v>
      </c>
      <c r="AD256" t="e">
        <f t="shared" si="27"/>
        <v>#DIV/0!</v>
      </c>
      <c r="AE256" t="e">
        <f t="shared" si="28"/>
        <v>#DIV/0!</v>
      </c>
      <c r="AF256">
        <f t="shared" si="29"/>
        <v>0</v>
      </c>
    </row>
    <row r="257" spans="28:33" x14ac:dyDescent="0.25">
      <c r="AB257" t="e">
        <f t="shared" si="25"/>
        <v>#DIV/0!</v>
      </c>
      <c r="AC257" t="e">
        <f t="shared" si="26"/>
        <v>#DIV/0!</v>
      </c>
      <c r="AD257" t="e">
        <f t="shared" si="27"/>
        <v>#DIV/0!</v>
      </c>
      <c r="AE257" t="e">
        <f t="shared" si="28"/>
        <v>#DIV/0!</v>
      </c>
      <c r="AF257">
        <f t="shared" si="29"/>
        <v>0</v>
      </c>
    </row>
    <row r="258" spans="28:33" x14ac:dyDescent="0.25">
      <c r="AB258" t="e">
        <f t="shared" si="25"/>
        <v>#DIV/0!</v>
      </c>
      <c r="AC258" t="e">
        <f t="shared" si="26"/>
        <v>#DIV/0!</v>
      </c>
      <c r="AD258" t="e">
        <f t="shared" si="27"/>
        <v>#DIV/0!</v>
      </c>
      <c r="AE258" t="e">
        <f t="shared" si="28"/>
        <v>#DIV/0!</v>
      </c>
      <c r="AF258">
        <f t="shared" si="29"/>
        <v>0</v>
      </c>
    </row>
    <row r="259" spans="28:33" x14ac:dyDescent="0.25">
      <c r="AB259" t="e">
        <f t="shared" ref="AB259:AB322" si="30">J259*V259/X259*$AH$8/10000</f>
        <v>#DIV/0!</v>
      </c>
      <c r="AC259" t="e">
        <f t="shared" ref="AC259:AC322" si="31">V259/Y259</f>
        <v>#DIV/0!</v>
      </c>
      <c r="AD259" t="e">
        <f t="shared" ref="AD259:AD322" si="32">1/(J259/X259*$AH$8/10000)</f>
        <v>#DIV/0!</v>
      </c>
      <c r="AE259" t="e">
        <f t="shared" ref="AE259:AE322" si="33">(AC259-AD259)/AC259</f>
        <v>#DIV/0!</v>
      </c>
      <c r="AF259">
        <f t="shared" si="29"/>
        <v>0</v>
      </c>
    </row>
    <row r="260" spans="28:33" x14ac:dyDescent="0.25">
      <c r="AB260" t="e">
        <f t="shared" si="30"/>
        <v>#DIV/0!</v>
      </c>
      <c r="AC260" t="e">
        <f t="shared" si="31"/>
        <v>#DIV/0!</v>
      </c>
      <c r="AD260" t="e">
        <f t="shared" si="32"/>
        <v>#DIV/0!</v>
      </c>
      <c r="AE260" t="e">
        <f t="shared" si="33"/>
        <v>#DIV/0!</v>
      </c>
      <c r="AF260" s="3">
        <f t="shared" si="29"/>
        <v>0</v>
      </c>
    </row>
    <row r="261" spans="28:33" x14ac:dyDescent="0.25">
      <c r="AB261" t="e">
        <f t="shared" si="30"/>
        <v>#DIV/0!</v>
      </c>
      <c r="AC261" t="e">
        <f t="shared" si="31"/>
        <v>#DIV/0!</v>
      </c>
      <c r="AD261" t="e">
        <f t="shared" si="32"/>
        <v>#DIV/0!</v>
      </c>
      <c r="AE261" t="e">
        <f t="shared" si="33"/>
        <v>#DIV/0!</v>
      </c>
      <c r="AF261">
        <f t="shared" si="29"/>
        <v>0</v>
      </c>
    </row>
    <row r="262" spans="28:33" x14ac:dyDescent="0.25">
      <c r="AB262" t="e">
        <f t="shared" si="30"/>
        <v>#DIV/0!</v>
      </c>
      <c r="AC262" t="e">
        <f t="shared" si="31"/>
        <v>#DIV/0!</v>
      </c>
      <c r="AD262" t="e">
        <f t="shared" si="32"/>
        <v>#DIV/0!</v>
      </c>
      <c r="AE262" t="e">
        <f t="shared" si="33"/>
        <v>#DIV/0!</v>
      </c>
      <c r="AF262">
        <f t="shared" si="29"/>
        <v>0</v>
      </c>
    </row>
    <row r="263" spans="28:33" x14ac:dyDescent="0.25">
      <c r="AB263" t="e">
        <f t="shared" si="30"/>
        <v>#DIV/0!</v>
      </c>
      <c r="AC263" t="e">
        <f t="shared" si="31"/>
        <v>#DIV/0!</v>
      </c>
      <c r="AD263" t="e">
        <f t="shared" si="32"/>
        <v>#DIV/0!</v>
      </c>
      <c r="AE263" t="e">
        <f t="shared" si="33"/>
        <v>#DIV/0!</v>
      </c>
      <c r="AF263">
        <f t="shared" si="29"/>
        <v>0</v>
      </c>
    </row>
    <row r="264" spans="28:33" x14ac:dyDescent="0.25">
      <c r="AB264" t="e">
        <f t="shared" si="30"/>
        <v>#DIV/0!</v>
      </c>
      <c r="AC264" t="e">
        <f t="shared" si="31"/>
        <v>#DIV/0!</v>
      </c>
      <c r="AD264" t="e">
        <f t="shared" si="32"/>
        <v>#DIV/0!</v>
      </c>
      <c r="AE264" t="e">
        <f t="shared" si="33"/>
        <v>#DIV/0!</v>
      </c>
      <c r="AF264">
        <f t="shared" si="29"/>
        <v>0</v>
      </c>
    </row>
    <row r="265" spans="28:33" x14ac:dyDescent="0.25">
      <c r="AB265" t="e">
        <f t="shared" si="30"/>
        <v>#DIV/0!</v>
      </c>
      <c r="AC265" t="e">
        <f t="shared" si="31"/>
        <v>#DIV/0!</v>
      </c>
      <c r="AD265" t="e">
        <f t="shared" si="32"/>
        <v>#DIV/0!</v>
      </c>
      <c r="AE265" t="e">
        <f t="shared" si="33"/>
        <v>#DIV/0!</v>
      </c>
      <c r="AF265">
        <f t="shared" si="29"/>
        <v>0</v>
      </c>
    </row>
    <row r="266" spans="28:33" x14ac:dyDescent="0.25">
      <c r="AB266" t="e">
        <f t="shared" si="30"/>
        <v>#DIV/0!</v>
      </c>
      <c r="AC266" t="e">
        <f t="shared" si="31"/>
        <v>#DIV/0!</v>
      </c>
      <c r="AD266" t="e">
        <f t="shared" si="32"/>
        <v>#DIV/0!</v>
      </c>
      <c r="AE266" t="e">
        <f t="shared" si="33"/>
        <v>#DIV/0!</v>
      </c>
      <c r="AF266">
        <f t="shared" si="29"/>
        <v>0</v>
      </c>
      <c r="AG266" s="142" t="s">
        <v>2682</v>
      </c>
    </row>
    <row r="267" spans="28:33" x14ac:dyDescent="0.25">
      <c r="AB267" t="e">
        <f t="shared" si="30"/>
        <v>#DIV/0!</v>
      </c>
      <c r="AC267" t="e">
        <f t="shared" si="31"/>
        <v>#DIV/0!</v>
      </c>
      <c r="AD267" t="e">
        <f t="shared" si="32"/>
        <v>#DIV/0!</v>
      </c>
      <c r="AE267" t="e">
        <f t="shared" si="33"/>
        <v>#DIV/0!</v>
      </c>
      <c r="AF267">
        <f t="shared" si="29"/>
        <v>0</v>
      </c>
    </row>
    <row r="268" spans="28:33" x14ac:dyDescent="0.25">
      <c r="AB268" t="e">
        <f t="shared" si="30"/>
        <v>#DIV/0!</v>
      </c>
      <c r="AC268" t="e">
        <f t="shared" si="31"/>
        <v>#DIV/0!</v>
      </c>
      <c r="AD268" t="e">
        <f t="shared" si="32"/>
        <v>#DIV/0!</v>
      </c>
      <c r="AE268" t="e">
        <f t="shared" si="33"/>
        <v>#DIV/0!</v>
      </c>
      <c r="AF268">
        <f t="shared" si="29"/>
        <v>0</v>
      </c>
    </row>
    <row r="269" spans="28:33" x14ac:dyDescent="0.25">
      <c r="AB269" t="e">
        <f t="shared" si="30"/>
        <v>#DIV/0!</v>
      </c>
      <c r="AC269" t="e">
        <f t="shared" si="31"/>
        <v>#DIV/0!</v>
      </c>
      <c r="AD269" t="e">
        <f t="shared" si="32"/>
        <v>#DIV/0!</v>
      </c>
      <c r="AE269" t="e">
        <f t="shared" si="33"/>
        <v>#DIV/0!</v>
      </c>
      <c r="AF269">
        <f t="shared" si="29"/>
        <v>0</v>
      </c>
    </row>
    <row r="270" spans="28:33" x14ac:dyDescent="0.25">
      <c r="AB270" t="e">
        <f t="shared" si="30"/>
        <v>#DIV/0!</v>
      </c>
      <c r="AC270" t="e">
        <f t="shared" si="31"/>
        <v>#DIV/0!</v>
      </c>
      <c r="AD270" t="e">
        <f t="shared" si="32"/>
        <v>#DIV/0!</v>
      </c>
      <c r="AE270" t="e">
        <f t="shared" si="33"/>
        <v>#DIV/0!</v>
      </c>
      <c r="AF270">
        <f t="shared" si="29"/>
        <v>0</v>
      </c>
    </row>
    <row r="271" spans="28:33" x14ac:dyDescent="0.25">
      <c r="AB271" t="e">
        <f t="shared" si="30"/>
        <v>#DIV/0!</v>
      </c>
      <c r="AC271" t="e">
        <f t="shared" si="31"/>
        <v>#DIV/0!</v>
      </c>
      <c r="AD271" t="e">
        <f t="shared" si="32"/>
        <v>#DIV/0!</v>
      </c>
      <c r="AE271" t="e">
        <f t="shared" si="33"/>
        <v>#DIV/0!</v>
      </c>
      <c r="AF271" s="3">
        <f t="shared" si="29"/>
        <v>0</v>
      </c>
    </row>
    <row r="272" spans="28:33" x14ac:dyDescent="0.25">
      <c r="AB272" t="e">
        <f t="shared" si="30"/>
        <v>#DIV/0!</v>
      </c>
      <c r="AC272" t="e">
        <f t="shared" si="31"/>
        <v>#DIV/0!</v>
      </c>
      <c r="AD272" t="e">
        <f t="shared" si="32"/>
        <v>#DIV/0!</v>
      </c>
      <c r="AE272" t="e">
        <f t="shared" si="33"/>
        <v>#DIV/0!</v>
      </c>
      <c r="AF272">
        <f t="shared" si="29"/>
        <v>0</v>
      </c>
    </row>
    <row r="273" spans="28:32" x14ac:dyDescent="0.25">
      <c r="AB273" t="e">
        <f t="shared" si="30"/>
        <v>#DIV/0!</v>
      </c>
      <c r="AC273" t="e">
        <f t="shared" si="31"/>
        <v>#DIV/0!</v>
      </c>
      <c r="AD273" t="e">
        <f t="shared" si="32"/>
        <v>#DIV/0!</v>
      </c>
      <c r="AE273" t="e">
        <f t="shared" si="33"/>
        <v>#DIV/0!</v>
      </c>
      <c r="AF273">
        <f t="shared" si="29"/>
        <v>0</v>
      </c>
    </row>
    <row r="274" spans="28:32" x14ac:dyDescent="0.25">
      <c r="AB274" t="e">
        <f t="shared" si="30"/>
        <v>#DIV/0!</v>
      </c>
      <c r="AC274" t="e">
        <f t="shared" si="31"/>
        <v>#DIV/0!</v>
      </c>
      <c r="AD274" t="e">
        <f t="shared" si="32"/>
        <v>#DIV/0!</v>
      </c>
      <c r="AE274" t="e">
        <f t="shared" si="33"/>
        <v>#DIV/0!</v>
      </c>
      <c r="AF274">
        <f t="shared" si="29"/>
        <v>0</v>
      </c>
    </row>
    <row r="275" spans="28:32" x14ac:dyDescent="0.25">
      <c r="AB275" t="e">
        <f t="shared" si="30"/>
        <v>#DIV/0!</v>
      </c>
      <c r="AC275" t="e">
        <f t="shared" si="31"/>
        <v>#DIV/0!</v>
      </c>
      <c r="AD275" t="e">
        <f t="shared" si="32"/>
        <v>#DIV/0!</v>
      </c>
      <c r="AE275" t="e">
        <f t="shared" si="33"/>
        <v>#DIV/0!</v>
      </c>
      <c r="AF275">
        <f t="shared" si="29"/>
        <v>0</v>
      </c>
    </row>
    <row r="276" spans="28:32" x14ac:dyDescent="0.25">
      <c r="AB276" t="e">
        <f t="shared" si="30"/>
        <v>#DIV/0!</v>
      </c>
      <c r="AC276" t="e">
        <f t="shared" si="31"/>
        <v>#DIV/0!</v>
      </c>
      <c r="AD276" t="e">
        <f t="shared" si="32"/>
        <v>#DIV/0!</v>
      </c>
      <c r="AE276" t="e">
        <f t="shared" si="33"/>
        <v>#DIV/0!</v>
      </c>
      <c r="AF276">
        <f t="shared" si="29"/>
        <v>0</v>
      </c>
    </row>
    <row r="277" spans="28:32" x14ac:dyDescent="0.25">
      <c r="AB277" t="e">
        <f t="shared" si="30"/>
        <v>#DIV/0!</v>
      </c>
      <c r="AC277" t="e">
        <f t="shared" si="31"/>
        <v>#DIV/0!</v>
      </c>
      <c r="AD277" t="e">
        <f t="shared" si="32"/>
        <v>#DIV/0!</v>
      </c>
      <c r="AE277" t="e">
        <f t="shared" si="33"/>
        <v>#DIV/0!</v>
      </c>
    </row>
    <row r="278" spans="28:32" x14ac:dyDescent="0.25">
      <c r="AB278" t="e">
        <f t="shared" si="30"/>
        <v>#DIV/0!</v>
      </c>
      <c r="AC278" t="e">
        <f t="shared" si="31"/>
        <v>#DIV/0!</v>
      </c>
      <c r="AD278" t="e">
        <f t="shared" si="32"/>
        <v>#DIV/0!</v>
      </c>
      <c r="AE278" t="e">
        <f t="shared" si="33"/>
        <v>#DIV/0!</v>
      </c>
    </row>
    <row r="279" spans="28:32" x14ac:dyDescent="0.25">
      <c r="AB279" t="e">
        <f t="shared" si="30"/>
        <v>#DIV/0!</v>
      </c>
      <c r="AC279" t="e">
        <f t="shared" si="31"/>
        <v>#DIV/0!</v>
      </c>
      <c r="AD279" t="e">
        <f t="shared" si="32"/>
        <v>#DIV/0!</v>
      </c>
      <c r="AE279" t="e">
        <f t="shared" si="33"/>
        <v>#DIV/0!</v>
      </c>
    </row>
    <row r="280" spans="28:32" x14ac:dyDescent="0.25">
      <c r="AB280" t="e">
        <f t="shared" si="30"/>
        <v>#DIV/0!</v>
      </c>
      <c r="AC280" t="e">
        <f t="shared" si="31"/>
        <v>#DIV/0!</v>
      </c>
      <c r="AD280" t="e">
        <f t="shared" si="32"/>
        <v>#DIV/0!</v>
      </c>
      <c r="AE280" t="e">
        <f t="shared" si="33"/>
        <v>#DIV/0!</v>
      </c>
    </row>
    <row r="281" spans="28:32" x14ac:dyDescent="0.25">
      <c r="AB281" t="e">
        <f t="shared" si="30"/>
        <v>#DIV/0!</v>
      </c>
      <c r="AC281" t="e">
        <f t="shared" si="31"/>
        <v>#DIV/0!</v>
      </c>
      <c r="AD281" t="e">
        <f t="shared" si="32"/>
        <v>#DIV/0!</v>
      </c>
      <c r="AE281" t="e">
        <f t="shared" si="33"/>
        <v>#DIV/0!</v>
      </c>
    </row>
    <row r="282" spans="28:32" x14ac:dyDescent="0.25">
      <c r="AB282" t="e">
        <f t="shared" si="30"/>
        <v>#DIV/0!</v>
      </c>
      <c r="AC282" t="e">
        <f t="shared" si="31"/>
        <v>#DIV/0!</v>
      </c>
      <c r="AD282" t="e">
        <f t="shared" si="32"/>
        <v>#DIV/0!</v>
      </c>
      <c r="AE282" t="e">
        <f t="shared" si="33"/>
        <v>#DIV/0!</v>
      </c>
    </row>
    <row r="283" spans="28:32" x14ac:dyDescent="0.25">
      <c r="AB283" t="e">
        <f t="shared" si="30"/>
        <v>#DIV/0!</v>
      </c>
      <c r="AC283" t="e">
        <f t="shared" si="31"/>
        <v>#DIV/0!</v>
      </c>
      <c r="AD283" t="e">
        <f t="shared" si="32"/>
        <v>#DIV/0!</v>
      </c>
      <c r="AE283" t="e">
        <f t="shared" si="33"/>
        <v>#DIV/0!</v>
      </c>
    </row>
    <row r="284" spans="28:32" x14ac:dyDescent="0.25">
      <c r="AB284" t="e">
        <f t="shared" si="30"/>
        <v>#DIV/0!</v>
      </c>
      <c r="AC284" t="e">
        <f t="shared" si="31"/>
        <v>#DIV/0!</v>
      </c>
      <c r="AD284" t="e">
        <f t="shared" si="32"/>
        <v>#DIV/0!</v>
      </c>
      <c r="AE284" t="e">
        <f t="shared" si="33"/>
        <v>#DIV/0!</v>
      </c>
    </row>
    <row r="285" spans="28:32" x14ac:dyDescent="0.25">
      <c r="AB285" t="e">
        <f t="shared" si="30"/>
        <v>#DIV/0!</v>
      </c>
      <c r="AC285" t="e">
        <f t="shared" si="31"/>
        <v>#DIV/0!</v>
      </c>
      <c r="AD285" t="e">
        <f t="shared" si="32"/>
        <v>#DIV/0!</v>
      </c>
      <c r="AE285" t="e">
        <f t="shared" si="33"/>
        <v>#DIV/0!</v>
      </c>
    </row>
    <row r="286" spans="28:32" x14ac:dyDescent="0.25">
      <c r="AB286" t="e">
        <f t="shared" si="30"/>
        <v>#DIV/0!</v>
      </c>
      <c r="AC286" t="e">
        <f t="shared" si="31"/>
        <v>#DIV/0!</v>
      </c>
      <c r="AD286" t="e">
        <f t="shared" si="32"/>
        <v>#DIV/0!</v>
      </c>
      <c r="AE286" t="e">
        <f t="shared" si="33"/>
        <v>#DIV/0!</v>
      </c>
    </row>
    <row r="287" spans="28:32" x14ac:dyDescent="0.25">
      <c r="AB287" t="e">
        <f t="shared" si="30"/>
        <v>#DIV/0!</v>
      </c>
      <c r="AC287" t="e">
        <f t="shared" si="31"/>
        <v>#DIV/0!</v>
      </c>
      <c r="AD287" t="e">
        <f t="shared" si="32"/>
        <v>#DIV/0!</v>
      </c>
      <c r="AE287" t="e">
        <f t="shared" si="33"/>
        <v>#DIV/0!</v>
      </c>
    </row>
    <row r="288" spans="28:32" x14ac:dyDescent="0.25">
      <c r="AB288" t="e">
        <f t="shared" si="30"/>
        <v>#DIV/0!</v>
      </c>
      <c r="AC288" t="e">
        <f t="shared" si="31"/>
        <v>#DIV/0!</v>
      </c>
      <c r="AD288" t="e">
        <f t="shared" si="32"/>
        <v>#DIV/0!</v>
      </c>
      <c r="AE288" t="e">
        <f t="shared" si="33"/>
        <v>#DIV/0!</v>
      </c>
    </row>
    <row r="289" spans="28:31" x14ac:dyDescent="0.25">
      <c r="AB289" t="e">
        <f t="shared" si="30"/>
        <v>#DIV/0!</v>
      </c>
      <c r="AC289" t="e">
        <f t="shared" si="31"/>
        <v>#DIV/0!</v>
      </c>
      <c r="AD289" t="e">
        <f t="shared" si="32"/>
        <v>#DIV/0!</v>
      </c>
      <c r="AE289" t="e">
        <f t="shared" si="33"/>
        <v>#DIV/0!</v>
      </c>
    </row>
    <row r="290" spans="28:31" x14ac:dyDescent="0.25">
      <c r="AB290" t="e">
        <f t="shared" si="30"/>
        <v>#DIV/0!</v>
      </c>
      <c r="AC290" t="e">
        <f t="shared" si="31"/>
        <v>#DIV/0!</v>
      </c>
      <c r="AD290" t="e">
        <f t="shared" si="32"/>
        <v>#DIV/0!</v>
      </c>
      <c r="AE290" t="e">
        <f t="shared" si="33"/>
        <v>#DIV/0!</v>
      </c>
    </row>
    <row r="291" spans="28:31" x14ac:dyDescent="0.25">
      <c r="AB291" t="e">
        <f t="shared" si="30"/>
        <v>#DIV/0!</v>
      </c>
      <c r="AC291" t="e">
        <f t="shared" si="31"/>
        <v>#DIV/0!</v>
      </c>
      <c r="AD291" t="e">
        <f t="shared" si="32"/>
        <v>#DIV/0!</v>
      </c>
      <c r="AE291" t="e">
        <f t="shared" si="33"/>
        <v>#DIV/0!</v>
      </c>
    </row>
    <row r="292" spans="28:31" x14ac:dyDescent="0.25">
      <c r="AB292" t="e">
        <f t="shared" si="30"/>
        <v>#DIV/0!</v>
      </c>
      <c r="AC292" t="e">
        <f t="shared" si="31"/>
        <v>#DIV/0!</v>
      </c>
      <c r="AD292" t="e">
        <f t="shared" si="32"/>
        <v>#DIV/0!</v>
      </c>
      <c r="AE292" t="e">
        <f t="shared" si="33"/>
        <v>#DIV/0!</v>
      </c>
    </row>
    <row r="293" spans="28:31" x14ac:dyDescent="0.25">
      <c r="AB293" t="e">
        <f t="shared" si="30"/>
        <v>#DIV/0!</v>
      </c>
      <c r="AC293" t="e">
        <f t="shared" si="31"/>
        <v>#DIV/0!</v>
      </c>
      <c r="AD293" t="e">
        <f t="shared" si="32"/>
        <v>#DIV/0!</v>
      </c>
      <c r="AE293" t="e">
        <f t="shared" si="33"/>
        <v>#DIV/0!</v>
      </c>
    </row>
    <row r="294" spans="28:31" x14ac:dyDescent="0.25">
      <c r="AB294" t="e">
        <f t="shared" si="30"/>
        <v>#DIV/0!</v>
      </c>
      <c r="AC294" t="e">
        <f t="shared" si="31"/>
        <v>#DIV/0!</v>
      </c>
      <c r="AD294" t="e">
        <f t="shared" si="32"/>
        <v>#DIV/0!</v>
      </c>
      <c r="AE294" t="e">
        <f t="shared" si="33"/>
        <v>#DIV/0!</v>
      </c>
    </row>
    <row r="295" spans="28:31" x14ac:dyDescent="0.25">
      <c r="AB295" t="e">
        <f t="shared" si="30"/>
        <v>#DIV/0!</v>
      </c>
      <c r="AC295" t="e">
        <f t="shared" si="31"/>
        <v>#DIV/0!</v>
      </c>
      <c r="AD295" t="e">
        <f t="shared" si="32"/>
        <v>#DIV/0!</v>
      </c>
      <c r="AE295" t="e">
        <f t="shared" si="33"/>
        <v>#DIV/0!</v>
      </c>
    </row>
    <row r="296" spans="28:31" x14ac:dyDescent="0.25">
      <c r="AB296" t="e">
        <f t="shared" si="30"/>
        <v>#DIV/0!</v>
      </c>
      <c r="AC296" t="e">
        <f t="shared" si="31"/>
        <v>#DIV/0!</v>
      </c>
      <c r="AD296" t="e">
        <f t="shared" si="32"/>
        <v>#DIV/0!</v>
      </c>
      <c r="AE296" t="e">
        <f t="shared" si="33"/>
        <v>#DIV/0!</v>
      </c>
    </row>
    <row r="297" spans="28:31" x14ac:dyDescent="0.25">
      <c r="AB297" t="e">
        <f t="shared" si="30"/>
        <v>#DIV/0!</v>
      </c>
      <c r="AC297" t="e">
        <f t="shared" si="31"/>
        <v>#DIV/0!</v>
      </c>
      <c r="AD297" t="e">
        <f t="shared" si="32"/>
        <v>#DIV/0!</v>
      </c>
      <c r="AE297" t="e">
        <f t="shared" si="33"/>
        <v>#DIV/0!</v>
      </c>
    </row>
    <row r="298" spans="28:31" x14ac:dyDescent="0.25">
      <c r="AB298" t="e">
        <f t="shared" si="30"/>
        <v>#DIV/0!</v>
      </c>
      <c r="AC298" t="e">
        <f t="shared" si="31"/>
        <v>#DIV/0!</v>
      </c>
      <c r="AD298" t="e">
        <f t="shared" si="32"/>
        <v>#DIV/0!</v>
      </c>
      <c r="AE298" t="e">
        <f t="shared" si="33"/>
        <v>#DIV/0!</v>
      </c>
    </row>
    <row r="299" spans="28:31" x14ac:dyDescent="0.25">
      <c r="AB299" t="e">
        <f t="shared" si="30"/>
        <v>#DIV/0!</v>
      </c>
      <c r="AC299" t="e">
        <f t="shared" si="31"/>
        <v>#DIV/0!</v>
      </c>
      <c r="AD299" t="e">
        <f t="shared" si="32"/>
        <v>#DIV/0!</v>
      </c>
      <c r="AE299" t="e">
        <f t="shared" si="33"/>
        <v>#DIV/0!</v>
      </c>
    </row>
    <row r="300" spans="28:31" x14ac:dyDescent="0.25">
      <c r="AB300" t="e">
        <f t="shared" si="30"/>
        <v>#DIV/0!</v>
      </c>
      <c r="AC300" t="e">
        <f t="shared" si="31"/>
        <v>#DIV/0!</v>
      </c>
      <c r="AD300" t="e">
        <f t="shared" si="32"/>
        <v>#DIV/0!</v>
      </c>
      <c r="AE300" t="e">
        <f t="shared" si="33"/>
        <v>#DIV/0!</v>
      </c>
    </row>
    <row r="301" spans="28:31" x14ac:dyDescent="0.25">
      <c r="AB301" t="e">
        <f t="shared" si="30"/>
        <v>#DIV/0!</v>
      </c>
      <c r="AC301" t="e">
        <f t="shared" si="31"/>
        <v>#DIV/0!</v>
      </c>
      <c r="AD301" t="e">
        <f t="shared" si="32"/>
        <v>#DIV/0!</v>
      </c>
      <c r="AE301" t="e">
        <f t="shared" si="33"/>
        <v>#DIV/0!</v>
      </c>
    </row>
    <row r="302" spans="28:31" x14ac:dyDescent="0.25">
      <c r="AB302" t="e">
        <f t="shared" si="30"/>
        <v>#DIV/0!</v>
      </c>
      <c r="AC302" t="e">
        <f t="shared" si="31"/>
        <v>#DIV/0!</v>
      </c>
      <c r="AD302" t="e">
        <f t="shared" si="32"/>
        <v>#DIV/0!</v>
      </c>
      <c r="AE302" t="e">
        <f t="shared" si="33"/>
        <v>#DIV/0!</v>
      </c>
    </row>
    <row r="303" spans="28:31" x14ac:dyDescent="0.25">
      <c r="AB303" t="e">
        <f t="shared" si="30"/>
        <v>#DIV/0!</v>
      </c>
      <c r="AC303" t="e">
        <f t="shared" si="31"/>
        <v>#DIV/0!</v>
      </c>
      <c r="AD303" t="e">
        <f t="shared" si="32"/>
        <v>#DIV/0!</v>
      </c>
      <c r="AE303" t="e">
        <f t="shared" si="33"/>
        <v>#DIV/0!</v>
      </c>
    </row>
    <row r="304" spans="28:31" x14ac:dyDescent="0.25">
      <c r="AB304" t="e">
        <f t="shared" si="30"/>
        <v>#DIV/0!</v>
      </c>
      <c r="AC304" t="e">
        <f t="shared" si="31"/>
        <v>#DIV/0!</v>
      </c>
      <c r="AD304" t="e">
        <f t="shared" si="32"/>
        <v>#DIV/0!</v>
      </c>
      <c r="AE304" t="e">
        <f t="shared" si="33"/>
        <v>#DIV/0!</v>
      </c>
    </row>
    <row r="305" spans="28:31" x14ac:dyDescent="0.25">
      <c r="AB305" t="e">
        <f t="shared" si="30"/>
        <v>#DIV/0!</v>
      </c>
      <c r="AC305" t="e">
        <f t="shared" si="31"/>
        <v>#DIV/0!</v>
      </c>
      <c r="AD305" t="e">
        <f t="shared" si="32"/>
        <v>#DIV/0!</v>
      </c>
      <c r="AE305" t="e">
        <f t="shared" si="33"/>
        <v>#DIV/0!</v>
      </c>
    </row>
    <row r="306" spans="28:31" x14ac:dyDescent="0.25">
      <c r="AB306" t="e">
        <f t="shared" si="30"/>
        <v>#DIV/0!</v>
      </c>
      <c r="AC306" t="e">
        <f t="shared" si="31"/>
        <v>#DIV/0!</v>
      </c>
      <c r="AD306" t="e">
        <f t="shared" si="32"/>
        <v>#DIV/0!</v>
      </c>
      <c r="AE306" t="e">
        <f t="shared" si="33"/>
        <v>#DIV/0!</v>
      </c>
    </row>
    <row r="307" spans="28:31" x14ac:dyDescent="0.25">
      <c r="AB307" t="e">
        <f t="shared" si="30"/>
        <v>#DIV/0!</v>
      </c>
      <c r="AC307" t="e">
        <f t="shared" si="31"/>
        <v>#DIV/0!</v>
      </c>
      <c r="AD307" t="e">
        <f t="shared" si="32"/>
        <v>#DIV/0!</v>
      </c>
      <c r="AE307" t="e">
        <f t="shared" si="33"/>
        <v>#DIV/0!</v>
      </c>
    </row>
    <row r="308" spans="28:31" x14ac:dyDescent="0.25">
      <c r="AB308" t="e">
        <f t="shared" si="30"/>
        <v>#DIV/0!</v>
      </c>
      <c r="AC308" t="e">
        <f t="shared" si="31"/>
        <v>#DIV/0!</v>
      </c>
      <c r="AD308" t="e">
        <f t="shared" si="32"/>
        <v>#DIV/0!</v>
      </c>
      <c r="AE308" t="e">
        <f t="shared" si="33"/>
        <v>#DIV/0!</v>
      </c>
    </row>
    <row r="309" spans="28:31" x14ac:dyDescent="0.25">
      <c r="AB309" t="e">
        <f t="shared" si="30"/>
        <v>#DIV/0!</v>
      </c>
      <c r="AC309" t="e">
        <f t="shared" si="31"/>
        <v>#DIV/0!</v>
      </c>
      <c r="AD309" t="e">
        <f t="shared" si="32"/>
        <v>#DIV/0!</v>
      </c>
      <c r="AE309" t="e">
        <f t="shared" si="33"/>
        <v>#DIV/0!</v>
      </c>
    </row>
    <row r="310" spans="28:31" x14ac:dyDescent="0.25">
      <c r="AB310" t="e">
        <f t="shared" si="30"/>
        <v>#DIV/0!</v>
      </c>
      <c r="AC310" t="e">
        <f t="shared" si="31"/>
        <v>#DIV/0!</v>
      </c>
      <c r="AD310" t="e">
        <f t="shared" si="32"/>
        <v>#DIV/0!</v>
      </c>
      <c r="AE310" t="e">
        <f t="shared" si="33"/>
        <v>#DIV/0!</v>
      </c>
    </row>
    <row r="311" spans="28:31" x14ac:dyDescent="0.25">
      <c r="AB311" t="e">
        <f t="shared" si="30"/>
        <v>#DIV/0!</v>
      </c>
      <c r="AC311" t="e">
        <f t="shared" si="31"/>
        <v>#DIV/0!</v>
      </c>
      <c r="AD311" t="e">
        <f t="shared" si="32"/>
        <v>#DIV/0!</v>
      </c>
      <c r="AE311" t="e">
        <f t="shared" si="33"/>
        <v>#DIV/0!</v>
      </c>
    </row>
    <row r="312" spans="28:31" x14ac:dyDescent="0.25">
      <c r="AB312" t="e">
        <f t="shared" si="30"/>
        <v>#DIV/0!</v>
      </c>
      <c r="AC312" t="e">
        <f t="shared" si="31"/>
        <v>#DIV/0!</v>
      </c>
      <c r="AD312" t="e">
        <f t="shared" si="32"/>
        <v>#DIV/0!</v>
      </c>
      <c r="AE312" t="e">
        <f t="shared" si="33"/>
        <v>#DIV/0!</v>
      </c>
    </row>
    <row r="313" spans="28:31" x14ac:dyDescent="0.25">
      <c r="AB313" t="e">
        <f t="shared" si="30"/>
        <v>#DIV/0!</v>
      </c>
      <c r="AC313" t="e">
        <f t="shared" si="31"/>
        <v>#DIV/0!</v>
      </c>
      <c r="AD313" t="e">
        <f t="shared" si="32"/>
        <v>#DIV/0!</v>
      </c>
      <c r="AE313" t="e">
        <f t="shared" si="33"/>
        <v>#DIV/0!</v>
      </c>
    </row>
    <row r="314" spans="28:31" x14ac:dyDescent="0.25">
      <c r="AB314" t="e">
        <f t="shared" si="30"/>
        <v>#DIV/0!</v>
      </c>
      <c r="AC314" t="e">
        <f t="shared" si="31"/>
        <v>#DIV/0!</v>
      </c>
      <c r="AD314" t="e">
        <f t="shared" si="32"/>
        <v>#DIV/0!</v>
      </c>
      <c r="AE314" t="e">
        <f t="shared" si="33"/>
        <v>#DIV/0!</v>
      </c>
    </row>
    <row r="315" spans="28:31" x14ac:dyDescent="0.25">
      <c r="AB315" t="e">
        <f t="shared" si="30"/>
        <v>#DIV/0!</v>
      </c>
      <c r="AC315" t="e">
        <f t="shared" si="31"/>
        <v>#DIV/0!</v>
      </c>
      <c r="AD315" t="e">
        <f t="shared" si="32"/>
        <v>#DIV/0!</v>
      </c>
      <c r="AE315" t="e">
        <f t="shared" si="33"/>
        <v>#DIV/0!</v>
      </c>
    </row>
    <row r="316" spans="28:31" x14ac:dyDescent="0.25">
      <c r="AB316" t="e">
        <f t="shared" si="30"/>
        <v>#DIV/0!</v>
      </c>
      <c r="AC316" t="e">
        <f t="shared" si="31"/>
        <v>#DIV/0!</v>
      </c>
      <c r="AD316" t="e">
        <f t="shared" si="32"/>
        <v>#DIV/0!</v>
      </c>
      <c r="AE316" t="e">
        <f t="shared" si="33"/>
        <v>#DIV/0!</v>
      </c>
    </row>
    <row r="317" spans="28:31" x14ac:dyDescent="0.25">
      <c r="AB317" t="e">
        <f t="shared" si="30"/>
        <v>#DIV/0!</v>
      </c>
      <c r="AC317" t="e">
        <f t="shared" si="31"/>
        <v>#DIV/0!</v>
      </c>
      <c r="AD317" t="e">
        <f t="shared" si="32"/>
        <v>#DIV/0!</v>
      </c>
      <c r="AE317" t="e">
        <f t="shared" si="33"/>
        <v>#DIV/0!</v>
      </c>
    </row>
    <row r="318" spans="28:31" x14ac:dyDescent="0.25">
      <c r="AB318" t="e">
        <f t="shared" si="30"/>
        <v>#DIV/0!</v>
      </c>
      <c r="AC318" t="e">
        <f t="shared" si="31"/>
        <v>#DIV/0!</v>
      </c>
      <c r="AD318" t="e">
        <f t="shared" si="32"/>
        <v>#DIV/0!</v>
      </c>
      <c r="AE318" t="e">
        <f t="shared" si="33"/>
        <v>#DIV/0!</v>
      </c>
    </row>
    <row r="319" spans="28:31" x14ac:dyDescent="0.25">
      <c r="AB319" t="e">
        <f t="shared" si="30"/>
        <v>#DIV/0!</v>
      </c>
      <c r="AC319" t="e">
        <f t="shared" si="31"/>
        <v>#DIV/0!</v>
      </c>
      <c r="AD319" t="e">
        <f t="shared" si="32"/>
        <v>#DIV/0!</v>
      </c>
      <c r="AE319" t="e">
        <f t="shared" si="33"/>
        <v>#DIV/0!</v>
      </c>
    </row>
    <row r="320" spans="28:31" x14ac:dyDescent="0.25">
      <c r="AB320" t="e">
        <f t="shared" si="30"/>
        <v>#DIV/0!</v>
      </c>
      <c r="AC320" t="e">
        <f t="shared" si="31"/>
        <v>#DIV/0!</v>
      </c>
      <c r="AD320" t="e">
        <f t="shared" si="32"/>
        <v>#DIV/0!</v>
      </c>
      <c r="AE320" t="e">
        <f t="shared" si="33"/>
        <v>#DIV/0!</v>
      </c>
    </row>
    <row r="321" spans="28:31" x14ac:dyDescent="0.25">
      <c r="AB321" t="e">
        <f t="shared" si="30"/>
        <v>#DIV/0!</v>
      </c>
      <c r="AC321" t="e">
        <f t="shared" si="31"/>
        <v>#DIV/0!</v>
      </c>
      <c r="AD321" t="e">
        <f t="shared" si="32"/>
        <v>#DIV/0!</v>
      </c>
      <c r="AE321" t="e">
        <f t="shared" si="33"/>
        <v>#DIV/0!</v>
      </c>
    </row>
    <row r="322" spans="28:31" x14ac:dyDescent="0.25">
      <c r="AB322" t="e">
        <f t="shared" si="30"/>
        <v>#DIV/0!</v>
      </c>
      <c r="AC322" t="e">
        <f t="shared" si="31"/>
        <v>#DIV/0!</v>
      </c>
      <c r="AD322" t="e">
        <f t="shared" si="32"/>
        <v>#DIV/0!</v>
      </c>
      <c r="AE322" t="e">
        <f t="shared" si="33"/>
        <v>#DIV/0!</v>
      </c>
    </row>
    <row r="323" spans="28:31" x14ac:dyDescent="0.25">
      <c r="AB323" t="e">
        <f t="shared" ref="AB323:AB386" si="34">J323*V323/X323*$AH$8/10000</f>
        <v>#DIV/0!</v>
      </c>
      <c r="AC323" t="e">
        <f t="shared" ref="AC323:AC386" si="35">V323/Y323</f>
        <v>#DIV/0!</v>
      </c>
      <c r="AD323" t="e">
        <f t="shared" ref="AD323:AD386" si="36">1/(J323/X323*$AH$8/10000)</f>
        <v>#DIV/0!</v>
      </c>
      <c r="AE323" t="e">
        <f t="shared" ref="AE323:AE386" si="37">(AC323-AD323)/AC323</f>
        <v>#DIV/0!</v>
      </c>
    </row>
    <row r="324" spans="28:31" x14ac:dyDescent="0.25">
      <c r="AB324" t="e">
        <f t="shared" si="34"/>
        <v>#DIV/0!</v>
      </c>
      <c r="AC324" t="e">
        <f t="shared" si="35"/>
        <v>#DIV/0!</v>
      </c>
      <c r="AD324" t="e">
        <f t="shared" si="36"/>
        <v>#DIV/0!</v>
      </c>
      <c r="AE324" t="e">
        <f t="shared" si="37"/>
        <v>#DIV/0!</v>
      </c>
    </row>
    <row r="325" spans="28:31" x14ac:dyDescent="0.25">
      <c r="AB325" t="e">
        <f t="shared" si="34"/>
        <v>#DIV/0!</v>
      </c>
      <c r="AC325" t="e">
        <f t="shared" si="35"/>
        <v>#DIV/0!</v>
      </c>
      <c r="AD325" t="e">
        <f t="shared" si="36"/>
        <v>#DIV/0!</v>
      </c>
      <c r="AE325" t="e">
        <f t="shared" si="37"/>
        <v>#DIV/0!</v>
      </c>
    </row>
    <row r="326" spans="28:31" x14ac:dyDescent="0.25">
      <c r="AB326" t="e">
        <f t="shared" si="34"/>
        <v>#DIV/0!</v>
      </c>
      <c r="AC326" t="e">
        <f t="shared" si="35"/>
        <v>#DIV/0!</v>
      </c>
      <c r="AD326" t="e">
        <f t="shared" si="36"/>
        <v>#DIV/0!</v>
      </c>
      <c r="AE326" t="e">
        <f t="shared" si="37"/>
        <v>#DIV/0!</v>
      </c>
    </row>
    <row r="327" spans="28:31" x14ac:dyDescent="0.25">
      <c r="AB327" t="e">
        <f t="shared" si="34"/>
        <v>#DIV/0!</v>
      </c>
      <c r="AC327" t="e">
        <f t="shared" si="35"/>
        <v>#DIV/0!</v>
      </c>
      <c r="AD327" t="e">
        <f t="shared" si="36"/>
        <v>#DIV/0!</v>
      </c>
      <c r="AE327" t="e">
        <f t="shared" si="37"/>
        <v>#DIV/0!</v>
      </c>
    </row>
    <row r="328" spans="28:31" x14ac:dyDescent="0.25">
      <c r="AB328" t="e">
        <f t="shared" si="34"/>
        <v>#DIV/0!</v>
      </c>
      <c r="AC328" t="e">
        <f t="shared" si="35"/>
        <v>#DIV/0!</v>
      </c>
      <c r="AD328" t="e">
        <f t="shared" si="36"/>
        <v>#DIV/0!</v>
      </c>
      <c r="AE328" t="e">
        <f t="shared" si="37"/>
        <v>#DIV/0!</v>
      </c>
    </row>
    <row r="329" spans="28:31" x14ac:dyDescent="0.25">
      <c r="AB329" t="e">
        <f t="shared" si="34"/>
        <v>#DIV/0!</v>
      </c>
      <c r="AC329" t="e">
        <f t="shared" si="35"/>
        <v>#DIV/0!</v>
      </c>
      <c r="AD329" t="e">
        <f t="shared" si="36"/>
        <v>#DIV/0!</v>
      </c>
      <c r="AE329" t="e">
        <f t="shared" si="37"/>
        <v>#DIV/0!</v>
      </c>
    </row>
    <row r="330" spans="28:31" x14ac:dyDescent="0.25">
      <c r="AB330" t="e">
        <f t="shared" si="34"/>
        <v>#DIV/0!</v>
      </c>
      <c r="AC330" t="e">
        <f t="shared" si="35"/>
        <v>#DIV/0!</v>
      </c>
      <c r="AD330" t="e">
        <f t="shared" si="36"/>
        <v>#DIV/0!</v>
      </c>
      <c r="AE330" t="e">
        <f t="shared" si="37"/>
        <v>#DIV/0!</v>
      </c>
    </row>
    <row r="331" spans="28:31" x14ac:dyDescent="0.25">
      <c r="AB331" t="e">
        <f t="shared" si="34"/>
        <v>#DIV/0!</v>
      </c>
      <c r="AC331" t="e">
        <f t="shared" si="35"/>
        <v>#DIV/0!</v>
      </c>
      <c r="AD331" t="e">
        <f t="shared" si="36"/>
        <v>#DIV/0!</v>
      </c>
      <c r="AE331" t="e">
        <f t="shared" si="37"/>
        <v>#DIV/0!</v>
      </c>
    </row>
    <row r="332" spans="28:31" x14ac:dyDescent="0.25">
      <c r="AB332" t="e">
        <f t="shared" si="34"/>
        <v>#DIV/0!</v>
      </c>
      <c r="AC332" t="e">
        <f t="shared" si="35"/>
        <v>#DIV/0!</v>
      </c>
      <c r="AD332" t="e">
        <f t="shared" si="36"/>
        <v>#DIV/0!</v>
      </c>
      <c r="AE332" t="e">
        <f t="shared" si="37"/>
        <v>#DIV/0!</v>
      </c>
    </row>
    <row r="333" spans="28:31" x14ac:dyDescent="0.25">
      <c r="AB333" t="e">
        <f t="shared" si="34"/>
        <v>#DIV/0!</v>
      </c>
      <c r="AC333" t="e">
        <f t="shared" si="35"/>
        <v>#DIV/0!</v>
      </c>
      <c r="AD333" t="e">
        <f t="shared" si="36"/>
        <v>#DIV/0!</v>
      </c>
      <c r="AE333" t="e">
        <f t="shared" si="37"/>
        <v>#DIV/0!</v>
      </c>
    </row>
    <row r="334" spans="28:31" x14ac:dyDescent="0.25">
      <c r="AB334" t="e">
        <f t="shared" si="34"/>
        <v>#DIV/0!</v>
      </c>
      <c r="AC334" t="e">
        <f t="shared" si="35"/>
        <v>#DIV/0!</v>
      </c>
      <c r="AD334" t="e">
        <f t="shared" si="36"/>
        <v>#DIV/0!</v>
      </c>
      <c r="AE334" t="e">
        <f t="shared" si="37"/>
        <v>#DIV/0!</v>
      </c>
    </row>
    <row r="335" spans="28:31" x14ac:dyDescent="0.25">
      <c r="AB335" t="e">
        <f t="shared" si="34"/>
        <v>#DIV/0!</v>
      </c>
      <c r="AC335" t="e">
        <f t="shared" si="35"/>
        <v>#DIV/0!</v>
      </c>
      <c r="AD335" t="e">
        <f t="shared" si="36"/>
        <v>#DIV/0!</v>
      </c>
      <c r="AE335" t="e">
        <f t="shared" si="37"/>
        <v>#DIV/0!</v>
      </c>
    </row>
    <row r="336" spans="28:31" x14ac:dyDescent="0.25">
      <c r="AB336" t="e">
        <f t="shared" si="34"/>
        <v>#DIV/0!</v>
      </c>
      <c r="AC336" t="e">
        <f t="shared" si="35"/>
        <v>#DIV/0!</v>
      </c>
      <c r="AD336" t="e">
        <f t="shared" si="36"/>
        <v>#DIV/0!</v>
      </c>
      <c r="AE336" t="e">
        <f t="shared" si="37"/>
        <v>#DIV/0!</v>
      </c>
    </row>
    <row r="337" spans="28:31" x14ac:dyDescent="0.25">
      <c r="AB337" t="e">
        <f t="shared" si="34"/>
        <v>#DIV/0!</v>
      </c>
      <c r="AC337" t="e">
        <f t="shared" si="35"/>
        <v>#DIV/0!</v>
      </c>
      <c r="AD337" t="e">
        <f t="shared" si="36"/>
        <v>#DIV/0!</v>
      </c>
      <c r="AE337" t="e">
        <f t="shared" si="37"/>
        <v>#DIV/0!</v>
      </c>
    </row>
    <row r="338" spans="28:31" x14ac:dyDescent="0.25">
      <c r="AB338" t="e">
        <f t="shared" si="34"/>
        <v>#DIV/0!</v>
      </c>
      <c r="AC338" t="e">
        <f t="shared" si="35"/>
        <v>#DIV/0!</v>
      </c>
      <c r="AD338" t="e">
        <f t="shared" si="36"/>
        <v>#DIV/0!</v>
      </c>
      <c r="AE338" t="e">
        <f t="shared" si="37"/>
        <v>#DIV/0!</v>
      </c>
    </row>
    <row r="339" spans="28:31" x14ac:dyDescent="0.25">
      <c r="AB339" t="e">
        <f t="shared" si="34"/>
        <v>#DIV/0!</v>
      </c>
      <c r="AC339" t="e">
        <f t="shared" si="35"/>
        <v>#DIV/0!</v>
      </c>
      <c r="AD339" t="e">
        <f t="shared" si="36"/>
        <v>#DIV/0!</v>
      </c>
      <c r="AE339" t="e">
        <f t="shared" si="37"/>
        <v>#DIV/0!</v>
      </c>
    </row>
    <row r="340" spans="28:31" x14ac:dyDescent="0.25">
      <c r="AB340" t="e">
        <f t="shared" si="34"/>
        <v>#DIV/0!</v>
      </c>
      <c r="AC340" t="e">
        <f t="shared" si="35"/>
        <v>#DIV/0!</v>
      </c>
      <c r="AD340" t="e">
        <f t="shared" si="36"/>
        <v>#DIV/0!</v>
      </c>
      <c r="AE340" t="e">
        <f t="shared" si="37"/>
        <v>#DIV/0!</v>
      </c>
    </row>
    <row r="341" spans="28:31" x14ac:dyDescent="0.25">
      <c r="AB341" t="e">
        <f t="shared" si="34"/>
        <v>#DIV/0!</v>
      </c>
      <c r="AC341" t="e">
        <f t="shared" si="35"/>
        <v>#DIV/0!</v>
      </c>
      <c r="AD341" t="e">
        <f t="shared" si="36"/>
        <v>#DIV/0!</v>
      </c>
      <c r="AE341" t="e">
        <f t="shared" si="37"/>
        <v>#DIV/0!</v>
      </c>
    </row>
    <row r="342" spans="28:31" x14ac:dyDescent="0.25">
      <c r="AB342" t="e">
        <f t="shared" si="34"/>
        <v>#DIV/0!</v>
      </c>
      <c r="AC342" t="e">
        <f t="shared" si="35"/>
        <v>#DIV/0!</v>
      </c>
      <c r="AD342" t="e">
        <f t="shared" si="36"/>
        <v>#DIV/0!</v>
      </c>
      <c r="AE342" t="e">
        <f t="shared" si="37"/>
        <v>#DIV/0!</v>
      </c>
    </row>
    <row r="343" spans="28:31" x14ac:dyDescent="0.25">
      <c r="AB343" t="e">
        <f t="shared" si="34"/>
        <v>#DIV/0!</v>
      </c>
      <c r="AC343" t="e">
        <f t="shared" si="35"/>
        <v>#DIV/0!</v>
      </c>
      <c r="AD343" t="e">
        <f t="shared" si="36"/>
        <v>#DIV/0!</v>
      </c>
      <c r="AE343" t="e">
        <f t="shared" si="37"/>
        <v>#DIV/0!</v>
      </c>
    </row>
    <row r="344" spans="28:31" x14ac:dyDescent="0.25">
      <c r="AB344" t="e">
        <f t="shared" si="34"/>
        <v>#DIV/0!</v>
      </c>
      <c r="AC344" t="e">
        <f t="shared" si="35"/>
        <v>#DIV/0!</v>
      </c>
      <c r="AD344" t="e">
        <f t="shared" si="36"/>
        <v>#DIV/0!</v>
      </c>
      <c r="AE344" t="e">
        <f t="shared" si="37"/>
        <v>#DIV/0!</v>
      </c>
    </row>
    <row r="345" spans="28:31" x14ac:dyDescent="0.25">
      <c r="AB345" t="e">
        <f t="shared" si="34"/>
        <v>#DIV/0!</v>
      </c>
      <c r="AC345" t="e">
        <f t="shared" si="35"/>
        <v>#DIV/0!</v>
      </c>
      <c r="AD345" t="e">
        <f t="shared" si="36"/>
        <v>#DIV/0!</v>
      </c>
      <c r="AE345" t="e">
        <f t="shared" si="37"/>
        <v>#DIV/0!</v>
      </c>
    </row>
    <row r="346" spans="28:31" x14ac:dyDescent="0.25">
      <c r="AB346" t="e">
        <f t="shared" si="34"/>
        <v>#DIV/0!</v>
      </c>
      <c r="AC346" t="e">
        <f t="shared" si="35"/>
        <v>#DIV/0!</v>
      </c>
      <c r="AD346" t="e">
        <f t="shared" si="36"/>
        <v>#DIV/0!</v>
      </c>
      <c r="AE346" t="e">
        <f t="shared" si="37"/>
        <v>#DIV/0!</v>
      </c>
    </row>
    <row r="347" spans="28:31" x14ac:dyDescent="0.25">
      <c r="AB347" t="e">
        <f t="shared" si="34"/>
        <v>#DIV/0!</v>
      </c>
      <c r="AC347" t="e">
        <f t="shared" si="35"/>
        <v>#DIV/0!</v>
      </c>
      <c r="AD347" t="e">
        <f t="shared" si="36"/>
        <v>#DIV/0!</v>
      </c>
      <c r="AE347" t="e">
        <f t="shared" si="37"/>
        <v>#DIV/0!</v>
      </c>
    </row>
    <row r="348" spans="28:31" x14ac:dyDescent="0.25">
      <c r="AB348" t="e">
        <f t="shared" si="34"/>
        <v>#DIV/0!</v>
      </c>
      <c r="AC348" t="e">
        <f t="shared" si="35"/>
        <v>#DIV/0!</v>
      </c>
      <c r="AD348" t="e">
        <f t="shared" si="36"/>
        <v>#DIV/0!</v>
      </c>
      <c r="AE348" t="e">
        <f t="shared" si="37"/>
        <v>#DIV/0!</v>
      </c>
    </row>
    <row r="349" spans="28:31" x14ac:dyDescent="0.25">
      <c r="AB349" t="e">
        <f t="shared" si="34"/>
        <v>#DIV/0!</v>
      </c>
      <c r="AC349" t="e">
        <f t="shared" si="35"/>
        <v>#DIV/0!</v>
      </c>
      <c r="AD349" t="e">
        <f t="shared" si="36"/>
        <v>#DIV/0!</v>
      </c>
      <c r="AE349" t="e">
        <f t="shared" si="37"/>
        <v>#DIV/0!</v>
      </c>
    </row>
    <row r="350" spans="28:31" x14ac:dyDescent="0.25">
      <c r="AB350" t="e">
        <f t="shared" si="34"/>
        <v>#DIV/0!</v>
      </c>
      <c r="AC350" t="e">
        <f t="shared" si="35"/>
        <v>#DIV/0!</v>
      </c>
      <c r="AD350" t="e">
        <f t="shared" si="36"/>
        <v>#DIV/0!</v>
      </c>
      <c r="AE350" t="e">
        <f t="shared" si="37"/>
        <v>#DIV/0!</v>
      </c>
    </row>
    <row r="351" spans="28:31" x14ac:dyDescent="0.25">
      <c r="AB351" t="e">
        <f t="shared" si="34"/>
        <v>#DIV/0!</v>
      </c>
      <c r="AC351" t="e">
        <f t="shared" si="35"/>
        <v>#DIV/0!</v>
      </c>
      <c r="AD351" t="e">
        <f t="shared" si="36"/>
        <v>#DIV/0!</v>
      </c>
      <c r="AE351" t="e">
        <f t="shared" si="37"/>
        <v>#DIV/0!</v>
      </c>
    </row>
    <row r="352" spans="28:31" x14ac:dyDescent="0.25">
      <c r="AB352" t="e">
        <f t="shared" si="34"/>
        <v>#DIV/0!</v>
      </c>
      <c r="AC352" t="e">
        <f t="shared" si="35"/>
        <v>#DIV/0!</v>
      </c>
      <c r="AD352" t="e">
        <f t="shared" si="36"/>
        <v>#DIV/0!</v>
      </c>
      <c r="AE352" t="e">
        <f t="shared" si="37"/>
        <v>#DIV/0!</v>
      </c>
    </row>
    <row r="353" spans="28:31" x14ac:dyDescent="0.25">
      <c r="AB353" t="e">
        <f t="shared" si="34"/>
        <v>#DIV/0!</v>
      </c>
      <c r="AC353" t="e">
        <f t="shared" si="35"/>
        <v>#DIV/0!</v>
      </c>
      <c r="AD353" t="e">
        <f t="shared" si="36"/>
        <v>#DIV/0!</v>
      </c>
      <c r="AE353" t="e">
        <f t="shared" si="37"/>
        <v>#DIV/0!</v>
      </c>
    </row>
    <row r="354" spans="28:31" x14ac:dyDescent="0.25">
      <c r="AB354" t="e">
        <f t="shared" si="34"/>
        <v>#DIV/0!</v>
      </c>
      <c r="AC354" t="e">
        <f t="shared" si="35"/>
        <v>#DIV/0!</v>
      </c>
      <c r="AD354" t="e">
        <f t="shared" si="36"/>
        <v>#DIV/0!</v>
      </c>
      <c r="AE354" t="e">
        <f t="shared" si="37"/>
        <v>#DIV/0!</v>
      </c>
    </row>
    <row r="355" spans="28:31" x14ac:dyDescent="0.25">
      <c r="AB355" t="e">
        <f t="shared" si="34"/>
        <v>#DIV/0!</v>
      </c>
      <c r="AC355" t="e">
        <f t="shared" si="35"/>
        <v>#DIV/0!</v>
      </c>
      <c r="AD355" t="e">
        <f t="shared" si="36"/>
        <v>#DIV/0!</v>
      </c>
      <c r="AE355" t="e">
        <f t="shared" si="37"/>
        <v>#DIV/0!</v>
      </c>
    </row>
    <row r="356" spans="28:31" x14ac:dyDescent="0.25">
      <c r="AB356" t="e">
        <f t="shared" si="34"/>
        <v>#DIV/0!</v>
      </c>
      <c r="AC356" t="e">
        <f t="shared" si="35"/>
        <v>#DIV/0!</v>
      </c>
      <c r="AD356" t="e">
        <f t="shared" si="36"/>
        <v>#DIV/0!</v>
      </c>
      <c r="AE356" t="e">
        <f t="shared" si="37"/>
        <v>#DIV/0!</v>
      </c>
    </row>
    <row r="357" spans="28:31" x14ac:dyDescent="0.25">
      <c r="AB357" t="e">
        <f t="shared" si="34"/>
        <v>#DIV/0!</v>
      </c>
      <c r="AC357" t="e">
        <f t="shared" si="35"/>
        <v>#DIV/0!</v>
      </c>
      <c r="AD357" t="e">
        <f t="shared" si="36"/>
        <v>#DIV/0!</v>
      </c>
      <c r="AE357" t="e">
        <f t="shared" si="37"/>
        <v>#DIV/0!</v>
      </c>
    </row>
    <row r="358" spans="28:31" x14ac:dyDescent="0.25">
      <c r="AB358" t="e">
        <f t="shared" si="34"/>
        <v>#DIV/0!</v>
      </c>
      <c r="AC358" t="e">
        <f t="shared" si="35"/>
        <v>#DIV/0!</v>
      </c>
      <c r="AD358" t="e">
        <f t="shared" si="36"/>
        <v>#DIV/0!</v>
      </c>
      <c r="AE358" t="e">
        <f t="shared" si="37"/>
        <v>#DIV/0!</v>
      </c>
    </row>
    <row r="359" spans="28:31" x14ac:dyDescent="0.25">
      <c r="AB359" t="e">
        <f t="shared" si="34"/>
        <v>#DIV/0!</v>
      </c>
      <c r="AC359" t="e">
        <f t="shared" si="35"/>
        <v>#DIV/0!</v>
      </c>
      <c r="AD359" t="e">
        <f t="shared" si="36"/>
        <v>#DIV/0!</v>
      </c>
      <c r="AE359" t="e">
        <f t="shared" si="37"/>
        <v>#DIV/0!</v>
      </c>
    </row>
    <row r="360" spans="28:31" x14ac:dyDescent="0.25">
      <c r="AB360" t="e">
        <f t="shared" si="34"/>
        <v>#DIV/0!</v>
      </c>
      <c r="AC360" t="e">
        <f t="shared" si="35"/>
        <v>#DIV/0!</v>
      </c>
      <c r="AD360" t="e">
        <f t="shared" si="36"/>
        <v>#DIV/0!</v>
      </c>
      <c r="AE360" t="e">
        <f t="shared" si="37"/>
        <v>#DIV/0!</v>
      </c>
    </row>
    <row r="361" spans="28:31" x14ac:dyDescent="0.25">
      <c r="AB361" t="e">
        <f t="shared" si="34"/>
        <v>#DIV/0!</v>
      </c>
      <c r="AC361" t="e">
        <f t="shared" si="35"/>
        <v>#DIV/0!</v>
      </c>
      <c r="AD361" t="e">
        <f t="shared" si="36"/>
        <v>#DIV/0!</v>
      </c>
      <c r="AE361" t="e">
        <f t="shared" si="37"/>
        <v>#DIV/0!</v>
      </c>
    </row>
    <row r="362" spans="28:31" x14ac:dyDescent="0.25">
      <c r="AB362" t="e">
        <f t="shared" si="34"/>
        <v>#DIV/0!</v>
      </c>
      <c r="AC362" t="e">
        <f t="shared" si="35"/>
        <v>#DIV/0!</v>
      </c>
      <c r="AD362" t="e">
        <f t="shared" si="36"/>
        <v>#DIV/0!</v>
      </c>
      <c r="AE362" t="e">
        <f t="shared" si="37"/>
        <v>#DIV/0!</v>
      </c>
    </row>
    <row r="363" spans="28:31" x14ac:dyDescent="0.25">
      <c r="AB363" t="e">
        <f t="shared" si="34"/>
        <v>#DIV/0!</v>
      </c>
      <c r="AC363" t="e">
        <f t="shared" si="35"/>
        <v>#DIV/0!</v>
      </c>
      <c r="AD363" t="e">
        <f t="shared" si="36"/>
        <v>#DIV/0!</v>
      </c>
      <c r="AE363" t="e">
        <f t="shared" si="37"/>
        <v>#DIV/0!</v>
      </c>
    </row>
    <row r="364" spans="28:31" x14ac:dyDescent="0.25">
      <c r="AB364" t="e">
        <f t="shared" si="34"/>
        <v>#DIV/0!</v>
      </c>
      <c r="AC364" t="e">
        <f t="shared" si="35"/>
        <v>#DIV/0!</v>
      </c>
      <c r="AD364" t="e">
        <f t="shared" si="36"/>
        <v>#DIV/0!</v>
      </c>
      <c r="AE364" t="e">
        <f t="shared" si="37"/>
        <v>#DIV/0!</v>
      </c>
    </row>
    <row r="365" spans="28:31" x14ac:dyDescent="0.25">
      <c r="AB365" t="e">
        <f t="shared" si="34"/>
        <v>#DIV/0!</v>
      </c>
      <c r="AC365" t="e">
        <f t="shared" si="35"/>
        <v>#DIV/0!</v>
      </c>
      <c r="AD365" t="e">
        <f t="shared" si="36"/>
        <v>#DIV/0!</v>
      </c>
      <c r="AE365" t="e">
        <f t="shared" si="37"/>
        <v>#DIV/0!</v>
      </c>
    </row>
    <row r="366" spans="28:31" x14ac:dyDescent="0.25">
      <c r="AB366" t="e">
        <f t="shared" si="34"/>
        <v>#DIV/0!</v>
      </c>
      <c r="AC366" t="e">
        <f t="shared" si="35"/>
        <v>#DIV/0!</v>
      </c>
      <c r="AD366" t="e">
        <f t="shared" si="36"/>
        <v>#DIV/0!</v>
      </c>
      <c r="AE366" t="e">
        <f t="shared" si="37"/>
        <v>#DIV/0!</v>
      </c>
    </row>
    <row r="367" spans="28:31" x14ac:dyDescent="0.25">
      <c r="AB367" t="e">
        <f t="shared" si="34"/>
        <v>#DIV/0!</v>
      </c>
      <c r="AC367" t="e">
        <f t="shared" si="35"/>
        <v>#DIV/0!</v>
      </c>
      <c r="AD367" t="e">
        <f t="shared" si="36"/>
        <v>#DIV/0!</v>
      </c>
      <c r="AE367" t="e">
        <f t="shared" si="37"/>
        <v>#DIV/0!</v>
      </c>
    </row>
    <row r="368" spans="28:31" x14ac:dyDescent="0.25">
      <c r="AB368" t="e">
        <f t="shared" si="34"/>
        <v>#DIV/0!</v>
      </c>
      <c r="AC368" t="e">
        <f t="shared" si="35"/>
        <v>#DIV/0!</v>
      </c>
      <c r="AD368" t="e">
        <f t="shared" si="36"/>
        <v>#DIV/0!</v>
      </c>
      <c r="AE368" t="e">
        <f t="shared" si="37"/>
        <v>#DIV/0!</v>
      </c>
    </row>
    <row r="369" spans="28:31" x14ac:dyDescent="0.25">
      <c r="AB369" t="e">
        <f t="shared" si="34"/>
        <v>#DIV/0!</v>
      </c>
      <c r="AC369" t="e">
        <f t="shared" si="35"/>
        <v>#DIV/0!</v>
      </c>
      <c r="AD369" t="e">
        <f t="shared" si="36"/>
        <v>#DIV/0!</v>
      </c>
      <c r="AE369" t="e">
        <f t="shared" si="37"/>
        <v>#DIV/0!</v>
      </c>
    </row>
    <row r="370" spans="28:31" x14ac:dyDescent="0.25">
      <c r="AB370" t="e">
        <f t="shared" si="34"/>
        <v>#DIV/0!</v>
      </c>
      <c r="AC370" t="e">
        <f t="shared" si="35"/>
        <v>#DIV/0!</v>
      </c>
      <c r="AD370" t="e">
        <f t="shared" si="36"/>
        <v>#DIV/0!</v>
      </c>
      <c r="AE370" t="e">
        <f t="shared" si="37"/>
        <v>#DIV/0!</v>
      </c>
    </row>
    <row r="371" spans="28:31" x14ac:dyDescent="0.25">
      <c r="AB371" t="e">
        <f t="shared" si="34"/>
        <v>#DIV/0!</v>
      </c>
      <c r="AC371" t="e">
        <f t="shared" si="35"/>
        <v>#DIV/0!</v>
      </c>
      <c r="AD371" t="e">
        <f t="shared" si="36"/>
        <v>#DIV/0!</v>
      </c>
      <c r="AE371" t="e">
        <f t="shared" si="37"/>
        <v>#DIV/0!</v>
      </c>
    </row>
    <row r="372" spans="28:31" x14ac:dyDescent="0.25">
      <c r="AB372" t="e">
        <f t="shared" si="34"/>
        <v>#DIV/0!</v>
      </c>
      <c r="AC372" t="e">
        <f t="shared" si="35"/>
        <v>#DIV/0!</v>
      </c>
      <c r="AD372" t="e">
        <f t="shared" si="36"/>
        <v>#DIV/0!</v>
      </c>
      <c r="AE372" t="e">
        <f t="shared" si="37"/>
        <v>#DIV/0!</v>
      </c>
    </row>
    <row r="373" spans="28:31" x14ac:dyDescent="0.25">
      <c r="AB373" t="e">
        <f t="shared" si="34"/>
        <v>#DIV/0!</v>
      </c>
      <c r="AC373" t="e">
        <f t="shared" si="35"/>
        <v>#DIV/0!</v>
      </c>
      <c r="AD373" t="e">
        <f t="shared" si="36"/>
        <v>#DIV/0!</v>
      </c>
      <c r="AE373" t="e">
        <f t="shared" si="37"/>
        <v>#DIV/0!</v>
      </c>
    </row>
    <row r="374" spans="28:31" x14ac:dyDescent="0.25">
      <c r="AB374" t="e">
        <f t="shared" si="34"/>
        <v>#DIV/0!</v>
      </c>
      <c r="AC374" t="e">
        <f t="shared" si="35"/>
        <v>#DIV/0!</v>
      </c>
      <c r="AD374" t="e">
        <f t="shared" si="36"/>
        <v>#DIV/0!</v>
      </c>
      <c r="AE374" t="e">
        <f t="shared" si="37"/>
        <v>#DIV/0!</v>
      </c>
    </row>
    <row r="375" spans="28:31" x14ac:dyDescent="0.25">
      <c r="AB375" t="e">
        <f t="shared" si="34"/>
        <v>#DIV/0!</v>
      </c>
      <c r="AC375" t="e">
        <f t="shared" si="35"/>
        <v>#DIV/0!</v>
      </c>
      <c r="AD375" t="e">
        <f t="shared" si="36"/>
        <v>#DIV/0!</v>
      </c>
      <c r="AE375" t="e">
        <f t="shared" si="37"/>
        <v>#DIV/0!</v>
      </c>
    </row>
    <row r="376" spans="28:31" x14ac:dyDescent="0.25">
      <c r="AB376" t="e">
        <f t="shared" si="34"/>
        <v>#DIV/0!</v>
      </c>
      <c r="AC376" t="e">
        <f t="shared" si="35"/>
        <v>#DIV/0!</v>
      </c>
      <c r="AD376" t="e">
        <f t="shared" si="36"/>
        <v>#DIV/0!</v>
      </c>
      <c r="AE376" t="e">
        <f t="shared" si="37"/>
        <v>#DIV/0!</v>
      </c>
    </row>
    <row r="377" spans="28:31" x14ac:dyDescent="0.25">
      <c r="AB377" t="e">
        <f t="shared" si="34"/>
        <v>#DIV/0!</v>
      </c>
      <c r="AC377" t="e">
        <f t="shared" si="35"/>
        <v>#DIV/0!</v>
      </c>
      <c r="AD377" t="e">
        <f t="shared" si="36"/>
        <v>#DIV/0!</v>
      </c>
      <c r="AE377" t="e">
        <f t="shared" si="37"/>
        <v>#DIV/0!</v>
      </c>
    </row>
    <row r="378" spans="28:31" x14ac:dyDescent="0.25">
      <c r="AB378" t="e">
        <f t="shared" si="34"/>
        <v>#DIV/0!</v>
      </c>
      <c r="AC378" t="e">
        <f t="shared" si="35"/>
        <v>#DIV/0!</v>
      </c>
      <c r="AD378" t="e">
        <f t="shared" si="36"/>
        <v>#DIV/0!</v>
      </c>
      <c r="AE378" t="e">
        <f t="shared" si="37"/>
        <v>#DIV/0!</v>
      </c>
    </row>
    <row r="379" spans="28:31" x14ac:dyDescent="0.25">
      <c r="AB379" t="e">
        <f t="shared" si="34"/>
        <v>#DIV/0!</v>
      </c>
      <c r="AC379" t="e">
        <f t="shared" si="35"/>
        <v>#DIV/0!</v>
      </c>
      <c r="AD379" t="e">
        <f t="shared" si="36"/>
        <v>#DIV/0!</v>
      </c>
      <c r="AE379" t="e">
        <f t="shared" si="37"/>
        <v>#DIV/0!</v>
      </c>
    </row>
    <row r="380" spans="28:31" x14ac:dyDescent="0.25">
      <c r="AB380" t="e">
        <f t="shared" si="34"/>
        <v>#DIV/0!</v>
      </c>
      <c r="AC380" t="e">
        <f t="shared" si="35"/>
        <v>#DIV/0!</v>
      </c>
      <c r="AD380" t="e">
        <f t="shared" si="36"/>
        <v>#DIV/0!</v>
      </c>
      <c r="AE380" t="e">
        <f t="shared" si="37"/>
        <v>#DIV/0!</v>
      </c>
    </row>
    <row r="381" spans="28:31" x14ac:dyDescent="0.25">
      <c r="AB381" t="e">
        <f t="shared" si="34"/>
        <v>#DIV/0!</v>
      </c>
      <c r="AC381" t="e">
        <f t="shared" si="35"/>
        <v>#DIV/0!</v>
      </c>
      <c r="AD381" t="e">
        <f t="shared" si="36"/>
        <v>#DIV/0!</v>
      </c>
      <c r="AE381" t="e">
        <f t="shared" si="37"/>
        <v>#DIV/0!</v>
      </c>
    </row>
    <row r="382" spans="28:31" x14ac:dyDescent="0.25">
      <c r="AB382" t="e">
        <f t="shared" si="34"/>
        <v>#DIV/0!</v>
      </c>
      <c r="AC382" t="e">
        <f t="shared" si="35"/>
        <v>#DIV/0!</v>
      </c>
      <c r="AD382" t="e">
        <f t="shared" si="36"/>
        <v>#DIV/0!</v>
      </c>
      <c r="AE382" t="e">
        <f t="shared" si="37"/>
        <v>#DIV/0!</v>
      </c>
    </row>
    <row r="383" spans="28:31" x14ac:dyDescent="0.25">
      <c r="AB383" t="e">
        <f t="shared" si="34"/>
        <v>#DIV/0!</v>
      </c>
      <c r="AC383" t="e">
        <f t="shared" si="35"/>
        <v>#DIV/0!</v>
      </c>
      <c r="AD383" t="e">
        <f t="shared" si="36"/>
        <v>#DIV/0!</v>
      </c>
      <c r="AE383" t="e">
        <f t="shared" si="37"/>
        <v>#DIV/0!</v>
      </c>
    </row>
    <row r="384" spans="28:31" x14ac:dyDescent="0.25">
      <c r="AB384" t="e">
        <f t="shared" si="34"/>
        <v>#DIV/0!</v>
      </c>
      <c r="AC384" t="e">
        <f t="shared" si="35"/>
        <v>#DIV/0!</v>
      </c>
      <c r="AD384" t="e">
        <f t="shared" si="36"/>
        <v>#DIV/0!</v>
      </c>
      <c r="AE384" t="e">
        <f t="shared" si="37"/>
        <v>#DIV/0!</v>
      </c>
    </row>
    <row r="385" spans="28:31" x14ac:dyDescent="0.25">
      <c r="AB385" t="e">
        <f t="shared" si="34"/>
        <v>#DIV/0!</v>
      </c>
      <c r="AC385" t="e">
        <f t="shared" si="35"/>
        <v>#DIV/0!</v>
      </c>
      <c r="AD385" t="e">
        <f t="shared" si="36"/>
        <v>#DIV/0!</v>
      </c>
      <c r="AE385" t="e">
        <f t="shared" si="37"/>
        <v>#DIV/0!</v>
      </c>
    </row>
    <row r="386" spans="28:31" x14ac:dyDescent="0.25">
      <c r="AB386" t="e">
        <f t="shared" si="34"/>
        <v>#DIV/0!</v>
      </c>
      <c r="AC386" t="e">
        <f t="shared" si="35"/>
        <v>#DIV/0!</v>
      </c>
      <c r="AD386" t="e">
        <f t="shared" si="36"/>
        <v>#DIV/0!</v>
      </c>
      <c r="AE386" t="e">
        <f t="shared" si="37"/>
        <v>#DIV/0!</v>
      </c>
    </row>
    <row r="387" spans="28:31" x14ac:dyDescent="0.25">
      <c r="AB387" t="e">
        <f t="shared" ref="AB387:AB450" si="38">J387*V387/X387*$AH$8/10000</f>
        <v>#DIV/0!</v>
      </c>
      <c r="AC387" t="e">
        <f t="shared" ref="AC387:AC450" si="39">V387/Y387</f>
        <v>#DIV/0!</v>
      </c>
      <c r="AD387" t="e">
        <f t="shared" ref="AD387:AD450" si="40">1/(J387/X387*$AH$8/10000)</f>
        <v>#DIV/0!</v>
      </c>
      <c r="AE387" t="e">
        <f t="shared" ref="AE387:AE450" si="41">(AC387-AD387)/AC387</f>
        <v>#DIV/0!</v>
      </c>
    </row>
    <row r="388" spans="28:31" x14ac:dyDescent="0.25">
      <c r="AB388" t="e">
        <f t="shared" si="38"/>
        <v>#DIV/0!</v>
      </c>
      <c r="AC388" t="e">
        <f t="shared" si="39"/>
        <v>#DIV/0!</v>
      </c>
      <c r="AD388" t="e">
        <f t="shared" si="40"/>
        <v>#DIV/0!</v>
      </c>
      <c r="AE388" t="e">
        <f t="shared" si="41"/>
        <v>#DIV/0!</v>
      </c>
    </row>
    <row r="389" spans="28:31" x14ac:dyDescent="0.25">
      <c r="AB389" t="e">
        <f t="shared" si="38"/>
        <v>#DIV/0!</v>
      </c>
      <c r="AC389" t="e">
        <f t="shared" si="39"/>
        <v>#DIV/0!</v>
      </c>
      <c r="AD389" t="e">
        <f t="shared" si="40"/>
        <v>#DIV/0!</v>
      </c>
      <c r="AE389" t="e">
        <f t="shared" si="41"/>
        <v>#DIV/0!</v>
      </c>
    </row>
    <row r="390" spans="28:31" x14ac:dyDescent="0.25">
      <c r="AB390" t="e">
        <f t="shared" si="38"/>
        <v>#DIV/0!</v>
      </c>
      <c r="AC390" t="e">
        <f t="shared" si="39"/>
        <v>#DIV/0!</v>
      </c>
      <c r="AD390" t="e">
        <f t="shared" si="40"/>
        <v>#DIV/0!</v>
      </c>
      <c r="AE390" t="e">
        <f t="shared" si="41"/>
        <v>#DIV/0!</v>
      </c>
    </row>
    <row r="391" spans="28:31" x14ac:dyDescent="0.25">
      <c r="AB391" t="e">
        <f t="shared" si="38"/>
        <v>#DIV/0!</v>
      </c>
      <c r="AC391" t="e">
        <f t="shared" si="39"/>
        <v>#DIV/0!</v>
      </c>
      <c r="AD391" t="e">
        <f t="shared" si="40"/>
        <v>#DIV/0!</v>
      </c>
      <c r="AE391" t="e">
        <f t="shared" si="41"/>
        <v>#DIV/0!</v>
      </c>
    </row>
    <row r="392" spans="28:31" x14ac:dyDescent="0.25">
      <c r="AB392" t="e">
        <f t="shared" si="38"/>
        <v>#DIV/0!</v>
      </c>
      <c r="AC392" t="e">
        <f t="shared" si="39"/>
        <v>#DIV/0!</v>
      </c>
      <c r="AD392" t="e">
        <f t="shared" si="40"/>
        <v>#DIV/0!</v>
      </c>
      <c r="AE392" t="e">
        <f t="shared" si="41"/>
        <v>#DIV/0!</v>
      </c>
    </row>
    <row r="393" spans="28:31" x14ac:dyDescent="0.25">
      <c r="AB393" t="e">
        <f t="shared" si="38"/>
        <v>#DIV/0!</v>
      </c>
      <c r="AC393" t="e">
        <f t="shared" si="39"/>
        <v>#DIV/0!</v>
      </c>
      <c r="AD393" t="e">
        <f t="shared" si="40"/>
        <v>#DIV/0!</v>
      </c>
      <c r="AE393" t="e">
        <f t="shared" si="41"/>
        <v>#DIV/0!</v>
      </c>
    </row>
    <row r="394" spans="28:31" x14ac:dyDescent="0.25">
      <c r="AB394" t="e">
        <f t="shared" si="38"/>
        <v>#DIV/0!</v>
      </c>
      <c r="AC394" t="e">
        <f t="shared" si="39"/>
        <v>#DIV/0!</v>
      </c>
      <c r="AD394" t="e">
        <f t="shared" si="40"/>
        <v>#DIV/0!</v>
      </c>
      <c r="AE394" t="e">
        <f t="shared" si="41"/>
        <v>#DIV/0!</v>
      </c>
    </row>
    <row r="395" spans="28:31" x14ac:dyDescent="0.25">
      <c r="AB395" t="e">
        <f t="shared" si="38"/>
        <v>#DIV/0!</v>
      </c>
      <c r="AC395" t="e">
        <f t="shared" si="39"/>
        <v>#DIV/0!</v>
      </c>
      <c r="AD395" t="e">
        <f t="shared" si="40"/>
        <v>#DIV/0!</v>
      </c>
      <c r="AE395" t="e">
        <f t="shared" si="41"/>
        <v>#DIV/0!</v>
      </c>
    </row>
    <row r="396" spans="28:31" x14ac:dyDescent="0.25">
      <c r="AB396" t="e">
        <f t="shared" si="38"/>
        <v>#DIV/0!</v>
      </c>
      <c r="AC396" t="e">
        <f t="shared" si="39"/>
        <v>#DIV/0!</v>
      </c>
      <c r="AD396" t="e">
        <f t="shared" si="40"/>
        <v>#DIV/0!</v>
      </c>
      <c r="AE396" t="e">
        <f t="shared" si="41"/>
        <v>#DIV/0!</v>
      </c>
    </row>
    <row r="397" spans="28:31" x14ac:dyDescent="0.25">
      <c r="AB397" t="e">
        <f t="shared" si="38"/>
        <v>#DIV/0!</v>
      </c>
      <c r="AC397" t="e">
        <f t="shared" si="39"/>
        <v>#DIV/0!</v>
      </c>
      <c r="AD397" t="e">
        <f t="shared" si="40"/>
        <v>#DIV/0!</v>
      </c>
      <c r="AE397" t="e">
        <f t="shared" si="41"/>
        <v>#DIV/0!</v>
      </c>
    </row>
    <row r="398" spans="28:31" x14ac:dyDescent="0.25">
      <c r="AB398" t="e">
        <f t="shared" si="38"/>
        <v>#DIV/0!</v>
      </c>
      <c r="AC398" t="e">
        <f t="shared" si="39"/>
        <v>#DIV/0!</v>
      </c>
      <c r="AD398" t="e">
        <f t="shared" si="40"/>
        <v>#DIV/0!</v>
      </c>
      <c r="AE398" t="e">
        <f t="shared" si="41"/>
        <v>#DIV/0!</v>
      </c>
    </row>
    <row r="399" spans="28:31" x14ac:dyDescent="0.25">
      <c r="AB399" t="e">
        <f t="shared" si="38"/>
        <v>#DIV/0!</v>
      </c>
      <c r="AC399" t="e">
        <f t="shared" si="39"/>
        <v>#DIV/0!</v>
      </c>
      <c r="AD399" t="e">
        <f t="shared" si="40"/>
        <v>#DIV/0!</v>
      </c>
      <c r="AE399" t="e">
        <f t="shared" si="41"/>
        <v>#DIV/0!</v>
      </c>
    </row>
    <row r="400" spans="28:31" x14ac:dyDescent="0.25">
      <c r="AB400" t="e">
        <f t="shared" si="38"/>
        <v>#DIV/0!</v>
      </c>
      <c r="AC400" t="e">
        <f t="shared" si="39"/>
        <v>#DIV/0!</v>
      </c>
      <c r="AD400" t="e">
        <f t="shared" si="40"/>
        <v>#DIV/0!</v>
      </c>
      <c r="AE400" t="e">
        <f t="shared" si="41"/>
        <v>#DIV/0!</v>
      </c>
    </row>
    <row r="401" spans="28:31" x14ac:dyDescent="0.25">
      <c r="AB401" t="e">
        <f t="shared" si="38"/>
        <v>#DIV/0!</v>
      </c>
      <c r="AC401" t="e">
        <f t="shared" si="39"/>
        <v>#DIV/0!</v>
      </c>
      <c r="AD401" t="e">
        <f t="shared" si="40"/>
        <v>#DIV/0!</v>
      </c>
      <c r="AE401" t="e">
        <f t="shared" si="41"/>
        <v>#DIV/0!</v>
      </c>
    </row>
    <row r="402" spans="28:31" x14ac:dyDescent="0.25">
      <c r="AB402" t="e">
        <f t="shared" si="38"/>
        <v>#DIV/0!</v>
      </c>
      <c r="AC402" t="e">
        <f t="shared" si="39"/>
        <v>#DIV/0!</v>
      </c>
      <c r="AD402" t="e">
        <f t="shared" si="40"/>
        <v>#DIV/0!</v>
      </c>
      <c r="AE402" t="e">
        <f t="shared" si="41"/>
        <v>#DIV/0!</v>
      </c>
    </row>
    <row r="403" spans="28:31" x14ac:dyDescent="0.25">
      <c r="AB403" t="e">
        <f t="shared" si="38"/>
        <v>#DIV/0!</v>
      </c>
      <c r="AC403" t="e">
        <f t="shared" si="39"/>
        <v>#DIV/0!</v>
      </c>
      <c r="AD403" t="e">
        <f t="shared" si="40"/>
        <v>#DIV/0!</v>
      </c>
      <c r="AE403" t="e">
        <f t="shared" si="41"/>
        <v>#DIV/0!</v>
      </c>
    </row>
    <row r="404" spans="28:31" x14ac:dyDescent="0.25">
      <c r="AB404" t="e">
        <f t="shared" si="38"/>
        <v>#DIV/0!</v>
      </c>
      <c r="AC404" t="e">
        <f t="shared" si="39"/>
        <v>#DIV/0!</v>
      </c>
      <c r="AD404" t="e">
        <f t="shared" si="40"/>
        <v>#DIV/0!</v>
      </c>
      <c r="AE404" t="e">
        <f t="shared" si="41"/>
        <v>#DIV/0!</v>
      </c>
    </row>
    <row r="405" spans="28:31" x14ac:dyDescent="0.25">
      <c r="AB405" t="e">
        <f t="shared" si="38"/>
        <v>#DIV/0!</v>
      </c>
      <c r="AC405" t="e">
        <f t="shared" si="39"/>
        <v>#DIV/0!</v>
      </c>
      <c r="AD405" t="e">
        <f t="shared" si="40"/>
        <v>#DIV/0!</v>
      </c>
      <c r="AE405" t="e">
        <f t="shared" si="41"/>
        <v>#DIV/0!</v>
      </c>
    </row>
    <row r="406" spans="28:31" x14ac:dyDescent="0.25">
      <c r="AB406" t="e">
        <f t="shared" si="38"/>
        <v>#DIV/0!</v>
      </c>
      <c r="AC406" t="e">
        <f t="shared" si="39"/>
        <v>#DIV/0!</v>
      </c>
      <c r="AD406" t="e">
        <f t="shared" si="40"/>
        <v>#DIV/0!</v>
      </c>
      <c r="AE406" t="e">
        <f t="shared" si="41"/>
        <v>#DIV/0!</v>
      </c>
    </row>
    <row r="407" spans="28:31" x14ac:dyDescent="0.25">
      <c r="AB407" t="e">
        <f t="shared" si="38"/>
        <v>#DIV/0!</v>
      </c>
      <c r="AC407" t="e">
        <f t="shared" si="39"/>
        <v>#DIV/0!</v>
      </c>
      <c r="AD407" t="e">
        <f t="shared" si="40"/>
        <v>#DIV/0!</v>
      </c>
      <c r="AE407" t="e">
        <f t="shared" si="41"/>
        <v>#DIV/0!</v>
      </c>
    </row>
    <row r="408" spans="28:31" x14ac:dyDescent="0.25">
      <c r="AB408" t="e">
        <f t="shared" si="38"/>
        <v>#DIV/0!</v>
      </c>
      <c r="AC408" t="e">
        <f t="shared" si="39"/>
        <v>#DIV/0!</v>
      </c>
      <c r="AD408" t="e">
        <f t="shared" si="40"/>
        <v>#DIV/0!</v>
      </c>
      <c r="AE408" t="e">
        <f t="shared" si="41"/>
        <v>#DIV/0!</v>
      </c>
    </row>
    <row r="409" spans="28:31" x14ac:dyDescent="0.25">
      <c r="AB409" t="e">
        <f t="shared" si="38"/>
        <v>#DIV/0!</v>
      </c>
      <c r="AC409" t="e">
        <f t="shared" si="39"/>
        <v>#DIV/0!</v>
      </c>
      <c r="AD409" t="e">
        <f t="shared" si="40"/>
        <v>#DIV/0!</v>
      </c>
      <c r="AE409" t="e">
        <f t="shared" si="41"/>
        <v>#DIV/0!</v>
      </c>
    </row>
    <row r="410" spans="28:31" x14ac:dyDescent="0.25">
      <c r="AB410" t="e">
        <f t="shared" si="38"/>
        <v>#DIV/0!</v>
      </c>
      <c r="AC410" t="e">
        <f t="shared" si="39"/>
        <v>#DIV/0!</v>
      </c>
      <c r="AD410" t="e">
        <f t="shared" si="40"/>
        <v>#DIV/0!</v>
      </c>
      <c r="AE410" t="e">
        <f t="shared" si="41"/>
        <v>#DIV/0!</v>
      </c>
    </row>
    <row r="411" spans="28:31" x14ac:dyDescent="0.25">
      <c r="AB411" t="e">
        <f t="shared" si="38"/>
        <v>#DIV/0!</v>
      </c>
      <c r="AC411" t="e">
        <f t="shared" si="39"/>
        <v>#DIV/0!</v>
      </c>
      <c r="AD411" t="e">
        <f t="shared" si="40"/>
        <v>#DIV/0!</v>
      </c>
      <c r="AE411" t="e">
        <f t="shared" si="41"/>
        <v>#DIV/0!</v>
      </c>
    </row>
    <row r="412" spans="28:31" x14ac:dyDescent="0.25">
      <c r="AB412" t="e">
        <f t="shared" si="38"/>
        <v>#DIV/0!</v>
      </c>
      <c r="AC412" t="e">
        <f t="shared" si="39"/>
        <v>#DIV/0!</v>
      </c>
      <c r="AD412" t="e">
        <f t="shared" si="40"/>
        <v>#DIV/0!</v>
      </c>
      <c r="AE412" t="e">
        <f t="shared" si="41"/>
        <v>#DIV/0!</v>
      </c>
    </row>
    <row r="413" spans="28:31" x14ac:dyDescent="0.25">
      <c r="AB413" t="e">
        <f t="shared" si="38"/>
        <v>#DIV/0!</v>
      </c>
      <c r="AC413" t="e">
        <f t="shared" si="39"/>
        <v>#DIV/0!</v>
      </c>
      <c r="AD413" t="e">
        <f t="shared" si="40"/>
        <v>#DIV/0!</v>
      </c>
      <c r="AE413" t="e">
        <f t="shared" si="41"/>
        <v>#DIV/0!</v>
      </c>
    </row>
    <row r="414" spans="28:31" x14ac:dyDescent="0.25">
      <c r="AB414" t="e">
        <f t="shared" si="38"/>
        <v>#DIV/0!</v>
      </c>
      <c r="AC414" t="e">
        <f t="shared" si="39"/>
        <v>#DIV/0!</v>
      </c>
      <c r="AD414" t="e">
        <f t="shared" si="40"/>
        <v>#DIV/0!</v>
      </c>
      <c r="AE414" t="e">
        <f t="shared" si="41"/>
        <v>#DIV/0!</v>
      </c>
    </row>
    <row r="415" spans="28:31" x14ac:dyDescent="0.25">
      <c r="AB415" t="e">
        <f t="shared" si="38"/>
        <v>#DIV/0!</v>
      </c>
      <c r="AC415" t="e">
        <f t="shared" si="39"/>
        <v>#DIV/0!</v>
      </c>
      <c r="AD415" t="e">
        <f t="shared" si="40"/>
        <v>#DIV/0!</v>
      </c>
      <c r="AE415" t="e">
        <f t="shared" si="41"/>
        <v>#DIV/0!</v>
      </c>
    </row>
    <row r="416" spans="28:31" x14ac:dyDescent="0.25">
      <c r="AB416" t="e">
        <f t="shared" si="38"/>
        <v>#DIV/0!</v>
      </c>
      <c r="AC416" t="e">
        <f t="shared" si="39"/>
        <v>#DIV/0!</v>
      </c>
      <c r="AD416" t="e">
        <f t="shared" si="40"/>
        <v>#DIV/0!</v>
      </c>
      <c r="AE416" t="e">
        <f t="shared" si="41"/>
        <v>#DIV/0!</v>
      </c>
    </row>
    <row r="417" spans="28:31" x14ac:dyDescent="0.25">
      <c r="AB417" t="e">
        <f t="shared" si="38"/>
        <v>#DIV/0!</v>
      </c>
      <c r="AC417" t="e">
        <f t="shared" si="39"/>
        <v>#DIV/0!</v>
      </c>
      <c r="AD417" t="e">
        <f t="shared" si="40"/>
        <v>#DIV/0!</v>
      </c>
      <c r="AE417" t="e">
        <f t="shared" si="41"/>
        <v>#DIV/0!</v>
      </c>
    </row>
    <row r="418" spans="28:31" x14ac:dyDescent="0.25">
      <c r="AB418" t="e">
        <f t="shared" si="38"/>
        <v>#DIV/0!</v>
      </c>
      <c r="AC418" t="e">
        <f t="shared" si="39"/>
        <v>#DIV/0!</v>
      </c>
      <c r="AD418" t="e">
        <f t="shared" si="40"/>
        <v>#DIV/0!</v>
      </c>
      <c r="AE418" t="e">
        <f t="shared" si="41"/>
        <v>#DIV/0!</v>
      </c>
    </row>
    <row r="419" spans="28:31" x14ac:dyDescent="0.25">
      <c r="AB419" t="e">
        <f t="shared" si="38"/>
        <v>#DIV/0!</v>
      </c>
      <c r="AC419" t="e">
        <f t="shared" si="39"/>
        <v>#DIV/0!</v>
      </c>
      <c r="AD419" t="e">
        <f t="shared" si="40"/>
        <v>#DIV/0!</v>
      </c>
      <c r="AE419" t="e">
        <f t="shared" si="41"/>
        <v>#DIV/0!</v>
      </c>
    </row>
    <row r="420" spans="28:31" x14ac:dyDescent="0.25">
      <c r="AB420" t="e">
        <f t="shared" si="38"/>
        <v>#DIV/0!</v>
      </c>
      <c r="AC420" t="e">
        <f t="shared" si="39"/>
        <v>#DIV/0!</v>
      </c>
      <c r="AD420" t="e">
        <f t="shared" si="40"/>
        <v>#DIV/0!</v>
      </c>
      <c r="AE420" t="e">
        <f t="shared" si="41"/>
        <v>#DIV/0!</v>
      </c>
    </row>
    <row r="421" spans="28:31" x14ac:dyDescent="0.25">
      <c r="AB421" t="e">
        <f t="shared" si="38"/>
        <v>#DIV/0!</v>
      </c>
      <c r="AC421" t="e">
        <f t="shared" si="39"/>
        <v>#DIV/0!</v>
      </c>
      <c r="AD421" t="e">
        <f t="shared" si="40"/>
        <v>#DIV/0!</v>
      </c>
      <c r="AE421" t="e">
        <f t="shared" si="41"/>
        <v>#DIV/0!</v>
      </c>
    </row>
    <row r="422" spans="28:31" x14ac:dyDescent="0.25">
      <c r="AB422" t="e">
        <f t="shared" si="38"/>
        <v>#DIV/0!</v>
      </c>
      <c r="AC422" t="e">
        <f t="shared" si="39"/>
        <v>#DIV/0!</v>
      </c>
      <c r="AD422" t="e">
        <f t="shared" si="40"/>
        <v>#DIV/0!</v>
      </c>
      <c r="AE422" t="e">
        <f t="shared" si="41"/>
        <v>#DIV/0!</v>
      </c>
    </row>
    <row r="423" spans="28:31" x14ac:dyDescent="0.25">
      <c r="AB423" t="e">
        <f t="shared" si="38"/>
        <v>#DIV/0!</v>
      </c>
      <c r="AC423" t="e">
        <f t="shared" si="39"/>
        <v>#DIV/0!</v>
      </c>
      <c r="AD423" t="e">
        <f t="shared" si="40"/>
        <v>#DIV/0!</v>
      </c>
      <c r="AE423" t="e">
        <f t="shared" si="41"/>
        <v>#DIV/0!</v>
      </c>
    </row>
    <row r="424" spans="28:31" x14ac:dyDescent="0.25">
      <c r="AB424" t="e">
        <f t="shared" si="38"/>
        <v>#DIV/0!</v>
      </c>
      <c r="AC424" t="e">
        <f t="shared" si="39"/>
        <v>#DIV/0!</v>
      </c>
      <c r="AD424" t="e">
        <f t="shared" si="40"/>
        <v>#DIV/0!</v>
      </c>
      <c r="AE424" t="e">
        <f t="shared" si="41"/>
        <v>#DIV/0!</v>
      </c>
    </row>
    <row r="425" spans="28:31" x14ac:dyDescent="0.25">
      <c r="AB425" t="e">
        <f t="shared" si="38"/>
        <v>#DIV/0!</v>
      </c>
      <c r="AC425" t="e">
        <f t="shared" si="39"/>
        <v>#DIV/0!</v>
      </c>
      <c r="AD425" t="e">
        <f t="shared" si="40"/>
        <v>#DIV/0!</v>
      </c>
      <c r="AE425" t="e">
        <f t="shared" si="41"/>
        <v>#DIV/0!</v>
      </c>
    </row>
    <row r="426" spans="28:31" x14ac:dyDescent="0.25">
      <c r="AB426" t="e">
        <f t="shared" si="38"/>
        <v>#DIV/0!</v>
      </c>
      <c r="AC426" t="e">
        <f t="shared" si="39"/>
        <v>#DIV/0!</v>
      </c>
      <c r="AD426" t="e">
        <f t="shared" si="40"/>
        <v>#DIV/0!</v>
      </c>
      <c r="AE426" t="e">
        <f t="shared" si="41"/>
        <v>#DIV/0!</v>
      </c>
    </row>
    <row r="427" spans="28:31" x14ac:dyDescent="0.25">
      <c r="AB427" t="e">
        <f t="shared" si="38"/>
        <v>#DIV/0!</v>
      </c>
      <c r="AC427" t="e">
        <f t="shared" si="39"/>
        <v>#DIV/0!</v>
      </c>
      <c r="AD427" t="e">
        <f t="shared" si="40"/>
        <v>#DIV/0!</v>
      </c>
      <c r="AE427" t="e">
        <f t="shared" si="41"/>
        <v>#DIV/0!</v>
      </c>
    </row>
    <row r="428" spans="28:31" x14ac:dyDescent="0.25">
      <c r="AB428" t="e">
        <f t="shared" si="38"/>
        <v>#DIV/0!</v>
      </c>
      <c r="AC428" t="e">
        <f t="shared" si="39"/>
        <v>#DIV/0!</v>
      </c>
      <c r="AD428" t="e">
        <f t="shared" si="40"/>
        <v>#DIV/0!</v>
      </c>
      <c r="AE428" t="e">
        <f t="shared" si="41"/>
        <v>#DIV/0!</v>
      </c>
    </row>
    <row r="429" spans="28:31" x14ac:dyDescent="0.25">
      <c r="AB429" t="e">
        <f t="shared" si="38"/>
        <v>#DIV/0!</v>
      </c>
      <c r="AC429" t="e">
        <f t="shared" si="39"/>
        <v>#DIV/0!</v>
      </c>
      <c r="AD429" t="e">
        <f t="shared" si="40"/>
        <v>#DIV/0!</v>
      </c>
      <c r="AE429" t="e">
        <f t="shared" si="41"/>
        <v>#DIV/0!</v>
      </c>
    </row>
    <row r="430" spans="28:31" x14ac:dyDescent="0.25">
      <c r="AB430" t="e">
        <f t="shared" si="38"/>
        <v>#DIV/0!</v>
      </c>
      <c r="AC430" t="e">
        <f t="shared" si="39"/>
        <v>#DIV/0!</v>
      </c>
      <c r="AD430" t="e">
        <f t="shared" si="40"/>
        <v>#DIV/0!</v>
      </c>
      <c r="AE430" t="e">
        <f t="shared" si="41"/>
        <v>#DIV/0!</v>
      </c>
    </row>
    <row r="431" spans="28:31" x14ac:dyDescent="0.25">
      <c r="AB431" t="e">
        <f t="shared" si="38"/>
        <v>#DIV/0!</v>
      </c>
      <c r="AC431" t="e">
        <f t="shared" si="39"/>
        <v>#DIV/0!</v>
      </c>
      <c r="AD431" t="e">
        <f t="shared" si="40"/>
        <v>#DIV/0!</v>
      </c>
      <c r="AE431" t="e">
        <f t="shared" si="41"/>
        <v>#DIV/0!</v>
      </c>
    </row>
    <row r="432" spans="28:31" x14ac:dyDescent="0.25">
      <c r="AB432" t="e">
        <f t="shared" si="38"/>
        <v>#DIV/0!</v>
      </c>
      <c r="AC432" t="e">
        <f t="shared" si="39"/>
        <v>#DIV/0!</v>
      </c>
      <c r="AD432" t="e">
        <f t="shared" si="40"/>
        <v>#DIV/0!</v>
      </c>
      <c r="AE432" t="e">
        <f t="shared" si="41"/>
        <v>#DIV/0!</v>
      </c>
    </row>
    <row r="433" spans="28:31" x14ac:dyDescent="0.25">
      <c r="AB433" t="e">
        <f t="shared" si="38"/>
        <v>#DIV/0!</v>
      </c>
      <c r="AC433" t="e">
        <f t="shared" si="39"/>
        <v>#DIV/0!</v>
      </c>
      <c r="AD433" t="e">
        <f t="shared" si="40"/>
        <v>#DIV/0!</v>
      </c>
      <c r="AE433" t="e">
        <f t="shared" si="41"/>
        <v>#DIV/0!</v>
      </c>
    </row>
    <row r="434" spans="28:31" x14ac:dyDescent="0.25">
      <c r="AB434" t="e">
        <f t="shared" si="38"/>
        <v>#DIV/0!</v>
      </c>
      <c r="AC434" t="e">
        <f t="shared" si="39"/>
        <v>#DIV/0!</v>
      </c>
      <c r="AD434" t="e">
        <f t="shared" si="40"/>
        <v>#DIV/0!</v>
      </c>
      <c r="AE434" t="e">
        <f t="shared" si="41"/>
        <v>#DIV/0!</v>
      </c>
    </row>
    <row r="435" spans="28:31" x14ac:dyDescent="0.25">
      <c r="AB435" t="e">
        <f t="shared" si="38"/>
        <v>#DIV/0!</v>
      </c>
      <c r="AC435" t="e">
        <f t="shared" si="39"/>
        <v>#DIV/0!</v>
      </c>
      <c r="AD435" t="e">
        <f t="shared" si="40"/>
        <v>#DIV/0!</v>
      </c>
      <c r="AE435" t="e">
        <f t="shared" si="41"/>
        <v>#DIV/0!</v>
      </c>
    </row>
    <row r="436" spans="28:31" x14ac:dyDescent="0.25">
      <c r="AB436" t="e">
        <f t="shared" si="38"/>
        <v>#DIV/0!</v>
      </c>
      <c r="AC436" t="e">
        <f t="shared" si="39"/>
        <v>#DIV/0!</v>
      </c>
      <c r="AD436" t="e">
        <f t="shared" si="40"/>
        <v>#DIV/0!</v>
      </c>
      <c r="AE436" t="e">
        <f t="shared" si="41"/>
        <v>#DIV/0!</v>
      </c>
    </row>
    <row r="437" spans="28:31" x14ac:dyDescent="0.25">
      <c r="AB437" t="e">
        <f t="shared" si="38"/>
        <v>#DIV/0!</v>
      </c>
      <c r="AC437" t="e">
        <f t="shared" si="39"/>
        <v>#DIV/0!</v>
      </c>
      <c r="AD437" t="e">
        <f t="shared" si="40"/>
        <v>#DIV/0!</v>
      </c>
      <c r="AE437" t="e">
        <f t="shared" si="41"/>
        <v>#DIV/0!</v>
      </c>
    </row>
    <row r="438" spans="28:31" x14ac:dyDescent="0.25">
      <c r="AB438" t="e">
        <f t="shared" si="38"/>
        <v>#DIV/0!</v>
      </c>
      <c r="AC438" t="e">
        <f t="shared" si="39"/>
        <v>#DIV/0!</v>
      </c>
      <c r="AD438" t="e">
        <f t="shared" si="40"/>
        <v>#DIV/0!</v>
      </c>
      <c r="AE438" t="e">
        <f t="shared" si="41"/>
        <v>#DIV/0!</v>
      </c>
    </row>
    <row r="439" spans="28:31" x14ac:dyDescent="0.25">
      <c r="AB439" t="e">
        <f t="shared" si="38"/>
        <v>#DIV/0!</v>
      </c>
      <c r="AC439" t="e">
        <f t="shared" si="39"/>
        <v>#DIV/0!</v>
      </c>
      <c r="AD439" t="e">
        <f t="shared" si="40"/>
        <v>#DIV/0!</v>
      </c>
      <c r="AE439" t="e">
        <f t="shared" si="41"/>
        <v>#DIV/0!</v>
      </c>
    </row>
    <row r="440" spans="28:31" x14ac:dyDescent="0.25">
      <c r="AB440" t="e">
        <f t="shared" si="38"/>
        <v>#DIV/0!</v>
      </c>
      <c r="AC440" t="e">
        <f t="shared" si="39"/>
        <v>#DIV/0!</v>
      </c>
      <c r="AD440" t="e">
        <f t="shared" si="40"/>
        <v>#DIV/0!</v>
      </c>
      <c r="AE440" t="e">
        <f t="shared" si="41"/>
        <v>#DIV/0!</v>
      </c>
    </row>
    <row r="441" spans="28:31" x14ac:dyDescent="0.25">
      <c r="AB441" t="e">
        <f t="shared" si="38"/>
        <v>#DIV/0!</v>
      </c>
      <c r="AC441" t="e">
        <f t="shared" si="39"/>
        <v>#DIV/0!</v>
      </c>
      <c r="AD441" t="e">
        <f t="shared" si="40"/>
        <v>#DIV/0!</v>
      </c>
      <c r="AE441" t="e">
        <f t="shared" si="41"/>
        <v>#DIV/0!</v>
      </c>
    </row>
    <row r="442" spans="28:31" x14ac:dyDescent="0.25">
      <c r="AB442" t="e">
        <f t="shared" si="38"/>
        <v>#DIV/0!</v>
      </c>
      <c r="AC442" t="e">
        <f t="shared" si="39"/>
        <v>#DIV/0!</v>
      </c>
      <c r="AD442" t="e">
        <f t="shared" si="40"/>
        <v>#DIV/0!</v>
      </c>
      <c r="AE442" t="e">
        <f t="shared" si="41"/>
        <v>#DIV/0!</v>
      </c>
    </row>
    <row r="443" spans="28:31" x14ac:dyDescent="0.25">
      <c r="AB443" t="e">
        <f t="shared" si="38"/>
        <v>#DIV/0!</v>
      </c>
      <c r="AC443" t="e">
        <f t="shared" si="39"/>
        <v>#DIV/0!</v>
      </c>
      <c r="AD443" t="e">
        <f t="shared" si="40"/>
        <v>#DIV/0!</v>
      </c>
      <c r="AE443" t="e">
        <f t="shared" si="41"/>
        <v>#DIV/0!</v>
      </c>
    </row>
    <row r="444" spans="28:31" x14ac:dyDescent="0.25">
      <c r="AB444" t="e">
        <f t="shared" si="38"/>
        <v>#DIV/0!</v>
      </c>
      <c r="AC444" t="e">
        <f t="shared" si="39"/>
        <v>#DIV/0!</v>
      </c>
      <c r="AD444" t="e">
        <f t="shared" si="40"/>
        <v>#DIV/0!</v>
      </c>
      <c r="AE444" t="e">
        <f t="shared" si="41"/>
        <v>#DIV/0!</v>
      </c>
    </row>
    <row r="445" spans="28:31" x14ac:dyDescent="0.25">
      <c r="AB445" t="e">
        <f t="shared" si="38"/>
        <v>#DIV/0!</v>
      </c>
      <c r="AC445" t="e">
        <f t="shared" si="39"/>
        <v>#DIV/0!</v>
      </c>
      <c r="AD445" t="e">
        <f t="shared" si="40"/>
        <v>#DIV/0!</v>
      </c>
      <c r="AE445" t="e">
        <f t="shared" si="41"/>
        <v>#DIV/0!</v>
      </c>
    </row>
    <row r="446" spans="28:31" x14ac:dyDescent="0.25">
      <c r="AB446" t="e">
        <f t="shared" si="38"/>
        <v>#DIV/0!</v>
      </c>
      <c r="AC446" t="e">
        <f t="shared" si="39"/>
        <v>#DIV/0!</v>
      </c>
      <c r="AD446" t="e">
        <f t="shared" si="40"/>
        <v>#DIV/0!</v>
      </c>
      <c r="AE446" t="e">
        <f t="shared" si="41"/>
        <v>#DIV/0!</v>
      </c>
    </row>
    <row r="447" spans="28:31" x14ac:dyDescent="0.25">
      <c r="AB447" t="e">
        <f t="shared" si="38"/>
        <v>#DIV/0!</v>
      </c>
      <c r="AC447" t="e">
        <f t="shared" si="39"/>
        <v>#DIV/0!</v>
      </c>
      <c r="AD447" t="e">
        <f t="shared" si="40"/>
        <v>#DIV/0!</v>
      </c>
      <c r="AE447" t="e">
        <f t="shared" si="41"/>
        <v>#DIV/0!</v>
      </c>
    </row>
    <row r="448" spans="28:31" x14ac:dyDescent="0.25">
      <c r="AB448" t="e">
        <f t="shared" si="38"/>
        <v>#DIV/0!</v>
      </c>
      <c r="AC448" t="e">
        <f t="shared" si="39"/>
        <v>#DIV/0!</v>
      </c>
      <c r="AD448" t="e">
        <f t="shared" si="40"/>
        <v>#DIV/0!</v>
      </c>
      <c r="AE448" t="e">
        <f t="shared" si="41"/>
        <v>#DIV/0!</v>
      </c>
    </row>
    <row r="449" spans="28:31" x14ac:dyDescent="0.25">
      <c r="AB449" t="e">
        <f t="shared" si="38"/>
        <v>#DIV/0!</v>
      </c>
      <c r="AC449" t="e">
        <f t="shared" si="39"/>
        <v>#DIV/0!</v>
      </c>
      <c r="AD449" t="e">
        <f t="shared" si="40"/>
        <v>#DIV/0!</v>
      </c>
      <c r="AE449" t="e">
        <f t="shared" si="41"/>
        <v>#DIV/0!</v>
      </c>
    </row>
    <row r="450" spans="28:31" x14ac:dyDescent="0.25">
      <c r="AB450" t="e">
        <f t="shared" si="38"/>
        <v>#DIV/0!</v>
      </c>
      <c r="AC450" t="e">
        <f t="shared" si="39"/>
        <v>#DIV/0!</v>
      </c>
      <c r="AD450" t="e">
        <f t="shared" si="40"/>
        <v>#DIV/0!</v>
      </c>
      <c r="AE450" t="e">
        <f t="shared" si="41"/>
        <v>#DIV/0!</v>
      </c>
    </row>
    <row r="451" spans="28:31" x14ac:dyDescent="0.25">
      <c r="AB451" t="e">
        <f t="shared" ref="AB451:AB514" si="42">J451*V451/X451*$AH$8/10000</f>
        <v>#DIV/0!</v>
      </c>
      <c r="AC451" t="e">
        <f t="shared" ref="AC451:AC514" si="43">V451/Y451</f>
        <v>#DIV/0!</v>
      </c>
      <c r="AD451" t="e">
        <f t="shared" ref="AD451:AD514" si="44">1/(J451/X451*$AH$8/10000)</f>
        <v>#DIV/0!</v>
      </c>
      <c r="AE451" t="e">
        <f t="shared" ref="AE451:AE514" si="45">(AC451-AD451)/AC451</f>
        <v>#DIV/0!</v>
      </c>
    </row>
    <row r="452" spans="28:31" x14ac:dyDescent="0.25">
      <c r="AB452" t="e">
        <f t="shared" si="42"/>
        <v>#DIV/0!</v>
      </c>
      <c r="AC452" t="e">
        <f t="shared" si="43"/>
        <v>#DIV/0!</v>
      </c>
      <c r="AD452" t="e">
        <f t="shared" si="44"/>
        <v>#DIV/0!</v>
      </c>
      <c r="AE452" t="e">
        <f t="shared" si="45"/>
        <v>#DIV/0!</v>
      </c>
    </row>
    <row r="453" spans="28:31" x14ac:dyDescent="0.25">
      <c r="AB453" t="e">
        <f t="shared" si="42"/>
        <v>#DIV/0!</v>
      </c>
      <c r="AC453" t="e">
        <f t="shared" si="43"/>
        <v>#DIV/0!</v>
      </c>
      <c r="AD453" t="e">
        <f t="shared" si="44"/>
        <v>#DIV/0!</v>
      </c>
      <c r="AE453" t="e">
        <f t="shared" si="45"/>
        <v>#DIV/0!</v>
      </c>
    </row>
    <row r="454" spans="28:31" x14ac:dyDescent="0.25">
      <c r="AB454" t="e">
        <f t="shared" si="42"/>
        <v>#DIV/0!</v>
      </c>
      <c r="AC454" t="e">
        <f t="shared" si="43"/>
        <v>#DIV/0!</v>
      </c>
      <c r="AD454" t="e">
        <f t="shared" si="44"/>
        <v>#DIV/0!</v>
      </c>
      <c r="AE454" t="e">
        <f t="shared" si="45"/>
        <v>#DIV/0!</v>
      </c>
    </row>
    <row r="455" spans="28:31" x14ac:dyDescent="0.25">
      <c r="AB455" t="e">
        <f t="shared" si="42"/>
        <v>#DIV/0!</v>
      </c>
      <c r="AC455" t="e">
        <f t="shared" si="43"/>
        <v>#DIV/0!</v>
      </c>
      <c r="AD455" t="e">
        <f t="shared" si="44"/>
        <v>#DIV/0!</v>
      </c>
      <c r="AE455" t="e">
        <f t="shared" si="45"/>
        <v>#DIV/0!</v>
      </c>
    </row>
    <row r="456" spans="28:31" x14ac:dyDescent="0.25">
      <c r="AB456" t="e">
        <f t="shared" si="42"/>
        <v>#DIV/0!</v>
      </c>
      <c r="AC456" t="e">
        <f t="shared" si="43"/>
        <v>#DIV/0!</v>
      </c>
      <c r="AD456" t="e">
        <f t="shared" si="44"/>
        <v>#DIV/0!</v>
      </c>
      <c r="AE456" t="e">
        <f t="shared" si="45"/>
        <v>#DIV/0!</v>
      </c>
    </row>
    <row r="457" spans="28:31" x14ac:dyDescent="0.25">
      <c r="AB457" t="e">
        <f t="shared" si="42"/>
        <v>#DIV/0!</v>
      </c>
      <c r="AC457" t="e">
        <f t="shared" si="43"/>
        <v>#DIV/0!</v>
      </c>
      <c r="AD457" t="e">
        <f t="shared" si="44"/>
        <v>#DIV/0!</v>
      </c>
      <c r="AE457" t="e">
        <f t="shared" si="45"/>
        <v>#DIV/0!</v>
      </c>
    </row>
    <row r="458" spans="28:31" x14ac:dyDescent="0.25">
      <c r="AB458" t="e">
        <f t="shared" si="42"/>
        <v>#DIV/0!</v>
      </c>
      <c r="AC458" t="e">
        <f t="shared" si="43"/>
        <v>#DIV/0!</v>
      </c>
      <c r="AD458" t="e">
        <f t="shared" si="44"/>
        <v>#DIV/0!</v>
      </c>
      <c r="AE458" t="e">
        <f t="shared" si="45"/>
        <v>#DIV/0!</v>
      </c>
    </row>
    <row r="459" spans="28:31" x14ac:dyDescent="0.25">
      <c r="AB459" t="e">
        <f t="shared" si="42"/>
        <v>#DIV/0!</v>
      </c>
      <c r="AC459" t="e">
        <f t="shared" si="43"/>
        <v>#DIV/0!</v>
      </c>
      <c r="AD459" t="e">
        <f t="shared" si="44"/>
        <v>#DIV/0!</v>
      </c>
      <c r="AE459" t="e">
        <f t="shared" si="45"/>
        <v>#DIV/0!</v>
      </c>
    </row>
    <row r="460" spans="28:31" x14ac:dyDescent="0.25">
      <c r="AB460" t="e">
        <f t="shared" si="42"/>
        <v>#DIV/0!</v>
      </c>
      <c r="AC460" t="e">
        <f t="shared" si="43"/>
        <v>#DIV/0!</v>
      </c>
      <c r="AD460" t="e">
        <f t="shared" si="44"/>
        <v>#DIV/0!</v>
      </c>
      <c r="AE460" t="e">
        <f t="shared" si="45"/>
        <v>#DIV/0!</v>
      </c>
    </row>
    <row r="461" spans="28:31" x14ac:dyDescent="0.25">
      <c r="AB461" t="e">
        <f t="shared" si="42"/>
        <v>#DIV/0!</v>
      </c>
      <c r="AC461" t="e">
        <f t="shared" si="43"/>
        <v>#DIV/0!</v>
      </c>
      <c r="AD461" t="e">
        <f t="shared" si="44"/>
        <v>#DIV/0!</v>
      </c>
      <c r="AE461" t="e">
        <f t="shared" si="45"/>
        <v>#DIV/0!</v>
      </c>
    </row>
    <row r="462" spans="28:31" x14ac:dyDescent="0.25">
      <c r="AB462" t="e">
        <f t="shared" si="42"/>
        <v>#DIV/0!</v>
      </c>
      <c r="AC462" t="e">
        <f t="shared" si="43"/>
        <v>#DIV/0!</v>
      </c>
      <c r="AD462" t="e">
        <f t="shared" si="44"/>
        <v>#DIV/0!</v>
      </c>
      <c r="AE462" t="e">
        <f t="shared" si="45"/>
        <v>#DIV/0!</v>
      </c>
    </row>
    <row r="463" spans="28:31" x14ac:dyDescent="0.25">
      <c r="AB463" t="e">
        <f t="shared" si="42"/>
        <v>#DIV/0!</v>
      </c>
      <c r="AC463" t="e">
        <f t="shared" si="43"/>
        <v>#DIV/0!</v>
      </c>
      <c r="AD463" t="e">
        <f t="shared" si="44"/>
        <v>#DIV/0!</v>
      </c>
      <c r="AE463" t="e">
        <f t="shared" si="45"/>
        <v>#DIV/0!</v>
      </c>
    </row>
    <row r="464" spans="28:31" x14ac:dyDescent="0.25">
      <c r="AB464" t="e">
        <f t="shared" si="42"/>
        <v>#DIV/0!</v>
      </c>
      <c r="AC464" t="e">
        <f t="shared" si="43"/>
        <v>#DIV/0!</v>
      </c>
      <c r="AD464" t="e">
        <f t="shared" si="44"/>
        <v>#DIV/0!</v>
      </c>
      <c r="AE464" t="e">
        <f t="shared" si="45"/>
        <v>#DIV/0!</v>
      </c>
    </row>
    <row r="465" spans="28:31" x14ac:dyDescent="0.25">
      <c r="AB465" t="e">
        <f t="shared" si="42"/>
        <v>#DIV/0!</v>
      </c>
      <c r="AC465" t="e">
        <f t="shared" si="43"/>
        <v>#DIV/0!</v>
      </c>
      <c r="AD465" t="e">
        <f t="shared" si="44"/>
        <v>#DIV/0!</v>
      </c>
      <c r="AE465" t="e">
        <f t="shared" si="45"/>
        <v>#DIV/0!</v>
      </c>
    </row>
    <row r="466" spans="28:31" x14ac:dyDescent="0.25">
      <c r="AB466" t="e">
        <f t="shared" si="42"/>
        <v>#DIV/0!</v>
      </c>
      <c r="AC466" t="e">
        <f t="shared" si="43"/>
        <v>#DIV/0!</v>
      </c>
      <c r="AD466" t="e">
        <f t="shared" si="44"/>
        <v>#DIV/0!</v>
      </c>
      <c r="AE466" t="e">
        <f t="shared" si="45"/>
        <v>#DIV/0!</v>
      </c>
    </row>
    <row r="467" spans="28:31" x14ac:dyDescent="0.25">
      <c r="AB467" t="e">
        <f t="shared" si="42"/>
        <v>#DIV/0!</v>
      </c>
      <c r="AC467" t="e">
        <f t="shared" si="43"/>
        <v>#DIV/0!</v>
      </c>
      <c r="AD467" t="e">
        <f t="shared" si="44"/>
        <v>#DIV/0!</v>
      </c>
      <c r="AE467" t="e">
        <f t="shared" si="45"/>
        <v>#DIV/0!</v>
      </c>
    </row>
    <row r="468" spans="28:31" x14ac:dyDescent="0.25">
      <c r="AB468" t="e">
        <f t="shared" si="42"/>
        <v>#DIV/0!</v>
      </c>
      <c r="AC468" t="e">
        <f t="shared" si="43"/>
        <v>#DIV/0!</v>
      </c>
      <c r="AD468" t="e">
        <f t="shared" si="44"/>
        <v>#DIV/0!</v>
      </c>
      <c r="AE468" t="e">
        <f t="shared" si="45"/>
        <v>#DIV/0!</v>
      </c>
    </row>
    <row r="469" spans="28:31" x14ac:dyDescent="0.25">
      <c r="AB469" t="e">
        <f t="shared" si="42"/>
        <v>#DIV/0!</v>
      </c>
      <c r="AC469" t="e">
        <f t="shared" si="43"/>
        <v>#DIV/0!</v>
      </c>
      <c r="AD469" t="e">
        <f t="shared" si="44"/>
        <v>#DIV/0!</v>
      </c>
      <c r="AE469" t="e">
        <f t="shared" si="45"/>
        <v>#DIV/0!</v>
      </c>
    </row>
    <row r="470" spans="28:31" x14ac:dyDescent="0.25">
      <c r="AB470" t="e">
        <f t="shared" si="42"/>
        <v>#DIV/0!</v>
      </c>
      <c r="AC470" t="e">
        <f t="shared" si="43"/>
        <v>#DIV/0!</v>
      </c>
      <c r="AD470" t="e">
        <f t="shared" si="44"/>
        <v>#DIV/0!</v>
      </c>
      <c r="AE470" t="e">
        <f t="shared" si="45"/>
        <v>#DIV/0!</v>
      </c>
    </row>
    <row r="471" spans="28:31" x14ac:dyDescent="0.25">
      <c r="AB471" t="e">
        <f t="shared" si="42"/>
        <v>#DIV/0!</v>
      </c>
      <c r="AC471" t="e">
        <f t="shared" si="43"/>
        <v>#DIV/0!</v>
      </c>
      <c r="AD471" t="e">
        <f t="shared" si="44"/>
        <v>#DIV/0!</v>
      </c>
      <c r="AE471" t="e">
        <f t="shared" si="45"/>
        <v>#DIV/0!</v>
      </c>
    </row>
    <row r="472" spans="28:31" x14ac:dyDescent="0.25">
      <c r="AB472" t="e">
        <f t="shared" si="42"/>
        <v>#DIV/0!</v>
      </c>
      <c r="AC472" t="e">
        <f t="shared" si="43"/>
        <v>#DIV/0!</v>
      </c>
      <c r="AD472" t="e">
        <f t="shared" si="44"/>
        <v>#DIV/0!</v>
      </c>
      <c r="AE472" t="e">
        <f t="shared" si="45"/>
        <v>#DIV/0!</v>
      </c>
    </row>
    <row r="473" spans="28:31" x14ac:dyDescent="0.25">
      <c r="AB473" t="e">
        <f t="shared" si="42"/>
        <v>#DIV/0!</v>
      </c>
      <c r="AC473" t="e">
        <f t="shared" si="43"/>
        <v>#DIV/0!</v>
      </c>
      <c r="AD473" t="e">
        <f t="shared" si="44"/>
        <v>#DIV/0!</v>
      </c>
      <c r="AE473" t="e">
        <f t="shared" si="45"/>
        <v>#DIV/0!</v>
      </c>
    </row>
    <row r="474" spans="28:31" x14ac:dyDescent="0.25">
      <c r="AB474" t="e">
        <f t="shared" si="42"/>
        <v>#DIV/0!</v>
      </c>
      <c r="AC474" t="e">
        <f t="shared" si="43"/>
        <v>#DIV/0!</v>
      </c>
      <c r="AD474" t="e">
        <f t="shared" si="44"/>
        <v>#DIV/0!</v>
      </c>
      <c r="AE474" t="e">
        <f t="shared" si="45"/>
        <v>#DIV/0!</v>
      </c>
    </row>
    <row r="475" spans="28:31" x14ac:dyDescent="0.25">
      <c r="AB475" t="e">
        <f t="shared" si="42"/>
        <v>#DIV/0!</v>
      </c>
      <c r="AC475" t="e">
        <f t="shared" si="43"/>
        <v>#DIV/0!</v>
      </c>
      <c r="AD475" t="e">
        <f t="shared" si="44"/>
        <v>#DIV/0!</v>
      </c>
      <c r="AE475" t="e">
        <f t="shared" si="45"/>
        <v>#DIV/0!</v>
      </c>
    </row>
    <row r="476" spans="28:31" x14ac:dyDescent="0.25">
      <c r="AB476" t="e">
        <f t="shared" si="42"/>
        <v>#DIV/0!</v>
      </c>
      <c r="AC476" t="e">
        <f t="shared" si="43"/>
        <v>#DIV/0!</v>
      </c>
      <c r="AD476" t="e">
        <f t="shared" si="44"/>
        <v>#DIV/0!</v>
      </c>
      <c r="AE476" t="e">
        <f t="shared" si="45"/>
        <v>#DIV/0!</v>
      </c>
    </row>
    <row r="477" spans="28:31" x14ac:dyDescent="0.25">
      <c r="AB477" t="e">
        <f t="shared" si="42"/>
        <v>#DIV/0!</v>
      </c>
      <c r="AC477" t="e">
        <f t="shared" si="43"/>
        <v>#DIV/0!</v>
      </c>
      <c r="AD477" t="e">
        <f t="shared" si="44"/>
        <v>#DIV/0!</v>
      </c>
      <c r="AE477" t="e">
        <f t="shared" si="45"/>
        <v>#DIV/0!</v>
      </c>
    </row>
    <row r="478" spans="28:31" x14ac:dyDescent="0.25">
      <c r="AB478" t="e">
        <f t="shared" si="42"/>
        <v>#DIV/0!</v>
      </c>
      <c r="AC478" t="e">
        <f t="shared" si="43"/>
        <v>#DIV/0!</v>
      </c>
      <c r="AD478" t="e">
        <f t="shared" si="44"/>
        <v>#DIV/0!</v>
      </c>
      <c r="AE478" t="e">
        <f t="shared" si="45"/>
        <v>#DIV/0!</v>
      </c>
    </row>
    <row r="479" spans="28:31" x14ac:dyDescent="0.25">
      <c r="AB479" t="e">
        <f t="shared" si="42"/>
        <v>#DIV/0!</v>
      </c>
      <c r="AC479" t="e">
        <f t="shared" si="43"/>
        <v>#DIV/0!</v>
      </c>
      <c r="AD479" t="e">
        <f t="shared" si="44"/>
        <v>#DIV/0!</v>
      </c>
      <c r="AE479" t="e">
        <f t="shared" si="45"/>
        <v>#DIV/0!</v>
      </c>
    </row>
    <row r="480" spans="28:31" x14ac:dyDescent="0.25">
      <c r="AB480" t="e">
        <f t="shared" si="42"/>
        <v>#DIV/0!</v>
      </c>
      <c r="AC480" t="e">
        <f t="shared" si="43"/>
        <v>#DIV/0!</v>
      </c>
      <c r="AD480" t="e">
        <f t="shared" si="44"/>
        <v>#DIV/0!</v>
      </c>
      <c r="AE480" t="e">
        <f t="shared" si="45"/>
        <v>#DIV/0!</v>
      </c>
    </row>
    <row r="481" spans="28:31" x14ac:dyDescent="0.25">
      <c r="AB481" t="e">
        <f t="shared" si="42"/>
        <v>#DIV/0!</v>
      </c>
      <c r="AC481" t="e">
        <f t="shared" si="43"/>
        <v>#DIV/0!</v>
      </c>
      <c r="AD481" t="e">
        <f t="shared" si="44"/>
        <v>#DIV/0!</v>
      </c>
      <c r="AE481" t="e">
        <f t="shared" si="45"/>
        <v>#DIV/0!</v>
      </c>
    </row>
    <row r="482" spans="28:31" x14ac:dyDescent="0.25">
      <c r="AB482" t="e">
        <f t="shared" si="42"/>
        <v>#DIV/0!</v>
      </c>
      <c r="AC482" t="e">
        <f t="shared" si="43"/>
        <v>#DIV/0!</v>
      </c>
      <c r="AD482" t="e">
        <f t="shared" si="44"/>
        <v>#DIV/0!</v>
      </c>
      <c r="AE482" t="e">
        <f t="shared" si="45"/>
        <v>#DIV/0!</v>
      </c>
    </row>
    <row r="483" spans="28:31" x14ac:dyDescent="0.25">
      <c r="AB483" t="e">
        <f t="shared" si="42"/>
        <v>#DIV/0!</v>
      </c>
      <c r="AC483" t="e">
        <f t="shared" si="43"/>
        <v>#DIV/0!</v>
      </c>
      <c r="AD483" t="e">
        <f t="shared" si="44"/>
        <v>#DIV/0!</v>
      </c>
      <c r="AE483" t="e">
        <f t="shared" si="45"/>
        <v>#DIV/0!</v>
      </c>
    </row>
    <row r="484" spans="28:31" x14ac:dyDescent="0.25">
      <c r="AB484" t="e">
        <f t="shared" si="42"/>
        <v>#DIV/0!</v>
      </c>
      <c r="AC484" t="e">
        <f t="shared" si="43"/>
        <v>#DIV/0!</v>
      </c>
      <c r="AD484" t="e">
        <f t="shared" si="44"/>
        <v>#DIV/0!</v>
      </c>
      <c r="AE484" t="e">
        <f t="shared" si="45"/>
        <v>#DIV/0!</v>
      </c>
    </row>
    <row r="485" spans="28:31" x14ac:dyDescent="0.25">
      <c r="AB485" t="e">
        <f t="shared" si="42"/>
        <v>#DIV/0!</v>
      </c>
      <c r="AC485" t="e">
        <f t="shared" si="43"/>
        <v>#DIV/0!</v>
      </c>
      <c r="AD485" t="e">
        <f t="shared" si="44"/>
        <v>#DIV/0!</v>
      </c>
      <c r="AE485" t="e">
        <f t="shared" si="45"/>
        <v>#DIV/0!</v>
      </c>
    </row>
    <row r="486" spans="28:31" x14ac:dyDescent="0.25">
      <c r="AB486" t="e">
        <f t="shared" si="42"/>
        <v>#DIV/0!</v>
      </c>
      <c r="AC486" t="e">
        <f t="shared" si="43"/>
        <v>#DIV/0!</v>
      </c>
      <c r="AD486" t="e">
        <f t="shared" si="44"/>
        <v>#DIV/0!</v>
      </c>
      <c r="AE486" t="e">
        <f t="shared" si="45"/>
        <v>#DIV/0!</v>
      </c>
    </row>
    <row r="487" spans="28:31" x14ac:dyDescent="0.25">
      <c r="AB487" t="e">
        <f t="shared" si="42"/>
        <v>#DIV/0!</v>
      </c>
      <c r="AC487" t="e">
        <f t="shared" si="43"/>
        <v>#DIV/0!</v>
      </c>
      <c r="AD487" t="e">
        <f t="shared" si="44"/>
        <v>#DIV/0!</v>
      </c>
      <c r="AE487" t="e">
        <f t="shared" si="45"/>
        <v>#DIV/0!</v>
      </c>
    </row>
    <row r="488" spans="28:31" x14ac:dyDescent="0.25">
      <c r="AB488" t="e">
        <f t="shared" si="42"/>
        <v>#DIV/0!</v>
      </c>
      <c r="AC488" t="e">
        <f t="shared" si="43"/>
        <v>#DIV/0!</v>
      </c>
      <c r="AD488" t="e">
        <f t="shared" si="44"/>
        <v>#DIV/0!</v>
      </c>
      <c r="AE488" t="e">
        <f t="shared" si="45"/>
        <v>#DIV/0!</v>
      </c>
    </row>
    <row r="489" spans="28:31" x14ac:dyDescent="0.25">
      <c r="AB489" t="e">
        <f t="shared" si="42"/>
        <v>#DIV/0!</v>
      </c>
      <c r="AC489" t="e">
        <f t="shared" si="43"/>
        <v>#DIV/0!</v>
      </c>
      <c r="AD489" t="e">
        <f t="shared" si="44"/>
        <v>#DIV/0!</v>
      </c>
      <c r="AE489" t="e">
        <f t="shared" si="45"/>
        <v>#DIV/0!</v>
      </c>
    </row>
    <row r="490" spans="28:31" x14ac:dyDescent="0.25">
      <c r="AB490" t="e">
        <f t="shared" si="42"/>
        <v>#DIV/0!</v>
      </c>
      <c r="AC490" t="e">
        <f t="shared" si="43"/>
        <v>#DIV/0!</v>
      </c>
      <c r="AD490" t="e">
        <f t="shared" si="44"/>
        <v>#DIV/0!</v>
      </c>
      <c r="AE490" t="e">
        <f t="shared" si="45"/>
        <v>#DIV/0!</v>
      </c>
    </row>
    <row r="491" spans="28:31" x14ac:dyDescent="0.25">
      <c r="AB491" t="e">
        <f t="shared" si="42"/>
        <v>#DIV/0!</v>
      </c>
      <c r="AC491" t="e">
        <f t="shared" si="43"/>
        <v>#DIV/0!</v>
      </c>
      <c r="AD491" t="e">
        <f t="shared" si="44"/>
        <v>#DIV/0!</v>
      </c>
      <c r="AE491" t="e">
        <f t="shared" si="45"/>
        <v>#DIV/0!</v>
      </c>
    </row>
    <row r="492" spans="28:31" x14ac:dyDescent="0.25">
      <c r="AB492" t="e">
        <f t="shared" si="42"/>
        <v>#DIV/0!</v>
      </c>
      <c r="AC492" t="e">
        <f t="shared" si="43"/>
        <v>#DIV/0!</v>
      </c>
      <c r="AD492" t="e">
        <f t="shared" si="44"/>
        <v>#DIV/0!</v>
      </c>
      <c r="AE492" t="e">
        <f t="shared" si="45"/>
        <v>#DIV/0!</v>
      </c>
    </row>
    <row r="493" spans="28:31" x14ac:dyDescent="0.25">
      <c r="AB493" t="e">
        <f t="shared" si="42"/>
        <v>#DIV/0!</v>
      </c>
      <c r="AC493" t="e">
        <f t="shared" si="43"/>
        <v>#DIV/0!</v>
      </c>
      <c r="AD493" t="e">
        <f t="shared" si="44"/>
        <v>#DIV/0!</v>
      </c>
      <c r="AE493" t="e">
        <f t="shared" si="45"/>
        <v>#DIV/0!</v>
      </c>
    </row>
    <row r="494" spans="28:31" x14ac:dyDescent="0.25">
      <c r="AB494" t="e">
        <f t="shared" si="42"/>
        <v>#DIV/0!</v>
      </c>
      <c r="AC494" t="e">
        <f t="shared" si="43"/>
        <v>#DIV/0!</v>
      </c>
      <c r="AD494" t="e">
        <f t="shared" si="44"/>
        <v>#DIV/0!</v>
      </c>
      <c r="AE494" t="e">
        <f t="shared" si="45"/>
        <v>#DIV/0!</v>
      </c>
    </row>
    <row r="495" spans="28:31" x14ac:dyDescent="0.25">
      <c r="AB495" t="e">
        <f t="shared" si="42"/>
        <v>#DIV/0!</v>
      </c>
      <c r="AC495" t="e">
        <f t="shared" si="43"/>
        <v>#DIV/0!</v>
      </c>
      <c r="AD495" t="e">
        <f t="shared" si="44"/>
        <v>#DIV/0!</v>
      </c>
      <c r="AE495" t="e">
        <f t="shared" si="45"/>
        <v>#DIV/0!</v>
      </c>
    </row>
    <row r="496" spans="28:31" x14ac:dyDescent="0.25">
      <c r="AB496" t="e">
        <f t="shared" si="42"/>
        <v>#DIV/0!</v>
      </c>
      <c r="AC496" t="e">
        <f t="shared" si="43"/>
        <v>#DIV/0!</v>
      </c>
      <c r="AD496" t="e">
        <f t="shared" si="44"/>
        <v>#DIV/0!</v>
      </c>
      <c r="AE496" t="e">
        <f t="shared" si="45"/>
        <v>#DIV/0!</v>
      </c>
    </row>
    <row r="497" spans="28:31" x14ac:dyDescent="0.25">
      <c r="AB497" t="e">
        <f t="shared" si="42"/>
        <v>#DIV/0!</v>
      </c>
      <c r="AC497" t="e">
        <f t="shared" si="43"/>
        <v>#DIV/0!</v>
      </c>
      <c r="AD497" t="e">
        <f t="shared" si="44"/>
        <v>#DIV/0!</v>
      </c>
      <c r="AE497" t="e">
        <f t="shared" si="45"/>
        <v>#DIV/0!</v>
      </c>
    </row>
    <row r="498" spans="28:31" x14ac:dyDescent="0.25">
      <c r="AB498" t="e">
        <f t="shared" si="42"/>
        <v>#DIV/0!</v>
      </c>
      <c r="AC498" t="e">
        <f t="shared" si="43"/>
        <v>#DIV/0!</v>
      </c>
      <c r="AD498" t="e">
        <f t="shared" si="44"/>
        <v>#DIV/0!</v>
      </c>
      <c r="AE498" t="e">
        <f t="shared" si="45"/>
        <v>#DIV/0!</v>
      </c>
    </row>
    <row r="499" spans="28:31" x14ac:dyDescent="0.25">
      <c r="AB499" t="e">
        <f t="shared" si="42"/>
        <v>#DIV/0!</v>
      </c>
      <c r="AC499" t="e">
        <f t="shared" si="43"/>
        <v>#DIV/0!</v>
      </c>
      <c r="AD499" t="e">
        <f t="shared" si="44"/>
        <v>#DIV/0!</v>
      </c>
      <c r="AE499" t="e">
        <f t="shared" si="45"/>
        <v>#DIV/0!</v>
      </c>
    </row>
    <row r="500" spans="28:31" x14ac:dyDescent="0.25">
      <c r="AB500" t="e">
        <f t="shared" si="42"/>
        <v>#DIV/0!</v>
      </c>
      <c r="AC500" t="e">
        <f t="shared" si="43"/>
        <v>#DIV/0!</v>
      </c>
      <c r="AD500" t="e">
        <f t="shared" si="44"/>
        <v>#DIV/0!</v>
      </c>
      <c r="AE500" t="e">
        <f t="shared" si="45"/>
        <v>#DIV/0!</v>
      </c>
    </row>
    <row r="501" spans="28:31" x14ac:dyDescent="0.25">
      <c r="AB501" t="e">
        <f t="shared" si="42"/>
        <v>#DIV/0!</v>
      </c>
      <c r="AC501" t="e">
        <f t="shared" si="43"/>
        <v>#DIV/0!</v>
      </c>
      <c r="AD501" t="e">
        <f t="shared" si="44"/>
        <v>#DIV/0!</v>
      </c>
      <c r="AE501" t="e">
        <f t="shared" si="45"/>
        <v>#DIV/0!</v>
      </c>
    </row>
    <row r="502" spans="28:31" x14ac:dyDescent="0.25">
      <c r="AB502" t="e">
        <f t="shared" si="42"/>
        <v>#DIV/0!</v>
      </c>
      <c r="AC502" t="e">
        <f t="shared" si="43"/>
        <v>#DIV/0!</v>
      </c>
      <c r="AD502" t="e">
        <f t="shared" si="44"/>
        <v>#DIV/0!</v>
      </c>
      <c r="AE502" t="e">
        <f t="shared" si="45"/>
        <v>#DIV/0!</v>
      </c>
    </row>
    <row r="503" spans="28:31" x14ac:dyDescent="0.25">
      <c r="AB503" t="e">
        <f t="shared" si="42"/>
        <v>#DIV/0!</v>
      </c>
      <c r="AC503" t="e">
        <f t="shared" si="43"/>
        <v>#DIV/0!</v>
      </c>
      <c r="AD503" t="e">
        <f t="shared" si="44"/>
        <v>#DIV/0!</v>
      </c>
      <c r="AE503" t="e">
        <f t="shared" si="45"/>
        <v>#DIV/0!</v>
      </c>
    </row>
    <row r="504" spans="28:31" x14ac:dyDescent="0.25">
      <c r="AB504" t="e">
        <f t="shared" si="42"/>
        <v>#DIV/0!</v>
      </c>
      <c r="AC504" t="e">
        <f t="shared" si="43"/>
        <v>#DIV/0!</v>
      </c>
      <c r="AD504" t="e">
        <f t="shared" si="44"/>
        <v>#DIV/0!</v>
      </c>
      <c r="AE504" t="e">
        <f t="shared" si="45"/>
        <v>#DIV/0!</v>
      </c>
    </row>
    <row r="505" spans="28:31" x14ac:dyDescent="0.25">
      <c r="AB505" t="e">
        <f t="shared" si="42"/>
        <v>#DIV/0!</v>
      </c>
      <c r="AC505" t="e">
        <f t="shared" si="43"/>
        <v>#DIV/0!</v>
      </c>
      <c r="AD505" t="e">
        <f t="shared" si="44"/>
        <v>#DIV/0!</v>
      </c>
      <c r="AE505" t="e">
        <f t="shared" si="45"/>
        <v>#DIV/0!</v>
      </c>
    </row>
    <row r="506" spans="28:31" x14ac:dyDescent="0.25">
      <c r="AB506" t="e">
        <f t="shared" si="42"/>
        <v>#DIV/0!</v>
      </c>
      <c r="AC506" t="e">
        <f t="shared" si="43"/>
        <v>#DIV/0!</v>
      </c>
      <c r="AD506" t="e">
        <f t="shared" si="44"/>
        <v>#DIV/0!</v>
      </c>
      <c r="AE506" t="e">
        <f t="shared" si="45"/>
        <v>#DIV/0!</v>
      </c>
    </row>
    <row r="507" spans="28:31" x14ac:dyDescent="0.25">
      <c r="AB507" t="e">
        <f t="shared" si="42"/>
        <v>#DIV/0!</v>
      </c>
      <c r="AC507" t="e">
        <f t="shared" si="43"/>
        <v>#DIV/0!</v>
      </c>
      <c r="AD507" t="e">
        <f t="shared" si="44"/>
        <v>#DIV/0!</v>
      </c>
      <c r="AE507" t="e">
        <f t="shared" si="45"/>
        <v>#DIV/0!</v>
      </c>
    </row>
    <row r="508" spans="28:31" x14ac:dyDescent="0.25">
      <c r="AB508" t="e">
        <f t="shared" si="42"/>
        <v>#DIV/0!</v>
      </c>
      <c r="AC508" t="e">
        <f t="shared" si="43"/>
        <v>#DIV/0!</v>
      </c>
      <c r="AD508" t="e">
        <f t="shared" si="44"/>
        <v>#DIV/0!</v>
      </c>
      <c r="AE508" t="e">
        <f t="shared" si="45"/>
        <v>#DIV/0!</v>
      </c>
    </row>
    <row r="509" spans="28:31" x14ac:dyDescent="0.25">
      <c r="AB509" t="e">
        <f t="shared" si="42"/>
        <v>#DIV/0!</v>
      </c>
      <c r="AC509" t="e">
        <f t="shared" si="43"/>
        <v>#DIV/0!</v>
      </c>
      <c r="AD509" t="e">
        <f t="shared" si="44"/>
        <v>#DIV/0!</v>
      </c>
      <c r="AE509" t="e">
        <f t="shared" si="45"/>
        <v>#DIV/0!</v>
      </c>
    </row>
    <row r="510" spans="28:31" x14ac:dyDescent="0.25">
      <c r="AB510" t="e">
        <f t="shared" si="42"/>
        <v>#DIV/0!</v>
      </c>
      <c r="AC510" t="e">
        <f t="shared" si="43"/>
        <v>#DIV/0!</v>
      </c>
      <c r="AD510" t="e">
        <f t="shared" si="44"/>
        <v>#DIV/0!</v>
      </c>
      <c r="AE510" t="e">
        <f t="shared" si="45"/>
        <v>#DIV/0!</v>
      </c>
    </row>
    <row r="511" spans="28:31" x14ac:dyDescent="0.25">
      <c r="AB511" t="e">
        <f t="shared" si="42"/>
        <v>#DIV/0!</v>
      </c>
      <c r="AC511" t="e">
        <f t="shared" si="43"/>
        <v>#DIV/0!</v>
      </c>
      <c r="AD511" t="e">
        <f t="shared" si="44"/>
        <v>#DIV/0!</v>
      </c>
      <c r="AE511" t="e">
        <f t="shared" si="45"/>
        <v>#DIV/0!</v>
      </c>
    </row>
    <row r="512" spans="28:31" x14ac:dyDescent="0.25">
      <c r="AB512" t="e">
        <f t="shared" si="42"/>
        <v>#DIV/0!</v>
      </c>
      <c r="AC512" t="e">
        <f t="shared" si="43"/>
        <v>#DIV/0!</v>
      </c>
      <c r="AD512" t="e">
        <f t="shared" si="44"/>
        <v>#DIV/0!</v>
      </c>
      <c r="AE512" t="e">
        <f t="shared" si="45"/>
        <v>#DIV/0!</v>
      </c>
    </row>
    <row r="513" spans="28:31" x14ac:dyDescent="0.25">
      <c r="AB513" t="e">
        <f t="shared" si="42"/>
        <v>#DIV/0!</v>
      </c>
      <c r="AC513" t="e">
        <f t="shared" si="43"/>
        <v>#DIV/0!</v>
      </c>
      <c r="AD513" t="e">
        <f t="shared" si="44"/>
        <v>#DIV/0!</v>
      </c>
      <c r="AE513" t="e">
        <f t="shared" si="45"/>
        <v>#DIV/0!</v>
      </c>
    </row>
    <row r="514" spans="28:31" x14ac:dyDescent="0.25">
      <c r="AB514" t="e">
        <f t="shared" si="42"/>
        <v>#DIV/0!</v>
      </c>
      <c r="AC514" t="e">
        <f t="shared" si="43"/>
        <v>#DIV/0!</v>
      </c>
      <c r="AD514" t="e">
        <f t="shared" si="44"/>
        <v>#DIV/0!</v>
      </c>
      <c r="AE514" t="e">
        <f t="shared" si="45"/>
        <v>#DIV/0!</v>
      </c>
    </row>
    <row r="515" spans="28:31" x14ac:dyDescent="0.25">
      <c r="AB515" t="e">
        <f t="shared" ref="AB515:AB540" si="46">J515*V515/X515*$AH$8/10000</f>
        <v>#DIV/0!</v>
      </c>
      <c r="AC515" t="e">
        <f t="shared" ref="AC515:AC540" si="47">V515/Y515</f>
        <v>#DIV/0!</v>
      </c>
      <c r="AD515" t="e">
        <f t="shared" ref="AD515:AD540" si="48">1/(J515/X515*$AH$8/10000)</f>
        <v>#DIV/0!</v>
      </c>
      <c r="AE515" t="e">
        <f t="shared" ref="AE515:AE540" si="49">(AC515-AD515)/AC515</f>
        <v>#DIV/0!</v>
      </c>
    </row>
    <row r="516" spans="28:31" x14ac:dyDescent="0.25">
      <c r="AB516" t="e">
        <f t="shared" si="46"/>
        <v>#DIV/0!</v>
      </c>
      <c r="AC516" t="e">
        <f t="shared" si="47"/>
        <v>#DIV/0!</v>
      </c>
      <c r="AD516" t="e">
        <f t="shared" si="48"/>
        <v>#DIV/0!</v>
      </c>
      <c r="AE516" t="e">
        <f t="shared" si="49"/>
        <v>#DIV/0!</v>
      </c>
    </row>
    <row r="517" spans="28:31" x14ac:dyDescent="0.25">
      <c r="AB517" t="e">
        <f t="shared" si="46"/>
        <v>#DIV/0!</v>
      </c>
      <c r="AC517" t="e">
        <f t="shared" si="47"/>
        <v>#DIV/0!</v>
      </c>
      <c r="AD517" t="e">
        <f t="shared" si="48"/>
        <v>#DIV/0!</v>
      </c>
      <c r="AE517" t="e">
        <f t="shared" si="49"/>
        <v>#DIV/0!</v>
      </c>
    </row>
    <row r="518" spans="28:31" x14ac:dyDescent="0.25">
      <c r="AB518" t="e">
        <f t="shared" si="46"/>
        <v>#DIV/0!</v>
      </c>
      <c r="AC518" t="e">
        <f t="shared" si="47"/>
        <v>#DIV/0!</v>
      </c>
      <c r="AD518" t="e">
        <f t="shared" si="48"/>
        <v>#DIV/0!</v>
      </c>
      <c r="AE518" t="e">
        <f t="shared" si="49"/>
        <v>#DIV/0!</v>
      </c>
    </row>
    <row r="519" spans="28:31" x14ac:dyDescent="0.25">
      <c r="AB519" t="e">
        <f t="shared" si="46"/>
        <v>#DIV/0!</v>
      </c>
      <c r="AC519" t="e">
        <f t="shared" si="47"/>
        <v>#DIV/0!</v>
      </c>
      <c r="AD519" t="e">
        <f t="shared" si="48"/>
        <v>#DIV/0!</v>
      </c>
      <c r="AE519" t="e">
        <f t="shared" si="49"/>
        <v>#DIV/0!</v>
      </c>
    </row>
    <row r="520" spans="28:31" x14ac:dyDescent="0.25">
      <c r="AB520" t="e">
        <f t="shared" si="46"/>
        <v>#DIV/0!</v>
      </c>
      <c r="AC520" t="e">
        <f t="shared" si="47"/>
        <v>#DIV/0!</v>
      </c>
      <c r="AD520" t="e">
        <f t="shared" si="48"/>
        <v>#DIV/0!</v>
      </c>
      <c r="AE520" t="e">
        <f t="shared" si="49"/>
        <v>#DIV/0!</v>
      </c>
    </row>
    <row r="521" spans="28:31" x14ac:dyDescent="0.25">
      <c r="AB521" t="e">
        <f t="shared" si="46"/>
        <v>#DIV/0!</v>
      </c>
      <c r="AC521" t="e">
        <f t="shared" si="47"/>
        <v>#DIV/0!</v>
      </c>
      <c r="AD521" t="e">
        <f t="shared" si="48"/>
        <v>#DIV/0!</v>
      </c>
      <c r="AE521" t="e">
        <f t="shared" si="49"/>
        <v>#DIV/0!</v>
      </c>
    </row>
    <row r="522" spans="28:31" x14ac:dyDescent="0.25">
      <c r="AB522" t="e">
        <f t="shared" si="46"/>
        <v>#DIV/0!</v>
      </c>
      <c r="AC522" t="e">
        <f t="shared" si="47"/>
        <v>#DIV/0!</v>
      </c>
      <c r="AD522" t="e">
        <f t="shared" si="48"/>
        <v>#DIV/0!</v>
      </c>
      <c r="AE522" t="e">
        <f t="shared" si="49"/>
        <v>#DIV/0!</v>
      </c>
    </row>
    <row r="523" spans="28:31" x14ac:dyDescent="0.25">
      <c r="AB523" t="e">
        <f t="shared" si="46"/>
        <v>#DIV/0!</v>
      </c>
      <c r="AC523" t="e">
        <f t="shared" si="47"/>
        <v>#DIV/0!</v>
      </c>
      <c r="AD523" t="e">
        <f t="shared" si="48"/>
        <v>#DIV/0!</v>
      </c>
      <c r="AE523" t="e">
        <f t="shared" si="49"/>
        <v>#DIV/0!</v>
      </c>
    </row>
    <row r="524" spans="28:31" x14ac:dyDescent="0.25">
      <c r="AB524" t="e">
        <f t="shared" si="46"/>
        <v>#DIV/0!</v>
      </c>
      <c r="AC524" t="e">
        <f t="shared" si="47"/>
        <v>#DIV/0!</v>
      </c>
      <c r="AD524" t="e">
        <f t="shared" si="48"/>
        <v>#DIV/0!</v>
      </c>
      <c r="AE524" t="e">
        <f t="shared" si="49"/>
        <v>#DIV/0!</v>
      </c>
    </row>
    <row r="525" spans="28:31" x14ac:dyDescent="0.25">
      <c r="AB525" t="e">
        <f t="shared" si="46"/>
        <v>#DIV/0!</v>
      </c>
      <c r="AC525" t="e">
        <f t="shared" si="47"/>
        <v>#DIV/0!</v>
      </c>
      <c r="AD525" t="e">
        <f t="shared" si="48"/>
        <v>#DIV/0!</v>
      </c>
      <c r="AE525" t="e">
        <f t="shared" si="49"/>
        <v>#DIV/0!</v>
      </c>
    </row>
    <row r="526" spans="28:31" x14ac:dyDescent="0.25">
      <c r="AB526" t="e">
        <f t="shared" si="46"/>
        <v>#DIV/0!</v>
      </c>
      <c r="AC526" t="e">
        <f t="shared" si="47"/>
        <v>#DIV/0!</v>
      </c>
      <c r="AD526" t="e">
        <f t="shared" si="48"/>
        <v>#DIV/0!</v>
      </c>
      <c r="AE526" t="e">
        <f t="shared" si="49"/>
        <v>#DIV/0!</v>
      </c>
    </row>
    <row r="527" spans="28:31" x14ac:dyDescent="0.25">
      <c r="AB527" t="e">
        <f t="shared" si="46"/>
        <v>#DIV/0!</v>
      </c>
      <c r="AC527" t="e">
        <f t="shared" si="47"/>
        <v>#DIV/0!</v>
      </c>
      <c r="AD527" t="e">
        <f t="shared" si="48"/>
        <v>#DIV/0!</v>
      </c>
      <c r="AE527" t="e">
        <f t="shared" si="49"/>
        <v>#DIV/0!</v>
      </c>
    </row>
    <row r="528" spans="28:31" x14ac:dyDescent="0.25">
      <c r="AB528" t="e">
        <f t="shared" si="46"/>
        <v>#DIV/0!</v>
      </c>
      <c r="AC528" t="e">
        <f t="shared" si="47"/>
        <v>#DIV/0!</v>
      </c>
      <c r="AD528" t="e">
        <f t="shared" si="48"/>
        <v>#DIV/0!</v>
      </c>
      <c r="AE528" t="e">
        <f t="shared" si="49"/>
        <v>#DIV/0!</v>
      </c>
    </row>
    <row r="529" spans="28:31" x14ac:dyDescent="0.25">
      <c r="AB529" t="e">
        <f t="shared" si="46"/>
        <v>#DIV/0!</v>
      </c>
      <c r="AC529" t="e">
        <f t="shared" si="47"/>
        <v>#DIV/0!</v>
      </c>
      <c r="AD529" t="e">
        <f t="shared" si="48"/>
        <v>#DIV/0!</v>
      </c>
      <c r="AE529" t="e">
        <f t="shared" si="49"/>
        <v>#DIV/0!</v>
      </c>
    </row>
    <row r="530" spans="28:31" x14ac:dyDescent="0.25">
      <c r="AB530" t="e">
        <f t="shared" si="46"/>
        <v>#DIV/0!</v>
      </c>
      <c r="AC530" t="e">
        <f t="shared" si="47"/>
        <v>#DIV/0!</v>
      </c>
      <c r="AD530" t="e">
        <f t="shared" si="48"/>
        <v>#DIV/0!</v>
      </c>
      <c r="AE530" t="e">
        <f t="shared" si="49"/>
        <v>#DIV/0!</v>
      </c>
    </row>
    <row r="531" spans="28:31" x14ac:dyDescent="0.25">
      <c r="AB531" t="e">
        <f t="shared" si="46"/>
        <v>#DIV/0!</v>
      </c>
      <c r="AC531" t="e">
        <f t="shared" si="47"/>
        <v>#DIV/0!</v>
      </c>
      <c r="AD531" t="e">
        <f t="shared" si="48"/>
        <v>#DIV/0!</v>
      </c>
      <c r="AE531" t="e">
        <f t="shared" si="49"/>
        <v>#DIV/0!</v>
      </c>
    </row>
    <row r="532" spans="28:31" x14ac:dyDescent="0.25">
      <c r="AB532" t="e">
        <f t="shared" si="46"/>
        <v>#DIV/0!</v>
      </c>
      <c r="AC532" t="e">
        <f t="shared" si="47"/>
        <v>#DIV/0!</v>
      </c>
      <c r="AD532" t="e">
        <f t="shared" si="48"/>
        <v>#DIV/0!</v>
      </c>
      <c r="AE532" t="e">
        <f t="shared" si="49"/>
        <v>#DIV/0!</v>
      </c>
    </row>
    <row r="533" spans="28:31" x14ac:dyDescent="0.25">
      <c r="AB533" t="e">
        <f t="shared" si="46"/>
        <v>#DIV/0!</v>
      </c>
      <c r="AC533" t="e">
        <f t="shared" si="47"/>
        <v>#DIV/0!</v>
      </c>
      <c r="AD533" t="e">
        <f t="shared" si="48"/>
        <v>#DIV/0!</v>
      </c>
      <c r="AE533" t="e">
        <f t="shared" si="49"/>
        <v>#DIV/0!</v>
      </c>
    </row>
    <row r="534" spans="28:31" x14ac:dyDescent="0.25">
      <c r="AB534" t="e">
        <f t="shared" si="46"/>
        <v>#DIV/0!</v>
      </c>
      <c r="AC534" t="e">
        <f t="shared" si="47"/>
        <v>#DIV/0!</v>
      </c>
      <c r="AD534" t="e">
        <f t="shared" si="48"/>
        <v>#DIV/0!</v>
      </c>
      <c r="AE534" t="e">
        <f t="shared" si="49"/>
        <v>#DIV/0!</v>
      </c>
    </row>
    <row r="535" spans="28:31" x14ac:dyDescent="0.25">
      <c r="AB535" t="e">
        <f t="shared" si="46"/>
        <v>#DIV/0!</v>
      </c>
      <c r="AC535" t="e">
        <f t="shared" si="47"/>
        <v>#DIV/0!</v>
      </c>
      <c r="AD535" t="e">
        <f t="shared" si="48"/>
        <v>#DIV/0!</v>
      </c>
      <c r="AE535" t="e">
        <f t="shared" si="49"/>
        <v>#DIV/0!</v>
      </c>
    </row>
    <row r="536" spans="28:31" x14ac:dyDescent="0.25">
      <c r="AB536" t="e">
        <f t="shared" si="46"/>
        <v>#DIV/0!</v>
      </c>
      <c r="AC536" t="e">
        <f t="shared" si="47"/>
        <v>#DIV/0!</v>
      </c>
      <c r="AD536" t="e">
        <f t="shared" si="48"/>
        <v>#DIV/0!</v>
      </c>
      <c r="AE536" t="e">
        <f t="shared" si="49"/>
        <v>#DIV/0!</v>
      </c>
    </row>
    <row r="537" spans="28:31" x14ac:dyDescent="0.25">
      <c r="AB537" t="e">
        <f t="shared" si="46"/>
        <v>#DIV/0!</v>
      </c>
      <c r="AC537" t="e">
        <f t="shared" si="47"/>
        <v>#DIV/0!</v>
      </c>
      <c r="AD537" t="e">
        <f t="shared" si="48"/>
        <v>#DIV/0!</v>
      </c>
      <c r="AE537" t="e">
        <f t="shared" si="49"/>
        <v>#DIV/0!</v>
      </c>
    </row>
    <row r="538" spans="28:31" x14ac:dyDescent="0.25">
      <c r="AB538" t="e">
        <f t="shared" si="46"/>
        <v>#DIV/0!</v>
      </c>
      <c r="AC538" t="e">
        <f t="shared" si="47"/>
        <v>#DIV/0!</v>
      </c>
      <c r="AD538" t="e">
        <f t="shared" si="48"/>
        <v>#DIV/0!</v>
      </c>
      <c r="AE538" t="e">
        <f t="shared" si="49"/>
        <v>#DIV/0!</v>
      </c>
    </row>
    <row r="539" spans="28:31" x14ac:dyDescent="0.25">
      <c r="AB539" t="e">
        <f t="shared" si="46"/>
        <v>#DIV/0!</v>
      </c>
      <c r="AC539" t="e">
        <f t="shared" si="47"/>
        <v>#DIV/0!</v>
      </c>
      <c r="AD539" t="e">
        <f t="shared" si="48"/>
        <v>#DIV/0!</v>
      </c>
      <c r="AE539" t="e">
        <f t="shared" si="49"/>
        <v>#DIV/0!</v>
      </c>
    </row>
    <row r="540" spans="28:31" x14ac:dyDescent="0.25">
      <c r="AB540" t="e">
        <f t="shared" si="46"/>
        <v>#DIV/0!</v>
      </c>
      <c r="AC540" t="e">
        <f t="shared" si="47"/>
        <v>#DIV/0!</v>
      </c>
      <c r="AD540" t="e">
        <f t="shared" si="48"/>
        <v>#DIV/0!</v>
      </c>
      <c r="AE540" t="e">
        <f t="shared" si="49"/>
        <v>#DIV/0!</v>
      </c>
    </row>
  </sheetData>
  <mergeCells count="1">
    <mergeCell ref="BB2:BB5"/>
  </mergeCells>
  <phoneticPr fontId="3" type="noConversion"/>
  <conditionalFormatting sqref="Y1">
    <cfRule type="dataBar" priority="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{70AB2D9D-51D9-46BF-8FD0-10840E7B5350}</x14:id>
        </ext>
      </extLst>
    </cfRule>
  </conditionalFormatting>
  <conditionalFormatting sqref="Z1">
    <cfRule type="dataBar" priority="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{A1BF04B7-6BB0-427E-9DA0-23ED5BC94A20}</x14:id>
        </ext>
      </extLst>
    </cfRule>
  </conditionalFormatting>
  <conditionalFormatting sqref="Y2:Y10">
    <cfRule type="dataBar" priority="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{D6668FDF-833D-45BD-88D8-CD142C6012A4}</x14:id>
        </ext>
      </extLst>
    </cfRule>
  </conditionalFormatting>
  <conditionalFormatting sqref="Y20:Y40">
    <cfRule type="dataBar" priority="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{C1D8DFD2-A4CD-43A1-8666-E736FE35306F}</x14:id>
        </ext>
      </extLst>
    </cfRule>
  </conditionalFormatting>
  <conditionalFormatting sqref="Y11:Y19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{34A40862-13BE-43F0-AF70-FE1D5C6F8BC4}</x14:id>
        </ext>
      </extLst>
    </cfRule>
  </conditionalFormatting>
  <conditionalFormatting sqref="Y41:Y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{D496DA64-2907-4D07-AB8F-557C82D71E1F}</x14:id>
        </ext>
      </extLst>
    </cfRule>
  </conditionalFormatting>
  <conditionalFormatting sqref="Y57:Y73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{DE2ED1D7-4F5F-4FCD-B744-16A64C6CA627}</x14:id>
        </ext>
      </extLst>
    </cfRule>
  </conditionalFormatting>
  <conditionalFormatting sqref="Y74:Y9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{64A06030-67ED-40C4-80ED-FF356FBA2107}</x14:id>
        </ext>
      </extLst>
    </cfRule>
  </conditionalFormatting>
  <conditionalFormatting sqref="Y91:Y107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{CFB36EFE-694A-42F3-BAD9-1CC9DEE7FC91}</x14:id>
        </ext>
      </extLst>
    </cfRule>
  </conditionalFormatting>
  <conditionalFormatting sqref="Y108:Y12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{D6B89C92-8A90-4616-8F24-998B0B040ECA}</x14:id>
        </ext>
      </extLst>
    </cfRule>
  </conditionalFormatting>
  <conditionalFormatting sqref="Y122:Y141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{BE46866F-ABF6-492B-9473-559E53478DD8}</x14:id>
        </ext>
      </extLst>
    </cfRule>
  </conditionalFormatting>
  <conditionalFormatting sqref="Y142:Y16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{48CC0D4F-8F08-4C20-B1B8-FC6B71CA792C}</x14:id>
        </ext>
      </extLst>
    </cfRule>
  </conditionalFormatting>
  <conditionalFormatting sqref="Y162:Y174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{098CD772-0901-49DA-8B24-C1A23E210616}</x14:id>
        </ext>
      </extLst>
    </cfRule>
  </conditionalFormatting>
  <conditionalFormatting sqref="AB1:AE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{4B59B3AA-38DF-4B83-A97D-1EBA60EF406A}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AB2D9D-51D9-46BF-8FD0-10840E7B53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</xm:sqref>
        </x14:conditionalFormatting>
        <x14:conditionalFormatting xmlns:xm="http://schemas.microsoft.com/office/excel/2006/main">
          <x14:cfRule type="dataBar" id="{A1BF04B7-6BB0-427E-9DA0-23ED5BC94A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</xm:sqref>
        </x14:conditionalFormatting>
        <x14:conditionalFormatting xmlns:xm="http://schemas.microsoft.com/office/excel/2006/main">
          <x14:cfRule type="dataBar" id="{D6668FDF-833D-45BD-88D8-CD142C6012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Y2:Y10</xm:sqref>
        </x14:conditionalFormatting>
        <x14:conditionalFormatting xmlns:xm="http://schemas.microsoft.com/office/excel/2006/main">
          <x14:cfRule type="dataBar" id="{C1D8DFD2-A4CD-43A1-8666-E736FE3530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Y20:Y40</xm:sqref>
        </x14:conditionalFormatting>
        <x14:conditionalFormatting xmlns:xm="http://schemas.microsoft.com/office/excel/2006/main">
          <x14:cfRule type="dataBar" id="{34A40862-13BE-43F0-AF70-FE1D5C6F8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Y11:Y19</xm:sqref>
        </x14:conditionalFormatting>
        <x14:conditionalFormatting xmlns:xm="http://schemas.microsoft.com/office/excel/2006/main">
          <x14:cfRule type="dataBar" id="{D496DA64-2907-4D07-AB8F-557C82D71E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Y41:Y56</xm:sqref>
        </x14:conditionalFormatting>
        <x14:conditionalFormatting xmlns:xm="http://schemas.microsoft.com/office/excel/2006/main">
          <x14:cfRule type="dataBar" id="{DE2ED1D7-4F5F-4FCD-B744-16A64C6CA6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Y57:Y73</xm:sqref>
        </x14:conditionalFormatting>
        <x14:conditionalFormatting xmlns:xm="http://schemas.microsoft.com/office/excel/2006/main">
          <x14:cfRule type="dataBar" id="{64A06030-67ED-40C4-80ED-FF356FBA21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Y74:Y90</xm:sqref>
        </x14:conditionalFormatting>
        <x14:conditionalFormatting xmlns:xm="http://schemas.microsoft.com/office/excel/2006/main">
          <x14:cfRule type="dataBar" id="{CFB36EFE-694A-42F3-BAD9-1CC9DEE7FC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Y91:Y107</xm:sqref>
        </x14:conditionalFormatting>
        <x14:conditionalFormatting xmlns:xm="http://schemas.microsoft.com/office/excel/2006/main">
          <x14:cfRule type="dataBar" id="{D6B89C92-8A90-4616-8F24-998B0B040E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Y108:Y121</xm:sqref>
        </x14:conditionalFormatting>
        <x14:conditionalFormatting xmlns:xm="http://schemas.microsoft.com/office/excel/2006/main">
          <x14:cfRule type="dataBar" id="{BE46866F-ABF6-492B-9473-559E53478D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Y122:Y141</xm:sqref>
        </x14:conditionalFormatting>
        <x14:conditionalFormatting xmlns:xm="http://schemas.microsoft.com/office/excel/2006/main">
          <x14:cfRule type="dataBar" id="{48CC0D4F-8F08-4C20-B1B8-FC6B71CA79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Y142:Y161</xm:sqref>
        </x14:conditionalFormatting>
        <x14:conditionalFormatting xmlns:xm="http://schemas.microsoft.com/office/excel/2006/main">
          <x14:cfRule type="dataBar" id="{098CD772-0901-49DA-8B24-C1A23E2106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Y162:Y174</xm:sqref>
        </x14:conditionalFormatting>
        <x14:conditionalFormatting xmlns:xm="http://schemas.microsoft.com/office/excel/2006/main">
          <x14:cfRule type="dataBar" id="{4B59B3AA-38DF-4B83-A97D-1EBA60EF40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AB1:AE1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F041-5A47-42C9-94A2-66CD7459D2E2}">
  <sheetPr>
    <tabColor rgb="FFFF0000"/>
  </sheetPr>
  <dimension ref="A1:BI540"/>
  <sheetViews>
    <sheetView tabSelected="1" zoomScale="94" zoomScaleNormal="130" workbookViewId="0">
      <pane ySplit="1" topLeftCell="A64" activePane="bottomLeft" state="frozen"/>
      <selection pane="bottomLeft" activeCell="C179" sqref="C179"/>
    </sheetView>
  </sheetViews>
  <sheetFormatPr defaultRowHeight="15" x14ac:dyDescent="0.25"/>
  <cols>
    <col min="2" max="2" width="9.42578125" bestFit="1" customWidth="1"/>
    <col min="3" max="3" width="63.28515625" customWidth="1"/>
    <col min="4" max="4" width="9.42578125" bestFit="1" customWidth="1"/>
    <col min="5" max="5" width="10.7109375" bestFit="1" customWidth="1"/>
    <col min="6" max="8" width="9.42578125" bestFit="1" customWidth="1"/>
    <col min="9" max="9" width="10" bestFit="1" customWidth="1"/>
    <col min="10" max="16" width="9.42578125" bestFit="1" customWidth="1"/>
    <col min="17" max="17" width="9.5703125" customWidth="1"/>
    <col min="18" max="18" width="9.42578125" bestFit="1" customWidth="1"/>
    <col min="21" max="23" width="11" bestFit="1" customWidth="1"/>
    <col min="24" max="24" width="14.28515625" customWidth="1"/>
    <col min="25" max="25" width="12.28515625" bestFit="1" customWidth="1"/>
    <col min="26" max="26" width="12.140625" bestFit="1" customWidth="1"/>
    <col min="27" max="27" width="9.42578125" bestFit="1" customWidth="1"/>
    <col min="29" max="29" width="12.85546875" bestFit="1" customWidth="1"/>
    <col min="30" max="32" width="12.85546875" customWidth="1"/>
    <col min="34" max="34" width="9.140625" style="142"/>
    <col min="35" max="35" width="12.7109375" bestFit="1" customWidth="1"/>
  </cols>
  <sheetData>
    <row r="1" spans="1:61" ht="15.75" thickBot="1" x14ac:dyDescent="0.3">
      <c r="B1" s="1" t="s">
        <v>24</v>
      </c>
      <c r="C1" s="1" t="s">
        <v>25</v>
      </c>
      <c r="D1" s="1" t="s">
        <v>1346</v>
      </c>
      <c r="E1" s="1" t="s">
        <v>1347</v>
      </c>
      <c r="F1" s="1" t="s">
        <v>1348</v>
      </c>
      <c r="G1" s="1" t="s">
        <v>1349</v>
      </c>
      <c r="H1" s="1" t="s">
        <v>1350</v>
      </c>
      <c r="I1" s="1" t="s">
        <v>1351</v>
      </c>
      <c r="J1" s="1" t="s">
        <v>1352</v>
      </c>
      <c r="K1" s="1" t="s">
        <v>1353</v>
      </c>
      <c r="L1" s="1" t="s">
        <v>1354</v>
      </c>
      <c r="M1" s="1" t="s">
        <v>1355</v>
      </c>
      <c r="N1" s="1" t="s">
        <v>1356</v>
      </c>
      <c r="O1" s="1" t="s">
        <v>1357</v>
      </c>
      <c r="P1" s="1" t="s">
        <v>1358</v>
      </c>
      <c r="Q1" s="1" t="s">
        <v>1359</v>
      </c>
      <c r="R1" s="1" t="s">
        <v>1360</v>
      </c>
      <c r="S1" s="1" t="s">
        <v>1361</v>
      </c>
      <c r="T1" s="1" t="s">
        <v>1362</v>
      </c>
      <c r="U1" s="1" t="s">
        <v>1363</v>
      </c>
      <c r="V1" s="1" t="s">
        <v>1364</v>
      </c>
      <c r="W1" s="1" t="s">
        <v>1365</v>
      </c>
      <c r="X1" s="130" t="s">
        <v>1366</v>
      </c>
      <c r="Y1" s="1" t="s">
        <v>1367</v>
      </c>
      <c r="Z1" s="1" t="s">
        <v>1368</v>
      </c>
      <c r="AA1" s="1" t="s">
        <v>1369</v>
      </c>
      <c r="AC1" s="1" t="s">
        <v>3133</v>
      </c>
      <c r="AD1" s="1" t="s">
        <v>3134</v>
      </c>
      <c r="AE1" s="1" t="s">
        <v>3135</v>
      </c>
      <c r="AF1" s="1" t="s">
        <v>3136</v>
      </c>
      <c r="AK1" t="s">
        <v>3137</v>
      </c>
      <c r="AL1" t="s">
        <v>3138</v>
      </c>
      <c r="AM1" t="s">
        <v>3139</v>
      </c>
      <c r="AN1" t="s">
        <v>3140</v>
      </c>
      <c r="AO1">
        <v>1</v>
      </c>
      <c r="AP1">
        <v>25</v>
      </c>
      <c r="AQ1">
        <v>50</v>
      </c>
      <c r="AR1">
        <v>75</v>
      </c>
      <c r="AS1">
        <v>95</v>
      </c>
      <c r="AT1">
        <v>99</v>
      </c>
      <c r="AU1" t="s">
        <v>3141</v>
      </c>
      <c r="AV1" t="s">
        <v>3142</v>
      </c>
      <c r="AW1" t="s">
        <v>3143</v>
      </c>
      <c r="AX1" t="s">
        <v>3161</v>
      </c>
      <c r="AZ1" t="s">
        <v>3147</v>
      </c>
      <c r="BA1" t="s">
        <v>3148</v>
      </c>
      <c r="BB1" t="s">
        <v>3149</v>
      </c>
      <c r="BC1" t="s">
        <v>3162</v>
      </c>
      <c r="BG1" t="s">
        <v>3155</v>
      </c>
      <c r="BH1" t="s">
        <v>3155</v>
      </c>
      <c r="BI1" t="s">
        <v>3163</v>
      </c>
    </row>
    <row r="2" spans="1:61" x14ac:dyDescent="0.25">
      <c r="A2">
        <v>1</v>
      </c>
      <c r="B2" s="70">
        <v>1</v>
      </c>
      <c r="C2" s="71" t="s">
        <v>1790</v>
      </c>
      <c r="D2" s="71">
        <v>0</v>
      </c>
      <c r="E2" s="71">
        <v>104</v>
      </c>
      <c r="F2" s="71">
        <v>10</v>
      </c>
      <c r="G2" s="71">
        <v>8.8197999999999999E-2</v>
      </c>
      <c r="H2" s="71">
        <v>0.18208099999999999</v>
      </c>
      <c r="I2" s="71">
        <v>46.619264000000001</v>
      </c>
      <c r="J2" s="71">
        <v>1.587259</v>
      </c>
      <c r="K2" s="71">
        <v>8.831766</v>
      </c>
      <c r="L2" s="71">
        <v>0.150369</v>
      </c>
      <c r="M2" s="72">
        <v>8.8197999999999999E-2</v>
      </c>
      <c r="N2" s="71">
        <v>0.370089</v>
      </c>
      <c r="O2" s="71">
        <v>101240</v>
      </c>
      <c r="P2" s="71">
        <v>20.399999999999999</v>
      </c>
      <c r="Q2" s="71">
        <v>60</v>
      </c>
      <c r="R2" s="71">
        <v>1.1950000000000001</v>
      </c>
      <c r="S2" s="71" t="s">
        <v>1791</v>
      </c>
      <c r="T2" s="71" t="s">
        <v>1792</v>
      </c>
      <c r="U2" s="59">
        <v>1.1053287514318442E-4</v>
      </c>
      <c r="V2" s="59">
        <v>2.0398888888888888E-3</v>
      </c>
      <c r="W2" s="73">
        <v>779.47950778898849</v>
      </c>
      <c r="X2" s="74">
        <v>18</v>
      </c>
      <c r="Y2" s="75">
        <v>6.2486199611229312E-6</v>
      </c>
      <c r="Z2" s="76">
        <v>67.787678364696234</v>
      </c>
      <c r="AA2" s="77">
        <v>1</v>
      </c>
      <c r="AC2">
        <f t="shared" ref="AC2:AC65" si="0">K2*W2/Y2*$AI$8/10000</f>
        <v>67.803773373990822</v>
      </c>
      <c r="AD2">
        <f t="shared" ref="AD2:AD65" si="1">W2/Z2</f>
        <v>11.498837644142432</v>
      </c>
      <c r="AE2">
        <f>1/(K2/Y2*$AI$8/10000)</f>
        <v>11.49610809253269</v>
      </c>
      <c r="AF2">
        <f>(AD2-AE2)/AD2</f>
        <v>2.3737630656363504E-4</v>
      </c>
      <c r="AI2">
        <f>MAX(Z:Z)</f>
        <v>514.84014117794607</v>
      </c>
      <c r="AK2">
        <v>48.318205505022732</v>
      </c>
      <c r="AL2">
        <v>207.55005872390768</v>
      </c>
      <c r="AM2">
        <v>10.157597086268645</v>
      </c>
      <c r="AN2">
        <v>144.30872666493494</v>
      </c>
      <c r="AO2">
        <v>-0.28819475994809723</v>
      </c>
      <c r="AP2">
        <v>5.0170813183180636</v>
      </c>
      <c r="AQ2">
        <v>13.061360395130944</v>
      </c>
      <c r="AR2">
        <v>24.014568332193992</v>
      </c>
      <c r="AS2">
        <v>110.52898399052876</v>
      </c>
      <c r="AT2">
        <v>1065.8661987729497</v>
      </c>
      <c r="AU2">
        <v>0.54506971192281262</v>
      </c>
      <c r="AV2">
        <v>93.589400341163696</v>
      </c>
      <c r="AW2">
        <v>2.694541977964092</v>
      </c>
      <c r="AX2">
        <v>1.9026000000000001</v>
      </c>
      <c r="AZ2">
        <f>AU2</f>
        <v>0.54506971192281262</v>
      </c>
      <c r="BA2">
        <f>AV2*AD2</f>
        <v>1076.1693197356897</v>
      </c>
      <c r="BB2">
        <f>-1*AW2*$AD$2</f>
        <v>-30.984100729935509</v>
      </c>
      <c r="BC2">
        <f>AX2*$AD$2</f>
        <v>21.877688501745393</v>
      </c>
      <c r="BE2" s="217" t="s">
        <v>3146</v>
      </c>
      <c r="BF2" t="s">
        <v>3150</v>
      </c>
      <c r="BG2" s="212">
        <f ca="1">MIN(INDIRECT(BG1&amp;":"&amp;BG1))</f>
        <v>0.36887620658302733</v>
      </c>
      <c r="BH2" s="212">
        <f t="shared" ref="BH2:BI2" ca="1" si="2">MIN(INDIRECT(BH1&amp;":"&amp;BH1))</f>
        <v>0.36887620658302733</v>
      </c>
      <c r="BI2" s="212">
        <f t="shared" ca="1" si="2"/>
        <v>-80.839770512799859</v>
      </c>
    </row>
    <row r="3" spans="1:61" x14ac:dyDescent="0.25">
      <c r="A3">
        <v>1</v>
      </c>
      <c r="B3" s="44">
        <v>2</v>
      </c>
      <c r="C3" s="45" t="s">
        <v>1790</v>
      </c>
      <c r="D3" s="45">
        <v>0</v>
      </c>
      <c r="E3" s="45">
        <v>104</v>
      </c>
      <c r="F3" s="45">
        <v>20</v>
      </c>
      <c r="G3" s="45">
        <v>4.3012000000000002E-2</v>
      </c>
      <c r="H3" s="45">
        <v>0.18184900000000001</v>
      </c>
      <c r="I3" s="45">
        <v>46.560842999999998</v>
      </c>
      <c r="J3" s="45">
        <v>1.572017</v>
      </c>
      <c r="K3" s="45">
        <v>8.8247750000000007</v>
      </c>
      <c r="L3" s="45">
        <v>0.14910699999999999</v>
      </c>
      <c r="M3" s="46">
        <v>4.3012000000000002E-2</v>
      </c>
      <c r="N3" s="45">
        <v>0.113082</v>
      </c>
      <c r="O3" s="45">
        <v>101236</v>
      </c>
      <c r="P3" s="45">
        <v>20.3</v>
      </c>
      <c r="Q3" s="45">
        <v>60</v>
      </c>
      <c r="R3" s="45">
        <v>1.1954</v>
      </c>
      <c r="S3" s="45" t="s">
        <v>1793</v>
      </c>
      <c r="T3" s="45" t="s">
        <v>1794</v>
      </c>
      <c r="U3" s="28">
        <v>1.1055017182130584E-4</v>
      </c>
      <c r="V3" s="28">
        <v>2.1146666666666666E-3</v>
      </c>
      <c r="W3" s="54">
        <v>369.94364332097194</v>
      </c>
      <c r="X3" s="24">
        <v>18</v>
      </c>
      <c r="Y3" s="60">
        <v>6.2467381311552639E-6</v>
      </c>
      <c r="Z3" s="61">
        <v>32.156481737775323</v>
      </c>
      <c r="AA3">
        <v>1</v>
      </c>
      <c r="AC3">
        <f t="shared" si="0"/>
        <v>32.164116737010239</v>
      </c>
      <c r="AD3">
        <f t="shared" si="1"/>
        <v>11.504481315391741</v>
      </c>
      <c r="AE3">
        <f>1/(K3/Y3*$AI$8/10000)</f>
        <v>11.501750424108163</v>
      </c>
      <c r="AF3">
        <f t="shared" ref="AF3:AF66" si="3">(AD3-AE3)/AD3</f>
        <v>2.3737630656364656E-4</v>
      </c>
      <c r="AK3">
        <v>22.921123109440767</v>
      </c>
      <c r="AL3">
        <v>63.37676465001708</v>
      </c>
      <c r="AM3">
        <v>16.91695234232731</v>
      </c>
      <c r="AN3">
        <v>409.55360332094301</v>
      </c>
      <c r="AO3">
        <v>1.1956237013448844E-2</v>
      </c>
      <c r="AP3">
        <v>6.3405419411946093</v>
      </c>
      <c r="AQ3">
        <v>13.865685427737333</v>
      </c>
      <c r="AR3">
        <v>24.128059925546502</v>
      </c>
      <c r="AS3">
        <v>54.230315217547421</v>
      </c>
      <c r="AT3">
        <v>185.1578358981327</v>
      </c>
      <c r="AU3">
        <v>1.1648172143410285</v>
      </c>
      <c r="AV3">
        <v>21.878402762822677</v>
      </c>
      <c r="AW3">
        <v>2.5632170509813399</v>
      </c>
      <c r="AX3">
        <v>1.6433</v>
      </c>
      <c r="AZ3">
        <f t="shared" ref="AZ3:AZ66" si="4">AU3</f>
        <v>1.1648172143410285</v>
      </c>
      <c r="BA3">
        <f t="shared" ref="BA3:BA66" si="5">AV3*AD3</f>
        <v>251.69967579550854</v>
      </c>
      <c r="BB3">
        <f t="shared" ref="BB3:BB66" si="6">-1*AW3*AD3</f>
        <v>-29.488482670308347</v>
      </c>
      <c r="BC3">
        <f t="shared" ref="BC3:BC66" si="7">AX3*$AD$2</f>
        <v>18.896039900619257</v>
      </c>
      <c r="BE3" s="217"/>
      <c r="BF3" t="s">
        <v>3151</v>
      </c>
      <c r="BG3" s="212">
        <f ca="1">MAX(INDIRECT(BG1&amp;":"&amp;BG1))</f>
        <v>16.562301029383868</v>
      </c>
      <c r="BH3" s="212">
        <f t="shared" ref="BH3:BI3" ca="1" si="8">MAX(INDIRECT(BH1&amp;":"&amp;BH1))</f>
        <v>16.562301029383868</v>
      </c>
      <c r="BI3" s="212">
        <f t="shared" ca="1" si="8"/>
        <v>22.257024183130039</v>
      </c>
    </row>
    <row r="4" spans="1:61" x14ac:dyDescent="0.25">
      <c r="A4">
        <v>1</v>
      </c>
      <c r="B4" s="44">
        <v>3</v>
      </c>
      <c r="C4" s="45" t="s">
        <v>1790</v>
      </c>
      <c r="D4" s="45">
        <v>0</v>
      </c>
      <c r="E4" s="45">
        <v>104</v>
      </c>
      <c r="F4" s="45">
        <v>30</v>
      </c>
      <c r="G4" s="45">
        <v>4.4253000000000001E-2</v>
      </c>
      <c r="H4" s="45">
        <v>0.182201</v>
      </c>
      <c r="I4" s="45">
        <v>46.649371000000002</v>
      </c>
      <c r="J4" s="45">
        <v>1.576095</v>
      </c>
      <c r="K4" s="45">
        <v>8.8333790000000008</v>
      </c>
      <c r="L4" s="45">
        <v>0.14930099999999999</v>
      </c>
      <c r="M4" s="46">
        <v>4.4253000000000001E-2</v>
      </c>
      <c r="N4" s="45">
        <v>7.6065999999999995E-2</v>
      </c>
      <c r="O4" s="45">
        <v>101231</v>
      </c>
      <c r="P4" s="45">
        <v>20.3</v>
      </c>
      <c r="Q4" s="45">
        <v>60</v>
      </c>
      <c r="R4" s="45">
        <v>1.1954</v>
      </c>
      <c r="S4" s="45" t="s">
        <v>1795</v>
      </c>
      <c r="T4" s="45" t="s">
        <v>1796</v>
      </c>
      <c r="U4" s="28">
        <v>1.1056746849942726E-4</v>
      </c>
      <c r="V4" s="28">
        <v>2.1894444444444444E-3</v>
      </c>
      <c r="W4" s="54">
        <v>380.43337815745912</v>
      </c>
      <c r="X4" s="24">
        <v>18</v>
      </c>
      <c r="Y4" s="60">
        <v>6.2470466699492659E-6</v>
      </c>
      <c r="Z4" s="61">
        <v>33.098883452647982</v>
      </c>
      <c r="AA4">
        <v>1</v>
      </c>
      <c r="AC4">
        <f t="shared" si="0"/>
        <v>33.106742208835868</v>
      </c>
      <c r="AD4">
        <f t="shared" si="1"/>
        <v>11.493843250081706</v>
      </c>
      <c r="AE4">
        <f>1/(K4/Y4*$AI$8/10000)</f>
        <v>11.491114884022782</v>
      </c>
      <c r="AF4">
        <f t="shared" si="3"/>
        <v>2.3737630656355056E-4</v>
      </c>
      <c r="AH4" s="208" t="s">
        <v>3123</v>
      </c>
      <c r="AI4">
        <f>MIN(Y2:Y540)</f>
        <v>6.2288342280854966E-6</v>
      </c>
      <c r="AK4">
        <v>23.592803367374373</v>
      </c>
      <c r="AL4">
        <v>42.663709986281525</v>
      </c>
      <c r="AM4">
        <v>16.261010327332482</v>
      </c>
      <c r="AN4">
        <v>451.17158774292062</v>
      </c>
      <c r="AO4">
        <v>0.31272152304865236</v>
      </c>
      <c r="AP4">
        <v>8.5284855379051603</v>
      </c>
      <c r="AQ4">
        <v>16.744249552761662</v>
      </c>
      <c r="AR4">
        <v>27.699349412003695</v>
      </c>
      <c r="AS4">
        <v>57.824752265769241</v>
      </c>
      <c r="AT4">
        <v>145.03395430672953</v>
      </c>
      <c r="AU4">
        <v>1.4167237114670994</v>
      </c>
      <c r="AV4">
        <v>18.010323248964532</v>
      </c>
      <c r="AW4">
        <v>1.9228486306208323</v>
      </c>
      <c r="AX4">
        <v>0.87360000000000004</v>
      </c>
      <c r="AZ4">
        <f t="shared" si="4"/>
        <v>1.4167237114670994</v>
      </c>
      <c r="BA4">
        <f t="shared" si="5"/>
        <v>207.00783230690061</v>
      </c>
      <c r="BB4">
        <f t="shared" si="6"/>
        <v>-22.100920753990106</v>
      </c>
      <c r="BC4">
        <f t="shared" si="7"/>
        <v>10.045384565922829</v>
      </c>
      <c r="BE4" s="217"/>
      <c r="BF4" t="s">
        <v>3152</v>
      </c>
      <c r="BG4" s="212">
        <f ca="1">AVERAGE(INDIRECT(BG1&amp;":"&amp;BG1))</f>
        <v>2.2611028025267106</v>
      </c>
      <c r="BH4" s="212">
        <f t="shared" ref="BH4:BI4" ca="1" si="9">AVERAGE(INDIRECT(BH1&amp;":"&amp;BH1))</f>
        <v>2.2611028025267106</v>
      </c>
      <c r="BI4" s="212">
        <f t="shared" ca="1" si="9"/>
        <v>-13.861322138305537</v>
      </c>
    </row>
    <row r="5" spans="1:61" x14ac:dyDescent="0.25">
      <c r="A5">
        <v>1</v>
      </c>
      <c r="B5" s="44">
        <v>4</v>
      </c>
      <c r="C5" s="45" t="s">
        <v>1790</v>
      </c>
      <c r="D5" s="45">
        <v>0</v>
      </c>
      <c r="E5" s="45">
        <v>104</v>
      </c>
      <c r="F5" s="45">
        <v>40</v>
      </c>
      <c r="G5" s="45">
        <v>4.6367999999999999E-2</v>
      </c>
      <c r="H5" s="45">
        <v>0.18210399999999999</v>
      </c>
      <c r="I5" s="45">
        <v>46.625036999999999</v>
      </c>
      <c r="J5" s="45">
        <v>1.575364</v>
      </c>
      <c r="K5" s="45">
        <v>8.8329459999999997</v>
      </c>
      <c r="L5" s="45">
        <v>0.14927000000000001</v>
      </c>
      <c r="M5" s="46">
        <v>4.6367999999999999E-2</v>
      </c>
      <c r="N5" s="45">
        <v>6.5536999999999998E-2</v>
      </c>
      <c r="O5" s="45">
        <v>101226</v>
      </c>
      <c r="P5" s="45">
        <v>20.399999999999999</v>
      </c>
      <c r="Q5" s="45">
        <v>60</v>
      </c>
      <c r="R5" s="45">
        <v>1.1949000000000001</v>
      </c>
      <c r="S5" s="45" t="s">
        <v>1797</v>
      </c>
      <c r="T5" s="45" t="s">
        <v>1798</v>
      </c>
      <c r="U5" s="28">
        <v>1.1058476517754868E-4</v>
      </c>
      <c r="V5" s="28">
        <v>2.2642222222222222E-3</v>
      </c>
      <c r="W5" s="54">
        <v>398.82327106240388</v>
      </c>
      <c r="X5" s="24">
        <v>18</v>
      </c>
      <c r="Y5" s="60">
        <v>6.2494841726837528E-6</v>
      </c>
      <c r="Z5" s="61">
        <v>34.683627239477161</v>
      </c>
      <c r="AA5">
        <v>1</v>
      </c>
      <c r="AC5">
        <f t="shared" si="0"/>
        <v>34.691862265609579</v>
      </c>
      <c r="AD5">
        <f t="shared" si="1"/>
        <v>11.498891632893006</v>
      </c>
      <c r="AE5">
        <f>1/(K5/Y5*$AI$8/10000)</f>
        <v>11.496162068467616</v>
      </c>
      <c r="AF5">
        <f t="shared" si="3"/>
        <v>2.3737630656352887E-4</v>
      </c>
      <c r="AH5" s="208" t="s">
        <v>3124</v>
      </c>
      <c r="AI5">
        <f>MAX(Y2:Y540)</f>
        <v>6.9043411743157808E-5</v>
      </c>
      <c r="AK5">
        <v>24.722404503702908</v>
      </c>
      <c r="AL5">
        <v>36.736547422111798</v>
      </c>
      <c r="AM5">
        <v>11.095473430339597</v>
      </c>
      <c r="AN5">
        <v>232.29125187939084</v>
      </c>
      <c r="AO5">
        <v>9.9092012869375579E-2</v>
      </c>
      <c r="AP5">
        <v>9.3368841868390646</v>
      </c>
      <c r="AQ5">
        <v>17.719283711689965</v>
      </c>
      <c r="AR5">
        <v>28.496334217560182</v>
      </c>
      <c r="AS5">
        <v>66.130247504937429</v>
      </c>
      <c r="AT5">
        <v>159.61720879658816</v>
      </c>
      <c r="AU5">
        <v>1.5586766081696566</v>
      </c>
      <c r="AV5">
        <v>17.559701717333155</v>
      </c>
      <c r="AW5">
        <v>2.6474918095408202</v>
      </c>
      <c r="AX5">
        <v>1.4703999999999999</v>
      </c>
      <c r="AZ5">
        <f t="shared" si="4"/>
        <v>1.5586766081696566</v>
      </c>
      <c r="BA5">
        <f t="shared" si="5"/>
        <v>201.91710715353918</v>
      </c>
      <c r="BB5">
        <f t="shared" si="6"/>
        <v>-30.443221416881702</v>
      </c>
      <c r="BC5">
        <f t="shared" si="7"/>
        <v>16.907890871947032</v>
      </c>
      <c r="BE5" s="217"/>
      <c r="BF5" t="s">
        <v>3153</v>
      </c>
      <c r="BG5" s="212">
        <f ca="1">STDEV(INDIRECT(BG1&amp;":"&amp;BG1))</f>
        <v>2.2741959698552128</v>
      </c>
      <c r="BH5" s="212">
        <f t="shared" ref="BH5:BI5" ca="1" si="10">STDEV(INDIRECT(BH1&amp;":"&amp;BH1))</f>
        <v>2.2741959698552128</v>
      </c>
      <c r="BI5" s="212">
        <f t="shared" ca="1" si="10"/>
        <v>23.238304663229599</v>
      </c>
    </row>
    <row r="6" spans="1:61" x14ac:dyDescent="0.25">
      <c r="A6">
        <v>1</v>
      </c>
      <c r="B6" s="45">
        <v>5</v>
      </c>
      <c r="C6" s="45" t="s">
        <v>1790</v>
      </c>
      <c r="D6" s="45">
        <v>0</v>
      </c>
      <c r="E6" s="45">
        <v>104</v>
      </c>
      <c r="F6" s="45">
        <v>50</v>
      </c>
      <c r="G6" s="45">
        <v>5.1714999999999997E-2</v>
      </c>
      <c r="H6" s="45">
        <v>0.181479</v>
      </c>
      <c r="I6" s="45">
        <v>46.468018000000001</v>
      </c>
      <c r="J6" s="45">
        <v>1.5300860000000001</v>
      </c>
      <c r="K6" s="45">
        <v>8.8167369999999998</v>
      </c>
      <c r="L6" s="45">
        <v>0.14522199999999999</v>
      </c>
      <c r="M6" s="46">
        <v>5.1714999999999997E-2</v>
      </c>
      <c r="N6" s="45">
        <v>6.4024999999999999E-2</v>
      </c>
      <c r="O6" s="45">
        <v>101220</v>
      </c>
      <c r="P6" s="45">
        <v>20.3</v>
      </c>
      <c r="Q6" s="45">
        <v>60</v>
      </c>
      <c r="R6" s="45">
        <v>1.1952</v>
      </c>
      <c r="S6" s="45" t="s">
        <v>1799</v>
      </c>
      <c r="T6" s="45" t="s">
        <v>1800</v>
      </c>
      <c r="U6" s="28">
        <v>1.106020618556701E-4</v>
      </c>
      <c r="V6" s="28">
        <v>2.3389999999999999E-3</v>
      </c>
      <c r="W6" s="54">
        <v>446.42929048133919</v>
      </c>
      <c r="X6" s="24">
        <v>18</v>
      </c>
      <c r="Y6" s="60">
        <v>6.247725562592711E-6</v>
      </c>
      <c r="Z6" s="61">
        <v>38.763344312397855</v>
      </c>
      <c r="AA6" s="133">
        <v>1</v>
      </c>
      <c r="AC6">
        <f t="shared" si="0"/>
        <v>38.772547996637357</v>
      </c>
      <c r="AD6">
        <f t="shared" si="1"/>
        <v>11.516789853927946</v>
      </c>
      <c r="AE6">
        <f>1/(K6/Y6*$AI$8/10000)</f>
        <v>11.514056040888951</v>
      </c>
      <c r="AF6">
        <f t="shared" si="3"/>
        <v>2.3737630656366757E-4</v>
      </c>
      <c r="AH6" s="208"/>
      <c r="AK6">
        <v>27.630019501486501</v>
      </c>
      <c r="AL6">
        <v>35.827434745466391</v>
      </c>
      <c r="AM6">
        <v>6.4380894637635819</v>
      </c>
      <c r="AN6">
        <v>81.187856241008532</v>
      </c>
      <c r="AO6">
        <v>0.22831148503984028</v>
      </c>
      <c r="AP6">
        <v>10.303674936369067</v>
      </c>
      <c r="AQ6">
        <v>19.354434639884698</v>
      </c>
      <c r="AR6">
        <v>31.991587254234489</v>
      </c>
      <c r="AS6">
        <v>78.612456747185988</v>
      </c>
      <c r="AT6">
        <v>178.00237780694374</v>
      </c>
      <c r="AU6">
        <v>1.6218165074123032</v>
      </c>
      <c r="AV6">
        <v>19.007962219882018</v>
      </c>
      <c r="AW6">
        <v>3.1974073989875742</v>
      </c>
      <c r="AX6">
        <v>1.8939999999999999</v>
      </c>
      <c r="AZ6">
        <f t="shared" si="4"/>
        <v>1.6218165074123032</v>
      </c>
      <c r="BA6">
        <f t="shared" si="5"/>
        <v>218.91070643778295</v>
      </c>
      <c r="BB6">
        <f t="shared" si="6"/>
        <v>-36.823869091534242</v>
      </c>
      <c r="BC6">
        <f t="shared" si="7"/>
        <v>21.778798498005767</v>
      </c>
    </row>
    <row r="7" spans="1:61" x14ac:dyDescent="0.25">
      <c r="A7">
        <v>1</v>
      </c>
      <c r="B7" s="22">
        <v>6</v>
      </c>
      <c r="C7" s="3" t="s">
        <v>1386</v>
      </c>
      <c r="D7" s="3">
        <v>0</v>
      </c>
      <c r="E7" s="3">
        <v>104</v>
      </c>
      <c r="F7" s="3">
        <v>60</v>
      </c>
      <c r="G7" s="3">
        <v>0.25048799999999999</v>
      </c>
      <c r="H7" s="3">
        <v>0.18154600000000001</v>
      </c>
      <c r="I7" s="3">
        <v>46.484822000000001</v>
      </c>
      <c r="J7" s="3">
        <v>1.671592</v>
      </c>
      <c r="K7" s="3">
        <v>8.804055</v>
      </c>
      <c r="L7" s="3">
        <v>0.158248</v>
      </c>
      <c r="M7" s="23">
        <v>0.25048799999999999</v>
      </c>
      <c r="N7" s="3">
        <v>0.31539499999999998</v>
      </c>
      <c r="O7" s="3">
        <v>101353</v>
      </c>
      <c r="P7" s="3">
        <v>19.8</v>
      </c>
      <c r="Q7" s="3">
        <v>60</v>
      </c>
      <c r="R7" s="3">
        <v>1.1990000000000001</v>
      </c>
      <c r="S7" s="3" t="s">
        <v>1391</v>
      </c>
      <c r="T7" s="3" t="s">
        <v>1392</v>
      </c>
      <c r="U7" s="28">
        <v>5.3375868556701034E-4</v>
      </c>
      <c r="V7" s="28">
        <v>4.93575E-3</v>
      </c>
      <c r="W7" s="54">
        <v>460.04356770166754</v>
      </c>
      <c r="X7" s="24">
        <v>18</v>
      </c>
      <c r="Y7" s="60">
        <v>6.2288956849168486E-6</v>
      </c>
      <c r="Z7" s="61">
        <v>40.00859201562703</v>
      </c>
      <c r="AA7">
        <v>1</v>
      </c>
      <c r="AC7">
        <f t="shared" si="0"/>
        <v>40.018091362350347</v>
      </c>
      <c r="AD7">
        <f t="shared" si="1"/>
        <v>11.498619284627118</v>
      </c>
      <c r="AE7">
        <f>1/(K7/Y7*$AI$8/10000)</f>
        <v>11.495889784850755</v>
      </c>
      <c r="AF7">
        <f t="shared" si="3"/>
        <v>2.3737630656335413E-4</v>
      </c>
      <c r="AH7" s="208" t="s">
        <v>3125</v>
      </c>
      <c r="AI7">
        <v>1.4E-2</v>
      </c>
      <c r="AK7">
        <v>28.517818453976059</v>
      </c>
      <c r="AL7">
        <v>36.629168781608442</v>
      </c>
      <c r="AM7">
        <v>5.6173314514693669</v>
      </c>
      <c r="AN7">
        <v>56.636331718878843</v>
      </c>
      <c r="AO7">
        <v>0.5254340418456086</v>
      </c>
      <c r="AP7">
        <v>10.094912779756744</v>
      </c>
      <c r="AQ7">
        <v>19.699813384886298</v>
      </c>
      <c r="AR7">
        <v>33.628620673323319</v>
      </c>
      <c r="AS7">
        <v>81.971804366667243</v>
      </c>
      <c r="AT7">
        <v>184.80764017701094</v>
      </c>
      <c r="AU7">
        <v>1.2289988271088292</v>
      </c>
      <c r="AV7">
        <v>23.736301510809131</v>
      </c>
      <c r="AW7">
        <v>0.65406826270990426</v>
      </c>
      <c r="AX7">
        <v>0.4723</v>
      </c>
      <c r="AZ7">
        <f t="shared" si="4"/>
        <v>1.2289988271088292</v>
      </c>
      <c r="BA7">
        <f t="shared" si="5"/>
        <v>272.93469429791367</v>
      </c>
      <c r="BB7">
        <f t="shared" si="6"/>
        <v>-7.5208819390586612</v>
      </c>
      <c r="BC7">
        <f t="shared" si="7"/>
        <v>5.4309010193284708</v>
      </c>
    </row>
    <row r="8" spans="1:61" x14ac:dyDescent="0.25">
      <c r="A8">
        <v>1</v>
      </c>
      <c r="B8" s="22">
        <v>7</v>
      </c>
      <c r="C8" s="3" t="s">
        <v>1386</v>
      </c>
      <c r="D8" s="3">
        <v>0</v>
      </c>
      <c r="E8" s="3">
        <v>104</v>
      </c>
      <c r="F8" s="3">
        <v>70</v>
      </c>
      <c r="G8" s="3">
        <v>0.26374300000000001</v>
      </c>
      <c r="H8" s="3">
        <v>0.182203</v>
      </c>
      <c r="I8" s="3">
        <v>46.649799000000002</v>
      </c>
      <c r="J8" s="3">
        <v>1.6341460000000001</v>
      </c>
      <c r="K8" s="3">
        <v>8.8197340000000004</v>
      </c>
      <c r="L8" s="3">
        <v>0.15461</v>
      </c>
      <c r="M8" s="23">
        <v>0.26374300000000001</v>
      </c>
      <c r="N8" s="3">
        <v>0.33343800000000001</v>
      </c>
      <c r="O8" s="3">
        <v>101353</v>
      </c>
      <c r="P8" s="3">
        <v>19.8</v>
      </c>
      <c r="Q8" s="3">
        <v>60</v>
      </c>
      <c r="R8" s="3">
        <v>1.1990000000000001</v>
      </c>
      <c r="S8" s="3" t="s">
        <v>1393</v>
      </c>
      <c r="T8" s="3" t="s">
        <v>1394</v>
      </c>
      <c r="U8" s="28">
        <v>5.3470778350515468E-4</v>
      </c>
      <c r="V8" s="28">
        <v>5.1745000000000003E-3</v>
      </c>
      <c r="W8" s="54">
        <v>483.56973280810178</v>
      </c>
      <c r="X8" s="24">
        <v>18</v>
      </c>
      <c r="Y8" s="60">
        <v>6.2288956849168486E-6</v>
      </c>
      <c r="Z8" s="61">
        <v>42.129485495549218</v>
      </c>
      <c r="AA8">
        <v>1</v>
      </c>
      <c r="AC8">
        <f t="shared" si="0"/>
        <v>42.13948841166885</v>
      </c>
      <c r="AD8">
        <f t="shared" si="1"/>
        <v>11.478177982002382</v>
      </c>
      <c r="AE8">
        <f>1/(K8/Y8*$AI$8/10000)</f>
        <v>11.475453334506936</v>
      </c>
      <c r="AF8">
        <f t="shared" si="3"/>
        <v>2.3737630656350925E-4</v>
      </c>
      <c r="AH8" s="208" t="s">
        <v>3126</v>
      </c>
      <c r="AI8">
        <f>AI7*AI7*3.14</f>
        <v>6.1544000000000008E-4</v>
      </c>
      <c r="AK8">
        <v>30.029493334201145</v>
      </c>
      <c r="AL8">
        <v>38.724691304122686</v>
      </c>
      <c r="AM8">
        <v>5.1289007364293218</v>
      </c>
      <c r="AN8">
        <v>51.90045493935429</v>
      </c>
      <c r="AO8">
        <v>0.49770763172899668</v>
      </c>
      <c r="AP8">
        <v>9.4646907715716857</v>
      </c>
      <c r="AQ8">
        <v>19.742983413188288</v>
      </c>
      <c r="AR8">
        <v>35.904690105851273</v>
      </c>
      <c r="AS8">
        <v>91.407423915545877</v>
      </c>
      <c r="AT8">
        <v>191.37267824976271</v>
      </c>
      <c r="AU8">
        <v>1.1340643968812028</v>
      </c>
      <c r="AV8">
        <v>27.049495010958559</v>
      </c>
      <c r="AW8">
        <v>0.64637591134267602</v>
      </c>
      <c r="AX8">
        <v>0.4269</v>
      </c>
      <c r="AZ8">
        <f t="shared" si="4"/>
        <v>1.1340643968812028</v>
      </c>
      <c r="BA8">
        <f t="shared" si="5"/>
        <v>310.47891805906784</v>
      </c>
      <c r="BB8">
        <f t="shared" si="6"/>
        <v>-7.4192177536702282</v>
      </c>
      <c r="BC8">
        <f t="shared" si="7"/>
        <v>4.9088537902844038</v>
      </c>
    </row>
    <row r="9" spans="1:61" x14ac:dyDescent="0.25">
      <c r="A9">
        <v>1</v>
      </c>
      <c r="B9" s="22">
        <v>8</v>
      </c>
      <c r="C9" s="3" t="s">
        <v>1386</v>
      </c>
      <c r="D9" s="3">
        <v>0</v>
      </c>
      <c r="E9" s="3">
        <v>104</v>
      </c>
      <c r="F9" s="3">
        <v>80</v>
      </c>
      <c r="G9" s="3">
        <v>0.29555100000000001</v>
      </c>
      <c r="H9" s="3">
        <v>0.18263299999999999</v>
      </c>
      <c r="I9" s="3">
        <v>46.757696000000003</v>
      </c>
      <c r="J9" s="3">
        <v>1.633874</v>
      </c>
      <c r="K9" s="3">
        <v>8.8298919999999992</v>
      </c>
      <c r="L9" s="3">
        <v>0.154338</v>
      </c>
      <c r="M9" s="23">
        <v>0.29555100000000001</v>
      </c>
      <c r="N9" s="3">
        <v>0.347717</v>
      </c>
      <c r="O9" s="3">
        <v>101354</v>
      </c>
      <c r="P9" s="3">
        <v>19.8</v>
      </c>
      <c r="Q9" s="3">
        <v>60</v>
      </c>
      <c r="R9" s="3">
        <v>1.1991000000000001</v>
      </c>
      <c r="S9" s="3" t="s">
        <v>1395</v>
      </c>
      <c r="T9" s="3" t="s">
        <v>1396</v>
      </c>
      <c r="U9" s="28">
        <v>5.3565688144329902E-4</v>
      </c>
      <c r="V9" s="28">
        <v>5.4132499999999997E-3</v>
      </c>
      <c r="W9" s="54">
        <v>541.64850681697442</v>
      </c>
      <c r="X9" s="24">
        <v>18</v>
      </c>
      <c r="Y9" s="60">
        <v>6.2288342280854966E-6</v>
      </c>
      <c r="Z9" s="61">
        <v>47.244231076442325</v>
      </c>
      <c r="AA9">
        <v>1</v>
      </c>
      <c r="AC9">
        <f t="shared" si="0"/>
        <v>47.255448400248589</v>
      </c>
      <c r="AD9">
        <f t="shared" si="1"/>
        <v>11.46486024802846</v>
      </c>
      <c r="AE9">
        <f>1/(K9/Y9*$AI$8/10000)</f>
        <v>11.462138761847514</v>
      </c>
      <c r="AF9">
        <f t="shared" si="3"/>
        <v>2.3737630656365592E-4</v>
      </c>
      <c r="AH9" s="208" t="s">
        <v>3131</v>
      </c>
      <c r="AI9">
        <f>AI4/AI8</f>
        <v>1.0120944735612725E-2</v>
      </c>
      <c r="AK9">
        <v>33.675220487735466</v>
      </c>
      <c r="AL9">
        <v>40.358300287275739</v>
      </c>
      <c r="AM9">
        <v>4.2776246106583917</v>
      </c>
      <c r="AN9">
        <v>33.047181977086161</v>
      </c>
      <c r="AO9">
        <v>0.64680946750427726</v>
      </c>
      <c r="AP9">
        <v>11.662678932459814</v>
      </c>
      <c r="AQ9">
        <v>22.749348949239423</v>
      </c>
      <c r="AR9">
        <v>40.495101031269201</v>
      </c>
      <c r="AS9">
        <v>100.21432189657013</v>
      </c>
      <c r="AT9">
        <v>207.02542717610919</v>
      </c>
      <c r="AU9">
        <v>1.2017127971295347</v>
      </c>
      <c r="AV9">
        <v>28.553842011084306</v>
      </c>
      <c r="AW9">
        <v>0.63829686419945786</v>
      </c>
      <c r="AX9">
        <v>0.38140000000000002</v>
      </c>
      <c r="AZ9">
        <f t="shared" si="4"/>
        <v>1.2017127971295347</v>
      </c>
      <c r="BA9">
        <f t="shared" si="5"/>
        <v>327.3658082013655</v>
      </c>
      <c r="BB9">
        <f t="shared" si="6"/>
        <v>-7.3179843448015847</v>
      </c>
      <c r="BC9">
        <f t="shared" si="7"/>
        <v>4.3856566774759234</v>
      </c>
    </row>
    <row r="10" spans="1:61" x14ac:dyDescent="0.25">
      <c r="A10">
        <v>1</v>
      </c>
      <c r="B10" s="22">
        <v>9</v>
      </c>
      <c r="C10" s="3" t="s">
        <v>1386</v>
      </c>
      <c r="D10" s="3">
        <v>0</v>
      </c>
      <c r="E10" s="3">
        <v>104</v>
      </c>
      <c r="F10" s="3">
        <v>90</v>
      </c>
      <c r="G10" s="3">
        <v>0.29611599999999999</v>
      </c>
      <c r="H10" s="3">
        <v>0.183032</v>
      </c>
      <c r="I10" s="3">
        <v>46.857872999999998</v>
      </c>
      <c r="J10" s="3">
        <v>1.6119840000000001</v>
      </c>
      <c r="K10" s="3">
        <v>8.8395209999999995</v>
      </c>
      <c r="L10" s="3">
        <v>0.151979</v>
      </c>
      <c r="M10" s="23">
        <v>0.29611599999999999</v>
      </c>
      <c r="N10" s="3">
        <v>0.32604699999999998</v>
      </c>
      <c r="O10" s="3">
        <v>101351</v>
      </c>
      <c r="P10" s="3">
        <v>19.8</v>
      </c>
      <c r="Q10" s="3">
        <v>60</v>
      </c>
      <c r="R10" s="3">
        <v>1.1990000000000001</v>
      </c>
      <c r="S10" s="3" t="s">
        <v>1397</v>
      </c>
      <c r="T10" s="3" t="s">
        <v>1398</v>
      </c>
      <c r="U10" s="28">
        <v>5.3660597938144324E-4</v>
      </c>
      <c r="V10" s="28">
        <v>5.6519999999999999E-3</v>
      </c>
      <c r="W10" s="54">
        <v>541.29847814000107</v>
      </c>
      <c r="X10" s="24">
        <v>18</v>
      </c>
      <c r="Y10" s="60">
        <v>6.2290186022178081E-6</v>
      </c>
      <c r="Z10" s="61">
        <v>47.263788052313323</v>
      </c>
      <c r="AA10">
        <v>1</v>
      </c>
      <c r="AC10">
        <f t="shared" si="0"/>
        <v>47.275010019584528</v>
      </c>
      <c r="AD10">
        <f t="shared" si="1"/>
        <v>11.452710424752068</v>
      </c>
      <c r="AE10">
        <f>1/(K10/Y10*$AI$8/10000)</f>
        <v>11.449991822651295</v>
      </c>
      <c r="AF10">
        <f t="shared" si="3"/>
        <v>2.3737630656381714E-4</v>
      </c>
      <c r="AH10" s="208" t="s">
        <v>3132</v>
      </c>
      <c r="AI10">
        <f>AI5/AI8</f>
        <v>0.11218544739236611</v>
      </c>
      <c r="AK10">
        <v>33.689200692381753</v>
      </c>
      <c r="AL10">
        <v>37.816306104591007</v>
      </c>
      <c r="AM10">
        <v>3.710135459367109</v>
      </c>
      <c r="AN10">
        <v>27.060768062586778</v>
      </c>
      <c r="AO10">
        <v>0.61865921344092745</v>
      </c>
      <c r="AP10">
        <v>11.343593373108931</v>
      </c>
      <c r="AQ10">
        <v>23.590354968014733</v>
      </c>
      <c r="AR10">
        <v>41.748362433229929</v>
      </c>
      <c r="AS10">
        <v>100.85884940654726</v>
      </c>
      <c r="AT10">
        <v>189.93174206539547</v>
      </c>
      <c r="AU10">
        <v>1.2402039362740869</v>
      </c>
      <c r="AV10">
        <v>27.78654645647611</v>
      </c>
      <c r="AW10">
        <v>0.77178359840270194</v>
      </c>
      <c r="AX10">
        <v>0.47739999999999999</v>
      </c>
      <c r="AZ10">
        <f t="shared" si="4"/>
        <v>1.2402039362740869</v>
      </c>
      <c r="BA10">
        <f t="shared" si="5"/>
        <v>318.23127026994155</v>
      </c>
      <c r="BB10">
        <f t="shared" si="6"/>
        <v>-8.8390140630792882</v>
      </c>
      <c r="BC10">
        <f t="shared" si="7"/>
        <v>5.4895450913135972</v>
      </c>
    </row>
    <row r="11" spans="1:61" x14ac:dyDescent="0.25">
      <c r="A11">
        <v>1</v>
      </c>
      <c r="B11" s="22">
        <v>10</v>
      </c>
      <c r="C11" s="3" t="s">
        <v>1386</v>
      </c>
      <c r="D11" s="3">
        <v>0</v>
      </c>
      <c r="E11" s="3">
        <v>104</v>
      </c>
      <c r="F11" s="3">
        <v>100</v>
      </c>
      <c r="G11" s="3">
        <v>0.29613</v>
      </c>
      <c r="H11" s="3">
        <v>0.18273700000000001</v>
      </c>
      <c r="I11" s="3">
        <v>46.783679999999997</v>
      </c>
      <c r="J11" s="3">
        <v>1.638668</v>
      </c>
      <c r="K11" s="3">
        <v>8.8323820000000008</v>
      </c>
      <c r="L11" s="3">
        <v>0.15476000000000001</v>
      </c>
      <c r="M11" s="23">
        <v>0.29613</v>
      </c>
      <c r="N11" s="3">
        <v>0.30735200000000001</v>
      </c>
      <c r="O11" s="3">
        <v>101353</v>
      </c>
      <c r="P11" s="3">
        <v>19.8</v>
      </c>
      <c r="Q11" s="3">
        <v>60</v>
      </c>
      <c r="R11" s="3">
        <v>1.1990000000000001</v>
      </c>
      <c r="S11" s="3" t="s">
        <v>1399</v>
      </c>
      <c r="T11" s="3" t="s">
        <v>1400</v>
      </c>
      <c r="U11" s="28">
        <v>5.3755507731958758E-4</v>
      </c>
      <c r="V11" s="28">
        <v>5.8907500000000002E-3</v>
      </c>
      <c r="W11" s="54">
        <v>539.92467422542222</v>
      </c>
      <c r="X11" s="24">
        <v>18</v>
      </c>
      <c r="Y11" s="60">
        <v>6.2288956849168486E-6</v>
      </c>
      <c r="Z11" s="61">
        <v>47.106688688166884</v>
      </c>
      <c r="AA11">
        <v>1</v>
      </c>
      <c r="AC11">
        <f t="shared" si="0"/>
        <v>47.117873354917002</v>
      </c>
      <c r="AD11">
        <f t="shared" si="1"/>
        <v>11.461741193476211</v>
      </c>
      <c r="AE11">
        <f>1/(K11/Y11*$AI$8/10000)</f>
        <v>11.459020447684916</v>
      </c>
      <c r="AF11">
        <f t="shared" si="3"/>
        <v>2.3737630656361664E-4</v>
      </c>
      <c r="AK11">
        <v>33.577204589774922</v>
      </c>
      <c r="AL11">
        <v>35.556925983092192</v>
      </c>
      <c r="AM11">
        <v>3.5358540198855151</v>
      </c>
      <c r="AN11">
        <v>25.377944662266046</v>
      </c>
      <c r="AO11">
        <v>0.83668527435338935</v>
      </c>
      <c r="AP11">
        <v>12.275577717540513</v>
      </c>
      <c r="AQ11">
        <v>24.049792123839161</v>
      </c>
      <c r="AR11">
        <v>42.108415596946173</v>
      </c>
      <c r="AS11">
        <v>96.407783064954998</v>
      </c>
      <c r="AT11">
        <v>177.89223482612371</v>
      </c>
      <c r="AU11">
        <v>1.3036641506587008</v>
      </c>
      <c r="AV11">
        <v>26.151025334974015</v>
      </c>
      <c r="AW11">
        <v>0.51494964239814134</v>
      </c>
      <c r="AX11">
        <v>0.18379999999999999</v>
      </c>
      <c r="AZ11">
        <f t="shared" si="4"/>
        <v>1.3036641506587008</v>
      </c>
      <c r="BA11">
        <f t="shared" si="5"/>
        <v>299.73628433351172</v>
      </c>
      <c r="BB11">
        <f t="shared" si="6"/>
        <v>-5.9022195288406207</v>
      </c>
      <c r="BC11">
        <f t="shared" si="7"/>
        <v>2.113486358993379</v>
      </c>
    </row>
    <row r="12" spans="1:61" x14ac:dyDescent="0.25">
      <c r="A12">
        <v>1</v>
      </c>
      <c r="B12" s="22">
        <v>11</v>
      </c>
      <c r="C12" s="3" t="s">
        <v>1386</v>
      </c>
      <c r="D12" s="3">
        <v>0</v>
      </c>
      <c r="E12" s="3">
        <v>104</v>
      </c>
      <c r="F12" s="3">
        <v>110</v>
      </c>
      <c r="G12" s="3">
        <v>0.31469599999999998</v>
      </c>
      <c r="H12" s="3">
        <v>0.18298500000000001</v>
      </c>
      <c r="I12" s="3">
        <v>46.845897999999998</v>
      </c>
      <c r="J12" s="3">
        <v>1.6066130000000001</v>
      </c>
      <c r="K12" s="3">
        <v>8.8386169999999993</v>
      </c>
      <c r="L12" s="3">
        <v>0.15159900000000001</v>
      </c>
      <c r="M12" s="23">
        <v>0.31469599999999998</v>
      </c>
      <c r="N12" s="3">
        <v>0.34386499999999998</v>
      </c>
      <c r="O12" s="3">
        <v>101346</v>
      </c>
      <c r="P12" s="3">
        <v>19.8</v>
      </c>
      <c r="Q12" s="3">
        <v>60</v>
      </c>
      <c r="R12" s="3">
        <v>1.1990000000000001</v>
      </c>
      <c r="S12" s="3" t="s">
        <v>1401</v>
      </c>
      <c r="T12" s="3" t="s">
        <v>1402</v>
      </c>
      <c r="U12" s="28">
        <v>5.3850417525773192E-4</v>
      </c>
      <c r="V12" s="28">
        <v>6.1294999999999995E-3</v>
      </c>
      <c r="W12" s="54">
        <v>573.00669925598595</v>
      </c>
      <c r="X12" s="24">
        <v>18</v>
      </c>
      <c r="Y12" s="60">
        <v>6.2293259166950594E-6</v>
      </c>
      <c r="Z12" s="61">
        <v>50.024824886847021</v>
      </c>
      <c r="AA12">
        <v>1</v>
      </c>
      <c r="AC12">
        <f t="shared" si="0"/>
        <v>50.036702414458794</v>
      </c>
      <c r="AD12">
        <f t="shared" si="1"/>
        <v>11.454446878166804</v>
      </c>
      <c r="AE12">
        <f>1/(K12/Y12*$AI$8/10000)</f>
        <v>11.451727863873135</v>
      </c>
      <c r="AF12">
        <f t="shared" si="3"/>
        <v>2.3737630656369438E-4</v>
      </c>
      <c r="AH12" s="142" t="s">
        <v>3127</v>
      </c>
      <c r="AI12">
        <f>MIN(P2:P540)</f>
        <v>19.8</v>
      </c>
      <c r="AK12">
        <v>35.657265952387789</v>
      </c>
      <c r="AL12">
        <v>39.736224700251405</v>
      </c>
      <c r="AM12">
        <v>3.6767482408108334</v>
      </c>
      <c r="AN12">
        <v>28.677964390207009</v>
      </c>
      <c r="AO12">
        <v>0.59656686625246258</v>
      </c>
      <c r="AP12">
        <v>11.705133036295896</v>
      </c>
      <c r="AQ12">
        <v>24.823826206525595</v>
      </c>
      <c r="AR12">
        <v>45.207288225315793</v>
      </c>
      <c r="AS12">
        <v>105.37011778018642</v>
      </c>
      <c r="AT12">
        <v>197.16595597460793</v>
      </c>
      <c r="AU12">
        <v>1.156605771749998</v>
      </c>
      <c r="AV12">
        <v>31.236871452171194</v>
      </c>
      <c r="AW12">
        <v>0.47147986060614228</v>
      </c>
      <c r="AX12">
        <v>0.1032</v>
      </c>
      <c r="AZ12">
        <f t="shared" si="4"/>
        <v>1.156605771749998</v>
      </c>
      <c r="BA12">
        <f t="shared" si="5"/>
        <v>357.80108468902012</v>
      </c>
      <c r="BB12">
        <f t="shared" si="6"/>
        <v>-5.4005410174385462</v>
      </c>
      <c r="BC12">
        <f t="shared" si="7"/>
        <v>1.1866800448754991</v>
      </c>
    </row>
    <row r="13" spans="1:61" x14ac:dyDescent="0.25">
      <c r="A13">
        <v>1</v>
      </c>
      <c r="B13" s="22">
        <v>12</v>
      </c>
      <c r="C13" s="3" t="s">
        <v>1386</v>
      </c>
      <c r="D13" s="3">
        <v>0</v>
      </c>
      <c r="E13" s="3">
        <v>104</v>
      </c>
      <c r="F13" s="3">
        <v>120</v>
      </c>
      <c r="G13" s="3">
        <v>0.31846000000000002</v>
      </c>
      <c r="H13" s="3">
        <v>0.18274699999999999</v>
      </c>
      <c r="I13" s="3">
        <v>46.786199000000003</v>
      </c>
      <c r="J13" s="3">
        <v>1.5880179999999999</v>
      </c>
      <c r="K13" s="3">
        <v>8.8328349999999993</v>
      </c>
      <c r="L13" s="3">
        <v>0.149892</v>
      </c>
      <c r="M13" s="23">
        <v>0.31846000000000002</v>
      </c>
      <c r="N13" s="3">
        <v>0.32259399999999999</v>
      </c>
      <c r="O13" s="3">
        <v>101350</v>
      </c>
      <c r="P13" s="3">
        <v>19.8</v>
      </c>
      <c r="Q13" s="3">
        <v>60</v>
      </c>
      <c r="R13" s="3">
        <v>1.1990000000000001</v>
      </c>
      <c r="S13" s="3" t="s">
        <v>1403</v>
      </c>
      <c r="T13" s="3" t="s">
        <v>1404</v>
      </c>
      <c r="U13" s="28">
        <v>5.3945327319587625E-4</v>
      </c>
      <c r="V13" s="28">
        <v>6.3682500000000006E-3</v>
      </c>
      <c r="W13" s="54">
        <v>578.53342542733822</v>
      </c>
      <c r="X13" s="24">
        <v>18</v>
      </c>
      <c r="Y13" s="60">
        <v>6.2290800626874918E-6</v>
      </c>
      <c r="Z13" s="61">
        <v>50.476272549560058</v>
      </c>
      <c r="AA13">
        <v>1</v>
      </c>
      <c r="AC13">
        <f t="shared" si="0"/>
        <v>50.488257265594605</v>
      </c>
      <c r="AD13">
        <f t="shared" si="1"/>
        <v>11.461492622287155</v>
      </c>
      <c r="AE13">
        <f>1/(K13/Y13*$AI$8/10000)</f>
        <v>11.458771935500771</v>
      </c>
      <c r="AF13">
        <f t="shared" si="3"/>
        <v>2.3737630656358149E-4</v>
      </c>
      <c r="AH13" s="142" t="s">
        <v>3128</v>
      </c>
      <c r="AI13">
        <f>MAX(P2:P540)</f>
        <v>21.7</v>
      </c>
      <c r="AK13">
        <v>35.978995025487976</v>
      </c>
      <c r="AL13">
        <v>37.18981398012987</v>
      </c>
      <c r="AM13">
        <v>3.023507935477729</v>
      </c>
      <c r="AN13">
        <v>18.315073487618971</v>
      </c>
      <c r="AO13">
        <v>0.98979552998625353</v>
      </c>
      <c r="AP13">
        <v>12.951498863514914</v>
      </c>
      <c r="AQ13">
        <v>25.617008120878545</v>
      </c>
      <c r="AR13">
        <v>45.072486469484097</v>
      </c>
      <c r="AS13">
        <v>107.08032459690817</v>
      </c>
      <c r="AT13">
        <v>184.86713415778286</v>
      </c>
      <c r="AU13">
        <v>1.315724339350584</v>
      </c>
      <c r="AV13">
        <v>27.803991351811984</v>
      </c>
      <c r="AW13">
        <v>0.60339312718420002</v>
      </c>
      <c r="AX13">
        <v>0.1986</v>
      </c>
      <c r="AZ13">
        <f t="shared" si="4"/>
        <v>1.315724339350584</v>
      </c>
      <c r="BA13">
        <f t="shared" si="5"/>
        <v>318.6752417489289</v>
      </c>
      <c r="BB13">
        <f t="shared" si="6"/>
        <v>-6.9157858755604833</v>
      </c>
      <c r="BC13">
        <f t="shared" si="7"/>
        <v>2.2836691561266869</v>
      </c>
    </row>
    <row r="14" spans="1:61" x14ac:dyDescent="0.25">
      <c r="A14">
        <v>1</v>
      </c>
      <c r="B14" s="22">
        <v>13</v>
      </c>
      <c r="C14" s="3" t="s">
        <v>1386</v>
      </c>
      <c r="D14" s="3">
        <v>0</v>
      </c>
      <c r="E14" s="3">
        <v>104</v>
      </c>
      <c r="F14" s="3">
        <v>130</v>
      </c>
      <c r="G14" s="3">
        <v>0.34350000000000003</v>
      </c>
      <c r="H14" s="3">
        <v>0.18299699999999999</v>
      </c>
      <c r="I14" s="3">
        <v>46.848917999999998</v>
      </c>
      <c r="J14" s="3">
        <v>1.583663</v>
      </c>
      <c r="K14" s="3">
        <v>8.8388050000000007</v>
      </c>
      <c r="L14" s="3">
        <v>0.149534</v>
      </c>
      <c r="M14" s="23">
        <v>0.34350000000000003</v>
      </c>
      <c r="N14" s="3">
        <v>0.35358000000000001</v>
      </c>
      <c r="O14" s="3">
        <v>101349</v>
      </c>
      <c r="P14" s="3">
        <v>19.8</v>
      </c>
      <c r="Q14" s="3">
        <v>60</v>
      </c>
      <c r="R14" s="3">
        <v>1.1990000000000001</v>
      </c>
      <c r="S14" s="3" t="s">
        <v>1405</v>
      </c>
      <c r="T14" s="3" t="s">
        <v>1406</v>
      </c>
      <c r="U14" s="28">
        <v>5.4040237113402059E-4</v>
      </c>
      <c r="V14" s="28">
        <v>6.607E-3</v>
      </c>
      <c r="W14" s="54">
        <v>623.41140230942858</v>
      </c>
      <c r="X14" s="24">
        <v>18</v>
      </c>
      <c r="Y14" s="60">
        <v>6.2291415243700201E-6</v>
      </c>
      <c r="Z14" s="61">
        <v>54.42804208968262</v>
      </c>
      <c r="AA14">
        <v>1</v>
      </c>
      <c r="AC14">
        <f t="shared" si="0"/>
        <v>54.440965084900256</v>
      </c>
      <c r="AD14">
        <f t="shared" si="1"/>
        <v>11.453864191591093</v>
      </c>
      <c r="AE14">
        <f>1/(K14/Y14*$AI$8/10000)</f>
        <v>11.45114531561341</v>
      </c>
      <c r="AF14">
        <f t="shared" si="3"/>
        <v>2.3737630656378225E-4</v>
      </c>
      <c r="AK14">
        <v>38.795804872982039</v>
      </c>
      <c r="AL14">
        <v>40.717486082324292</v>
      </c>
      <c r="AM14">
        <v>3.1104609417783031</v>
      </c>
      <c r="AN14">
        <v>19.529325107869635</v>
      </c>
      <c r="AO14">
        <v>0.78549067856175026</v>
      </c>
      <c r="AP14">
        <v>13.54254563830257</v>
      </c>
      <c r="AQ14">
        <v>27.388992449559904</v>
      </c>
      <c r="AR14">
        <v>48.896650793342687</v>
      </c>
      <c r="AS14">
        <v>113.80644054237011</v>
      </c>
      <c r="AT14">
        <v>204.3181479578962</v>
      </c>
      <c r="AU14">
        <v>1.276469154069529</v>
      </c>
      <c r="AV14">
        <v>30.914313302127479</v>
      </c>
      <c r="AW14">
        <v>0.66536247642499924</v>
      </c>
      <c r="AX14">
        <v>0.22370000000000001</v>
      </c>
      <c r="AZ14">
        <f t="shared" si="4"/>
        <v>1.276469154069529</v>
      </c>
      <c r="BA14">
        <f t="shared" si="5"/>
        <v>354.08834613886609</v>
      </c>
      <c r="BB14">
        <f t="shared" si="6"/>
        <v>-7.6209714431526709</v>
      </c>
      <c r="BC14">
        <f t="shared" si="7"/>
        <v>2.572289980994662</v>
      </c>
    </row>
    <row r="15" spans="1:61" x14ac:dyDescent="0.25">
      <c r="A15">
        <v>1</v>
      </c>
      <c r="B15" s="22">
        <v>14</v>
      </c>
      <c r="C15" s="3" t="s">
        <v>1386</v>
      </c>
      <c r="D15" s="3">
        <v>0</v>
      </c>
      <c r="E15" s="3">
        <v>104</v>
      </c>
      <c r="F15" s="3">
        <v>140</v>
      </c>
      <c r="G15" s="3">
        <v>0.33589200000000002</v>
      </c>
      <c r="H15" s="3">
        <v>0.18390000000000001</v>
      </c>
      <c r="I15" s="3">
        <v>47.07544</v>
      </c>
      <c r="J15" s="3">
        <v>1.6432800000000001</v>
      </c>
      <c r="K15" s="3">
        <v>8.8618550000000003</v>
      </c>
      <c r="L15" s="3">
        <v>0.154586</v>
      </c>
      <c r="M15" s="23">
        <v>0.33589200000000002</v>
      </c>
      <c r="N15" s="3">
        <v>0.33984599999999998</v>
      </c>
      <c r="O15" s="3">
        <v>101346</v>
      </c>
      <c r="P15" s="3">
        <v>19.899999999999999</v>
      </c>
      <c r="Q15" s="3">
        <v>60</v>
      </c>
      <c r="R15" s="3">
        <v>1.1984999999999999</v>
      </c>
      <c r="S15" s="3" t="s">
        <v>1407</v>
      </c>
      <c r="T15" s="3" t="s">
        <v>1408</v>
      </c>
      <c r="U15" s="28">
        <v>5.4135146907216493E-4</v>
      </c>
      <c r="V15" s="28">
        <v>6.8457500000000003E-3</v>
      </c>
      <c r="W15" s="54">
        <v>607.82369458414917</v>
      </c>
      <c r="X15" s="24">
        <v>18</v>
      </c>
      <c r="Y15" s="60">
        <v>6.2314523293650328E-6</v>
      </c>
      <c r="Z15" s="61">
        <v>53.185788804656099</v>
      </c>
      <c r="AA15">
        <v>1</v>
      </c>
      <c r="AC15">
        <f t="shared" si="0"/>
        <v>53.198416848362598</v>
      </c>
      <c r="AD15">
        <f t="shared" si="1"/>
        <v>11.428310235589432</v>
      </c>
      <c r="AE15">
        <f>1/(K15/Y15*$AI$8/10000)</f>
        <v>11.425597425515445</v>
      </c>
      <c r="AF15">
        <f t="shared" si="3"/>
        <v>2.3737630656360577E-4</v>
      </c>
      <c r="AH15" s="142" t="s">
        <v>3129</v>
      </c>
      <c r="AI15" s="209">
        <f>MIN(R2:R540)</f>
        <v>1.171</v>
      </c>
      <c r="AK15">
        <v>37.910353850521759</v>
      </c>
      <c r="AL15">
        <v>39.154582188290512</v>
      </c>
      <c r="AM15">
        <v>3.2027221248999531</v>
      </c>
      <c r="AN15">
        <v>22.124405900780872</v>
      </c>
      <c r="AO15">
        <v>0.79349970219836774</v>
      </c>
      <c r="AP15">
        <v>13.451129058272166</v>
      </c>
      <c r="AQ15">
        <v>26.952692541697672</v>
      </c>
      <c r="AR15">
        <v>48.646465735067636</v>
      </c>
      <c r="AS15">
        <v>110.31736973787541</v>
      </c>
      <c r="AT15">
        <v>189.60362725157904</v>
      </c>
      <c r="AU15">
        <v>1.2961804704804871</v>
      </c>
      <c r="AV15">
        <v>29.755422341078901</v>
      </c>
      <c r="AW15">
        <v>0.65804347888348314</v>
      </c>
      <c r="AX15">
        <v>0.17879999999999999</v>
      </c>
      <c r="AZ15">
        <f t="shared" si="4"/>
        <v>1.2961804704804871</v>
      </c>
      <c r="BA15">
        <f t="shared" si="5"/>
        <v>340.05419770483849</v>
      </c>
      <c r="BB15">
        <f t="shared" si="6"/>
        <v>-7.5203250251869891</v>
      </c>
      <c r="BC15">
        <f t="shared" si="7"/>
        <v>2.0559921707726665</v>
      </c>
    </row>
    <row r="16" spans="1:61" x14ac:dyDescent="0.25">
      <c r="A16">
        <v>1</v>
      </c>
      <c r="B16" s="22">
        <v>15</v>
      </c>
      <c r="C16" s="3" t="s">
        <v>1386</v>
      </c>
      <c r="D16" s="3">
        <v>0</v>
      </c>
      <c r="E16" s="3">
        <v>104</v>
      </c>
      <c r="F16" s="3">
        <v>150</v>
      </c>
      <c r="G16" s="3">
        <v>0.23852499999999999</v>
      </c>
      <c r="H16" s="3">
        <v>0.183751</v>
      </c>
      <c r="I16" s="3">
        <v>47.038060000000002</v>
      </c>
      <c r="J16" s="3">
        <v>1.6324350000000001</v>
      </c>
      <c r="K16" s="3">
        <v>8.8584379999999996</v>
      </c>
      <c r="L16" s="3">
        <v>0.15368299999999999</v>
      </c>
      <c r="M16" s="23">
        <v>0.23852499999999999</v>
      </c>
      <c r="N16" s="3">
        <v>0.284779</v>
      </c>
      <c r="O16" s="3">
        <v>101344</v>
      </c>
      <c r="P16" s="3">
        <v>19.899999999999999</v>
      </c>
      <c r="Q16" s="3">
        <v>60</v>
      </c>
      <c r="R16" s="3">
        <v>1.1984999999999999</v>
      </c>
      <c r="S16" s="3" t="s">
        <v>1409</v>
      </c>
      <c r="T16" s="3" t="s">
        <v>1410</v>
      </c>
      <c r="U16" s="28">
        <v>5.4230056701030926E-4</v>
      </c>
      <c r="V16" s="28">
        <v>7.0845000000000005E-3</v>
      </c>
      <c r="W16" s="54">
        <v>426.77532364741239</v>
      </c>
      <c r="X16" s="24">
        <v>18</v>
      </c>
      <c r="Y16" s="60">
        <v>6.2315753056108762E-6</v>
      </c>
      <c r="Z16" s="61">
        <v>37.328558440758343</v>
      </c>
      <c r="AA16">
        <v>1</v>
      </c>
      <c r="AC16">
        <f t="shared" si="0"/>
        <v>37.337421459961121</v>
      </c>
      <c r="AD16">
        <f t="shared" si="1"/>
        <v>11.432944144487093</v>
      </c>
      <c r="AE16">
        <f>1/(K16/Y16*$AI$8/10000)</f>
        <v>11.430230234432928</v>
      </c>
      <c r="AF16">
        <f t="shared" si="3"/>
        <v>2.3737630656351613E-4</v>
      </c>
      <c r="AH16" s="142" t="s">
        <v>3130</v>
      </c>
      <c r="AI16" s="209">
        <f>MAX(R2:R540)</f>
        <v>1.1991000000000001</v>
      </c>
      <c r="AK16">
        <v>26.607516269198708</v>
      </c>
      <c r="AL16">
        <v>32.739473144442599</v>
      </c>
      <c r="AM16">
        <v>2.8830632229590787</v>
      </c>
      <c r="AN16">
        <v>15.75736126966847</v>
      </c>
      <c r="AO16">
        <v>-0.11272278731801547</v>
      </c>
      <c r="AP16">
        <v>5.6410253612715158</v>
      </c>
      <c r="AQ16">
        <v>16.201443308704725</v>
      </c>
      <c r="AR16">
        <v>34.831341281266759</v>
      </c>
      <c r="AS16">
        <v>89.317432434683994</v>
      </c>
      <c r="AT16">
        <v>158.81962441986315</v>
      </c>
      <c r="AU16">
        <v>0.91288468490140695</v>
      </c>
      <c r="AV16">
        <v>30.20354617102284</v>
      </c>
      <c r="AW16">
        <v>0.96483846004056817</v>
      </c>
      <c r="AX16">
        <v>0.44929999999999998</v>
      </c>
      <c r="AZ16">
        <f t="shared" si="4"/>
        <v>0.91288468490140695</v>
      </c>
      <c r="BA16">
        <f t="shared" si="5"/>
        <v>345.31545633874117</v>
      </c>
      <c r="BB16">
        <f t="shared" si="6"/>
        <v>-11.030944222096759</v>
      </c>
      <c r="BC16">
        <f t="shared" si="7"/>
        <v>5.1664277535131946</v>
      </c>
    </row>
    <row r="17" spans="1:55" x14ac:dyDescent="0.25">
      <c r="A17">
        <v>1</v>
      </c>
      <c r="B17" s="22">
        <v>16</v>
      </c>
      <c r="C17" s="3" t="s">
        <v>1386</v>
      </c>
      <c r="D17" s="3">
        <v>0</v>
      </c>
      <c r="E17" s="3">
        <v>104</v>
      </c>
      <c r="F17" s="3">
        <v>160</v>
      </c>
      <c r="G17" s="3">
        <v>0.106928</v>
      </c>
      <c r="H17" s="3">
        <v>0.183423</v>
      </c>
      <c r="I17" s="3">
        <v>46.955976</v>
      </c>
      <c r="J17" s="3">
        <v>1.600112</v>
      </c>
      <c r="K17" s="3">
        <v>8.8506660000000004</v>
      </c>
      <c r="L17" s="3">
        <v>0.150781</v>
      </c>
      <c r="M17" s="23">
        <v>0.106928</v>
      </c>
      <c r="N17" s="3">
        <v>0.20109399999999999</v>
      </c>
      <c r="O17" s="3">
        <v>101346</v>
      </c>
      <c r="P17" s="3">
        <v>19.899999999999999</v>
      </c>
      <c r="Q17" s="3">
        <v>60</v>
      </c>
      <c r="R17" s="3">
        <v>1.1984999999999999</v>
      </c>
      <c r="S17" s="3" t="s">
        <v>1411</v>
      </c>
      <c r="T17" s="3" t="s">
        <v>1412</v>
      </c>
      <c r="U17" s="28">
        <v>5.432496649484536E-4</v>
      </c>
      <c r="V17" s="28">
        <v>7.3232499999999999E-3</v>
      </c>
      <c r="W17" s="54">
        <v>183.34985997543325</v>
      </c>
      <c r="X17" s="24">
        <v>18</v>
      </c>
      <c r="Y17" s="60">
        <v>6.2314523293650328E-6</v>
      </c>
      <c r="Z17" s="61">
        <v>16.023222875009157</v>
      </c>
      <c r="AA17">
        <v>1</v>
      </c>
      <c r="AC17">
        <f t="shared" si="0"/>
        <v>16.027027311557568</v>
      </c>
      <c r="AD17">
        <f t="shared" si="1"/>
        <v>11.44275788994968</v>
      </c>
      <c r="AE17">
        <f>1/(K17/Y17*$AI$8/10000)</f>
        <v>11.440041650344865</v>
      </c>
      <c r="AF17">
        <f t="shared" si="3"/>
        <v>2.3737630656340221E-4</v>
      </c>
      <c r="AK17">
        <v>11.421261180587857</v>
      </c>
      <c r="AL17">
        <v>23.058564542789387</v>
      </c>
      <c r="AM17">
        <v>4.4830253403620359</v>
      </c>
      <c r="AN17">
        <v>35.966035124235908</v>
      </c>
      <c r="AO17">
        <v>-0.45479132313187359</v>
      </c>
      <c r="AP17">
        <v>0.14009235399593239</v>
      </c>
      <c r="AQ17">
        <v>1.6447306753666089</v>
      </c>
      <c r="AR17">
        <v>12.982493463216661</v>
      </c>
      <c r="AS17">
        <v>53.067138491840382</v>
      </c>
      <c r="AT17">
        <v>109.49342618228877</v>
      </c>
      <c r="AU17">
        <v>0.56956369494901715</v>
      </c>
      <c r="AV17">
        <v>21.91315263162037</v>
      </c>
      <c r="AW17">
        <v>1.0596750002596795</v>
      </c>
      <c r="AX17">
        <v>0.50829999999999997</v>
      </c>
      <c r="AZ17">
        <f t="shared" si="4"/>
        <v>0.56956369494901715</v>
      </c>
      <c r="BA17">
        <f t="shared" si="5"/>
        <v>250.74690016914559</v>
      </c>
      <c r="BB17">
        <f t="shared" si="6"/>
        <v>-12.125604470003879</v>
      </c>
      <c r="BC17">
        <f t="shared" si="7"/>
        <v>5.8448591745175982</v>
      </c>
    </row>
    <row r="18" spans="1:55" x14ac:dyDescent="0.25">
      <c r="A18">
        <v>1</v>
      </c>
      <c r="B18" s="22">
        <v>17</v>
      </c>
      <c r="C18" s="3" t="s">
        <v>1386</v>
      </c>
      <c r="D18" s="3">
        <v>0</v>
      </c>
      <c r="E18" s="3">
        <v>104</v>
      </c>
      <c r="F18" s="3">
        <v>170</v>
      </c>
      <c r="G18" s="3">
        <v>4.2789000000000001E-2</v>
      </c>
      <c r="H18" s="3">
        <v>0.18307399999999999</v>
      </c>
      <c r="I18" s="3">
        <v>46.868411999999999</v>
      </c>
      <c r="J18" s="3">
        <v>1.5689390000000001</v>
      </c>
      <c r="K18" s="3">
        <v>8.8425410000000007</v>
      </c>
      <c r="L18" s="3">
        <v>0.14801300000000001</v>
      </c>
      <c r="M18" s="23">
        <v>4.2789000000000001E-2</v>
      </c>
      <c r="N18" s="3">
        <v>0.117853</v>
      </c>
      <c r="O18" s="3">
        <v>101344</v>
      </c>
      <c r="P18" s="3">
        <v>19.899999999999999</v>
      </c>
      <c r="Q18" s="3">
        <v>60</v>
      </c>
      <c r="R18" s="3">
        <v>1.1984999999999999</v>
      </c>
      <c r="S18" s="3" t="s">
        <v>1413</v>
      </c>
      <c r="T18" s="3" t="s">
        <v>1414</v>
      </c>
      <c r="U18" s="28">
        <v>5.4419876288659794E-4</v>
      </c>
      <c r="V18" s="28">
        <v>7.5620000000000001E-3</v>
      </c>
      <c r="W18" s="54">
        <v>64.73186343376662</v>
      </c>
      <c r="X18" s="24">
        <v>18</v>
      </c>
      <c r="Y18" s="60">
        <v>6.2315753056108762E-6</v>
      </c>
      <c r="Z18" s="61">
        <v>5.6517111772210802</v>
      </c>
      <c r="AA18">
        <v>1</v>
      </c>
      <c r="AC18">
        <f t="shared" si="0"/>
        <v>5.6530530780815624</v>
      </c>
      <c r="AD18">
        <f t="shared" si="1"/>
        <v>11.453498136045051</v>
      </c>
      <c r="AE18">
        <f>1/(K18/Y18*$AI$8/10000)</f>
        <v>11.450779346960285</v>
      </c>
      <c r="AF18">
        <f t="shared" si="3"/>
        <v>2.3737630656341265E-4</v>
      </c>
      <c r="AK18">
        <v>4.0284694253809894</v>
      </c>
      <c r="AL18">
        <v>13.477389285824851</v>
      </c>
      <c r="AM18">
        <v>6.6037752831788108</v>
      </c>
      <c r="AN18">
        <v>70.660064701100225</v>
      </c>
      <c r="AO18">
        <v>-0.55063378309343214</v>
      </c>
      <c r="AP18">
        <v>-9.6975586305966865E-2</v>
      </c>
      <c r="AQ18">
        <v>0.14729310750245911</v>
      </c>
      <c r="AR18">
        <v>0.7405824256101905</v>
      </c>
      <c r="AS18">
        <v>24.681544652898484</v>
      </c>
      <c r="AT18">
        <v>66.211682562436962</v>
      </c>
      <c r="AU18">
        <v>0.59448888018979151</v>
      </c>
      <c r="AV18">
        <v>8.5413791969883803</v>
      </c>
      <c r="AW18">
        <v>1.0492855287130036</v>
      </c>
      <c r="AX18">
        <v>0.46229999999999999</v>
      </c>
      <c r="AZ18">
        <f t="shared" si="4"/>
        <v>0.59448888018979151</v>
      </c>
      <c r="BA18">
        <f t="shared" si="5"/>
        <v>97.828670711960385</v>
      </c>
      <c r="BB18">
        <f t="shared" si="6"/>
        <v>-12.017989847293432</v>
      </c>
      <c r="BC18">
        <f t="shared" si="7"/>
        <v>5.3159126428870458</v>
      </c>
    </row>
    <row r="19" spans="1:55" x14ac:dyDescent="0.25">
      <c r="A19">
        <v>1</v>
      </c>
      <c r="B19" s="31">
        <v>17</v>
      </c>
      <c r="C19" s="32" t="s">
        <v>1415</v>
      </c>
      <c r="D19" s="32">
        <v>0</v>
      </c>
      <c r="E19" s="32">
        <v>104</v>
      </c>
      <c r="F19" s="32">
        <v>170</v>
      </c>
      <c r="G19" s="32">
        <v>9.8518999999999995E-2</v>
      </c>
      <c r="H19" s="32">
        <v>0.18168400000000001</v>
      </c>
      <c r="I19" s="32">
        <v>46.519629999999999</v>
      </c>
      <c r="J19" s="32">
        <v>1.667551</v>
      </c>
      <c r="K19" s="32">
        <v>8.8094830000000002</v>
      </c>
      <c r="L19" s="32">
        <v>0.15801599999999999</v>
      </c>
      <c r="M19" s="33">
        <v>9.8518999999999995E-2</v>
      </c>
      <c r="N19" s="32">
        <v>0.276947</v>
      </c>
      <c r="O19" s="32">
        <v>101342</v>
      </c>
      <c r="P19" s="32">
        <v>19.899999999999999</v>
      </c>
      <c r="Q19" s="32">
        <v>60</v>
      </c>
      <c r="R19" s="32">
        <v>1.1984999999999999</v>
      </c>
      <c r="S19" s="32" t="s">
        <v>1416</v>
      </c>
      <c r="T19" s="32" t="s">
        <v>1417</v>
      </c>
      <c r="U19" s="28">
        <v>1.0996276288659794E-3</v>
      </c>
      <c r="V19" s="28">
        <v>1.5649E-2</v>
      </c>
      <c r="W19" s="54">
        <v>75.361875078986429</v>
      </c>
      <c r="X19" s="24">
        <v>18</v>
      </c>
      <c r="Y19" s="60">
        <v>6.2316982867106275E-6</v>
      </c>
      <c r="Z19" s="61">
        <v>6.5550848099685135</v>
      </c>
      <c r="AA19">
        <v>1</v>
      </c>
      <c r="AC19">
        <f t="shared" si="0"/>
        <v>6.5566412012403248</v>
      </c>
      <c r="AD19">
        <f t="shared" si="1"/>
        <v>11.496704812175942</v>
      </c>
      <c r="AE19">
        <f>1/(K19/Y19*$AI$8/10000)</f>
        <v>11.493975766849976</v>
      </c>
      <c r="AF19">
        <f t="shared" si="3"/>
        <v>2.3737630656354235E-4</v>
      </c>
      <c r="AK19">
        <v>4.6723860360821456</v>
      </c>
      <c r="AL19">
        <v>15.614946945468679</v>
      </c>
      <c r="AM19">
        <v>6.5000275584111975</v>
      </c>
      <c r="AN19">
        <v>64.901617747985696</v>
      </c>
      <c r="AO19">
        <v>-0.34895041585201614</v>
      </c>
      <c r="AP19">
        <v>-3.9185739055930036E-2</v>
      </c>
      <c r="AQ19">
        <v>0.13283683628168527</v>
      </c>
      <c r="AR19">
        <v>0.82109628470720808</v>
      </c>
      <c r="AS19">
        <v>28.454823084590743</v>
      </c>
      <c r="AT19">
        <v>76.461018281398069</v>
      </c>
      <c r="AU19">
        <v>0.47665531078710138</v>
      </c>
      <c r="AV19">
        <v>11.277411293480151</v>
      </c>
      <c r="AW19">
        <v>0.70305194888560052</v>
      </c>
      <c r="AX19">
        <v>0.20830000000000001</v>
      </c>
      <c r="AZ19">
        <f t="shared" si="4"/>
        <v>0.47665531078710138</v>
      </c>
      <c r="BA19">
        <f t="shared" si="5"/>
        <v>129.65306868664058</v>
      </c>
      <c r="BB19">
        <f t="shared" si="6"/>
        <v>-8.0827807239627578</v>
      </c>
      <c r="BC19">
        <f t="shared" si="7"/>
        <v>2.3952078812748687</v>
      </c>
    </row>
    <row r="20" spans="1:55" x14ac:dyDescent="0.25">
      <c r="A20">
        <v>1</v>
      </c>
      <c r="B20" s="31">
        <v>18</v>
      </c>
      <c r="C20" s="32" t="s">
        <v>1415</v>
      </c>
      <c r="D20" s="32">
        <v>0</v>
      </c>
      <c r="E20" s="32">
        <v>104</v>
      </c>
      <c r="F20" s="32">
        <v>180</v>
      </c>
      <c r="G20" s="32">
        <v>4.6379999999999998E-2</v>
      </c>
      <c r="H20" s="32">
        <v>0.18148400000000001</v>
      </c>
      <c r="I20" s="32">
        <v>46.469258000000004</v>
      </c>
      <c r="J20" s="32">
        <v>1.611186</v>
      </c>
      <c r="K20" s="32">
        <v>8.8066680000000002</v>
      </c>
      <c r="L20" s="32">
        <v>0.152702</v>
      </c>
      <c r="M20" s="33">
        <v>4.6379999999999998E-2</v>
      </c>
      <c r="N20" s="32">
        <v>0.14710699999999999</v>
      </c>
      <c r="O20" s="32">
        <v>101337</v>
      </c>
      <c r="P20" s="32">
        <v>20</v>
      </c>
      <c r="Q20" s="32">
        <v>60</v>
      </c>
      <c r="R20" s="32">
        <v>1.198</v>
      </c>
      <c r="S20" s="32" t="s">
        <v>1418</v>
      </c>
      <c r="T20" s="32" t="s">
        <v>1419</v>
      </c>
      <c r="U20" s="28">
        <v>1.0995927592480292E-3</v>
      </c>
      <c r="V20" s="28">
        <v>1.6049000000000001E-2</v>
      </c>
      <c r="W20" s="54">
        <v>27.583848424704293</v>
      </c>
      <c r="X20" s="24">
        <v>18</v>
      </c>
      <c r="Y20" s="60">
        <v>6.234132362219919E-6</v>
      </c>
      <c r="Z20" s="61">
        <v>2.3975798446324643</v>
      </c>
      <c r="AA20">
        <v>1</v>
      </c>
      <c r="AC20">
        <f t="shared" si="0"/>
        <v>2.3981491084104078</v>
      </c>
      <c r="AD20">
        <f t="shared" si="1"/>
        <v>11.504871667342842</v>
      </c>
      <c r="AE20">
        <f>1/(K20/Y20*$AI$8/10000)</f>
        <v>11.502140683398959</v>
      </c>
      <c r="AF20">
        <f t="shared" si="3"/>
        <v>2.3737630656363841E-4</v>
      </c>
      <c r="AK20">
        <v>1.7089735159990915</v>
      </c>
      <c r="AL20">
        <v>8.2886162376684673</v>
      </c>
      <c r="AM20">
        <v>9.3455708908795572</v>
      </c>
      <c r="AN20">
        <v>125.48898832597516</v>
      </c>
      <c r="AO20">
        <v>-0.33682515792486734</v>
      </c>
      <c r="AP20">
        <v>-4.4511855931857719E-2</v>
      </c>
      <c r="AQ20">
        <v>7.5839187448456233E-2</v>
      </c>
      <c r="AR20">
        <v>0.24780144606115193</v>
      </c>
      <c r="AS20">
        <v>8.7420721608954146</v>
      </c>
      <c r="AT20">
        <v>38.437565232559223</v>
      </c>
      <c r="AU20">
        <v>0.67447009185584117</v>
      </c>
      <c r="AV20">
        <v>3.5834178229253602</v>
      </c>
      <c r="AW20">
        <v>0.70793463218724195</v>
      </c>
      <c r="AX20">
        <v>0.19689999999999999</v>
      </c>
      <c r="AZ20">
        <f t="shared" si="4"/>
        <v>0.67447009185584117</v>
      </c>
      <c r="BA20">
        <f t="shared" si="5"/>
        <v>41.226762183225347</v>
      </c>
      <c r="BB20">
        <f t="shared" si="6"/>
        <v>-8.1446970921817758</v>
      </c>
      <c r="BC20">
        <f t="shared" si="7"/>
        <v>2.2641211321316446</v>
      </c>
    </row>
    <row r="21" spans="1:55" x14ac:dyDescent="0.25">
      <c r="A21">
        <v>1</v>
      </c>
      <c r="B21" s="31">
        <v>19</v>
      </c>
      <c r="C21" s="32" t="s">
        <v>1415</v>
      </c>
      <c r="D21" s="32">
        <v>0</v>
      </c>
      <c r="E21" s="32">
        <v>104</v>
      </c>
      <c r="F21" s="32">
        <v>190</v>
      </c>
      <c r="G21" s="32">
        <v>3.1356000000000002E-2</v>
      </c>
      <c r="H21" s="32">
        <v>0.18124100000000001</v>
      </c>
      <c r="I21" s="32">
        <v>46.408405999999999</v>
      </c>
      <c r="J21" s="32">
        <v>1.6004849999999999</v>
      </c>
      <c r="K21" s="32">
        <v>8.8008699999999997</v>
      </c>
      <c r="L21" s="32">
        <v>0.151786</v>
      </c>
      <c r="M21" s="33">
        <v>3.1356000000000002E-2</v>
      </c>
      <c r="N21" s="32">
        <v>9.2365000000000003E-2</v>
      </c>
      <c r="O21" s="32">
        <v>101338</v>
      </c>
      <c r="P21" s="32">
        <v>20</v>
      </c>
      <c r="Q21" s="32">
        <v>60</v>
      </c>
      <c r="R21" s="32">
        <v>1.198</v>
      </c>
      <c r="S21" s="32" t="s">
        <v>1420</v>
      </c>
      <c r="T21" s="32" t="s">
        <v>1421</v>
      </c>
      <c r="U21" s="28">
        <v>1.0995578896300789E-3</v>
      </c>
      <c r="V21" s="28">
        <v>1.6448999999999998E-2</v>
      </c>
      <c r="W21" s="54">
        <v>13.557267098520045</v>
      </c>
      <c r="X21" s="24">
        <v>18</v>
      </c>
      <c r="Y21" s="60">
        <v>6.2340708440099483E-6</v>
      </c>
      <c r="Z21" s="61">
        <v>1.1776294042262108</v>
      </c>
      <c r="AA21">
        <v>1</v>
      </c>
      <c r="AC21">
        <f t="shared" si="0"/>
        <v>1.177909011916928</v>
      </c>
      <c r="AD21">
        <f t="shared" si="1"/>
        <v>11.512337455116594</v>
      </c>
      <c r="AE21">
        <f>1/(K21/Y21*$AI$8/10000)</f>
        <v>11.509604698971581</v>
      </c>
      <c r="AF21">
        <f t="shared" si="3"/>
        <v>2.3737630656393488E-4</v>
      </c>
      <c r="AK21">
        <v>0.83938343332613807</v>
      </c>
      <c r="AL21">
        <v>5.2010381835822814</v>
      </c>
      <c r="AM21">
        <v>13.031074668915759</v>
      </c>
      <c r="AN21">
        <v>260.86179391567134</v>
      </c>
      <c r="AO21">
        <v>-0.34196679027104343</v>
      </c>
      <c r="AP21">
        <v>-4.9833790447863166E-2</v>
      </c>
      <c r="AQ21">
        <v>7.0443019039861055E-2</v>
      </c>
      <c r="AR21">
        <v>0.20795049505532096</v>
      </c>
      <c r="AS21">
        <v>2.1669533986498544</v>
      </c>
      <c r="AT21">
        <v>21.94601298209065</v>
      </c>
      <c r="AU21">
        <v>0.98368637861017461</v>
      </c>
      <c r="AV21">
        <v>1.5605203423035523</v>
      </c>
      <c r="AW21">
        <v>0.69567917094195553</v>
      </c>
      <c r="AX21">
        <v>0.16830000000000001</v>
      </c>
      <c r="AZ21">
        <f t="shared" si="4"/>
        <v>0.98368637861017461</v>
      </c>
      <c r="BA21">
        <f t="shared" si="5"/>
        <v>17.965236786172554</v>
      </c>
      <c r="BB21">
        <f t="shared" si="6"/>
        <v>-8.0088933763795342</v>
      </c>
      <c r="BC21">
        <f t="shared" si="7"/>
        <v>1.9352543755091713</v>
      </c>
    </row>
    <row r="22" spans="1:55" x14ac:dyDescent="0.25">
      <c r="A22">
        <v>1</v>
      </c>
      <c r="B22" s="31">
        <v>20</v>
      </c>
      <c r="C22" s="32" t="s">
        <v>1415</v>
      </c>
      <c r="D22" s="32">
        <v>0</v>
      </c>
      <c r="E22" s="32">
        <v>104</v>
      </c>
      <c r="F22" s="32">
        <v>200</v>
      </c>
      <c r="G22" s="32">
        <v>2.8132999999999998E-2</v>
      </c>
      <c r="H22" s="32">
        <v>0.18107200000000001</v>
      </c>
      <c r="I22" s="32">
        <v>46.366017999999997</v>
      </c>
      <c r="J22" s="32">
        <v>1.565375</v>
      </c>
      <c r="K22" s="32">
        <v>8.7969919999999995</v>
      </c>
      <c r="L22" s="32">
        <v>0.14854700000000001</v>
      </c>
      <c r="M22" s="33">
        <v>2.8132999999999998E-2</v>
      </c>
      <c r="N22" s="32">
        <v>8.8766999999999999E-2</v>
      </c>
      <c r="O22" s="32">
        <v>101336</v>
      </c>
      <c r="P22" s="32">
        <v>20</v>
      </c>
      <c r="Q22" s="32">
        <v>60</v>
      </c>
      <c r="R22" s="32">
        <v>1.1979</v>
      </c>
      <c r="S22" s="32" t="s">
        <v>1422</v>
      </c>
      <c r="T22" s="32" t="s">
        <v>1423</v>
      </c>
      <c r="U22" s="28">
        <v>1.0995230200121285E-3</v>
      </c>
      <c r="V22" s="28">
        <v>1.6848999999999999E-2</v>
      </c>
      <c r="W22" s="54">
        <v>10.262631881845937</v>
      </c>
      <c r="X22" s="24">
        <v>18</v>
      </c>
      <c r="Y22" s="60">
        <v>6.2341938816440369E-6</v>
      </c>
      <c r="Z22" s="61">
        <v>0.89103601768661844</v>
      </c>
      <c r="AA22">
        <v>1</v>
      </c>
      <c r="AC22">
        <f t="shared" si="0"/>
        <v>0.89124757874509464</v>
      </c>
      <c r="AD22">
        <f t="shared" si="1"/>
        <v>11.517639779018847</v>
      </c>
      <c r="AE22">
        <f>1/(K22/Y22*$AI$8/10000)</f>
        <v>11.514905764227775</v>
      </c>
      <c r="AF22">
        <f t="shared" si="3"/>
        <v>2.3737630656344572E-4</v>
      </c>
      <c r="AK22">
        <v>0.63511911640935603</v>
      </c>
      <c r="AL22">
        <v>4.9962523331393074</v>
      </c>
      <c r="AM22">
        <v>16.762634549908007</v>
      </c>
      <c r="AN22">
        <v>393.97167688928789</v>
      </c>
      <c r="AO22">
        <v>-0.33000030224445154</v>
      </c>
      <c r="AP22">
        <v>-5.5159525191806558E-2</v>
      </c>
      <c r="AQ22">
        <v>6.5065725634416885E-2</v>
      </c>
      <c r="AR22">
        <v>0.20251425677563303</v>
      </c>
      <c r="AS22">
        <v>0.70063854039551965</v>
      </c>
      <c r="AT22">
        <v>16.01382329731765</v>
      </c>
      <c r="AU22">
        <v>1.1867373721491401</v>
      </c>
      <c r="AV22">
        <v>1.1401161564476596</v>
      </c>
      <c r="AW22">
        <v>0.71789933503811465</v>
      </c>
      <c r="AX22">
        <v>0.17419999999999999</v>
      </c>
      <c r="AZ22">
        <f t="shared" si="4"/>
        <v>1.1867373721491401</v>
      </c>
      <c r="BA22">
        <f t="shared" si="5"/>
        <v>13.13144719620364</v>
      </c>
      <c r="BB22">
        <f t="shared" si="6"/>
        <v>-8.2685059385661681</v>
      </c>
      <c r="BC22">
        <f t="shared" si="7"/>
        <v>2.0030975176096115</v>
      </c>
    </row>
    <row r="23" spans="1:55" x14ac:dyDescent="0.25">
      <c r="A23">
        <v>1</v>
      </c>
      <c r="B23" s="31">
        <v>21</v>
      </c>
      <c r="C23" s="32" t="s">
        <v>1415</v>
      </c>
      <c r="D23" s="32">
        <v>0</v>
      </c>
      <c r="E23" s="32">
        <v>104</v>
      </c>
      <c r="F23" s="32">
        <v>210</v>
      </c>
      <c r="G23" s="32">
        <v>2.3272999999999999E-2</v>
      </c>
      <c r="H23" s="32">
        <v>0.18110499999999999</v>
      </c>
      <c r="I23" s="32">
        <v>46.374364</v>
      </c>
      <c r="J23" s="32">
        <v>1.6269990000000001</v>
      </c>
      <c r="K23" s="32">
        <v>8.7979450000000003</v>
      </c>
      <c r="L23" s="32">
        <v>0.15439700000000001</v>
      </c>
      <c r="M23" s="33">
        <v>2.3272999999999999E-2</v>
      </c>
      <c r="N23" s="32">
        <v>5.3872999999999997E-2</v>
      </c>
      <c r="O23" s="32">
        <v>101330</v>
      </c>
      <c r="P23" s="32">
        <v>20</v>
      </c>
      <c r="Q23" s="32">
        <v>60</v>
      </c>
      <c r="R23" s="32">
        <v>1.1979</v>
      </c>
      <c r="S23" s="32" t="s">
        <v>1424</v>
      </c>
      <c r="T23" s="32" t="s">
        <v>1425</v>
      </c>
      <c r="U23" s="28">
        <v>1.0994881503941783E-3</v>
      </c>
      <c r="V23" s="28">
        <v>1.7249E-2</v>
      </c>
      <c r="W23" s="54">
        <v>5.4789130722694281</v>
      </c>
      <c r="X23" s="24">
        <v>18</v>
      </c>
      <c r="Y23" s="60">
        <v>6.2345630236877524E-6</v>
      </c>
      <c r="Z23" s="61">
        <v>0.47572091901879698</v>
      </c>
      <c r="AA23">
        <v>1</v>
      </c>
      <c r="AC23">
        <f t="shared" si="0"/>
        <v>0.47583387070556293</v>
      </c>
      <c r="AD23">
        <f t="shared" si="1"/>
        <v>11.517074093714474</v>
      </c>
      <c r="AE23">
        <f>1/(K23/Y23*$AI$8/10000)</f>
        <v>11.514340213203688</v>
      </c>
      <c r="AF23">
        <f t="shared" si="3"/>
        <v>2.3737630656360059E-4</v>
      </c>
      <c r="AK23">
        <v>0.33911038234500035</v>
      </c>
      <c r="AL23">
        <v>3.0325239169786213</v>
      </c>
      <c r="AM23">
        <v>19.862224752096836</v>
      </c>
      <c r="AN23">
        <v>538.74201664406439</v>
      </c>
      <c r="AO23">
        <v>-0.33531821645449106</v>
      </c>
      <c r="AP23">
        <v>-6.0511512957625947E-2</v>
      </c>
      <c r="AQ23">
        <v>5.9779745824184924E-2</v>
      </c>
      <c r="AR23">
        <v>0.18001471482650025</v>
      </c>
      <c r="AS23">
        <v>0.42048465283113118</v>
      </c>
      <c r="AT23">
        <v>7.8758970776671173</v>
      </c>
      <c r="AU23">
        <v>1.9033308463156304</v>
      </c>
      <c r="AV23">
        <v>0.54913721259189219</v>
      </c>
      <c r="AW23">
        <v>0.7060794132409326</v>
      </c>
      <c r="AX23">
        <v>0.1457</v>
      </c>
      <c r="AZ23">
        <f t="shared" si="4"/>
        <v>1.9033308463156304</v>
      </c>
      <c r="BA23">
        <f t="shared" si="5"/>
        <v>6.3244539650366587</v>
      </c>
      <c r="BB23">
        <f t="shared" si="6"/>
        <v>-8.1319689183422614</v>
      </c>
      <c r="BC23">
        <f t="shared" si="7"/>
        <v>1.6753806447515522</v>
      </c>
    </row>
    <row r="24" spans="1:55" x14ac:dyDescent="0.25">
      <c r="A24">
        <v>1</v>
      </c>
      <c r="B24" s="31">
        <v>22</v>
      </c>
      <c r="C24" s="32" t="s">
        <v>1415</v>
      </c>
      <c r="D24" s="32">
        <v>0</v>
      </c>
      <c r="E24" s="32">
        <v>104</v>
      </c>
      <c r="F24" s="32">
        <v>220</v>
      </c>
      <c r="G24" s="32">
        <v>2.1998E-2</v>
      </c>
      <c r="H24" s="32">
        <v>0.18098700000000001</v>
      </c>
      <c r="I24" s="32">
        <v>46.344695000000002</v>
      </c>
      <c r="J24" s="32">
        <v>1.5857330000000001</v>
      </c>
      <c r="K24" s="32">
        <v>8.7951099999999993</v>
      </c>
      <c r="L24" s="32">
        <v>0.15046699999999999</v>
      </c>
      <c r="M24" s="33">
        <v>2.1998E-2</v>
      </c>
      <c r="N24" s="32">
        <v>3.8606000000000001E-2</v>
      </c>
      <c r="O24" s="32">
        <v>101332</v>
      </c>
      <c r="P24" s="32">
        <v>20</v>
      </c>
      <c r="Q24" s="32">
        <v>60</v>
      </c>
      <c r="R24" s="32">
        <v>1.1979</v>
      </c>
      <c r="S24" s="32" t="s">
        <v>1426</v>
      </c>
      <c r="T24" s="32" t="s">
        <v>1427</v>
      </c>
      <c r="U24" s="28">
        <v>1.099453280776228E-3</v>
      </c>
      <c r="V24" s="28">
        <v>1.7648999999999998E-2</v>
      </c>
      <c r="W24" s="54">
        <v>3.9556023671415605</v>
      </c>
      <c r="X24" s="24">
        <v>18</v>
      </c>
      <c r="Y24" s="60">
        <v>6.2344399714826532E-6</v>
      </c>
      <c r="Z24" s="61">
        <v>0.34335159716401992</v>
      </c>
      <c r="AA24">
        <v>1</v>
      </c>
      <c r="AC24">
        <f t="shared" si="0"/>
        <v>0.34343312004960891</v>
      </c>
      <c r="AD24">
        <f t="shared" si="1"/>
        <v>11.520559099808001</v>
      </c>
      <c r="AE24">
        <f>1/(K24/Y24*$AI$8/10000)</f>
        <v>11.517824392039341</v>
      </c>
      <c r="AF24">
        <f t="shared" si="3"/>
        <v>2.3737630656358444E-4</v>
      </c>
      <c r="AK24">
        <v>0.24473359402126113</v>
      </c>
      <c r="AL24">
        <v>2.1725286041377969</v>
      </c>
      <c r="AM24">
        <v>20.094422388901862</v>
      </c>
      <c r="AN24">
        <v>571.29036803379188</v>
      </c>
      <c r="AO24">
        <v>-0.34057349411287025</v>
      </c>
      <c r="AP24">
        <v>-6.5841207553215042E-2</v>
      </c>
      <c r="AQ24">
        <v>5.4417476670050653E-2</v>
      </c>
      <c r="AR24">
        <v>0.17461988635694603</v>
      </c>
      <c r="AS24">
        <v>0.39786097213780475</v>
      </c>
      <c r="AT24">
        <v>4.9145115357519966</v>
      </c>
      <c r="AU24">
        <v>2.611471227035651</v>
      </c>
      <c r="AV24">
        <v>0.37263834854835887</v>
      </c>
      <c r="AW24">
        <v>0.72840073130285887</v>
      </c>
      <c r="AX24">
        <v>0.15160000000000001</v>
      </c>
      <c r="AZ24">
        <f t="shared" si="4"/>
        <v>2.611471227035651</v>
      </c>
      <c r="BA24">
        <f t="shared" si="5"/>
        <v>4.2930021173062212</v>
      </c>
      <c r="BB24">
        <f t="shared" si="6"/>
        <v>-8.3915836733179532</v>
      </c>
      <c r="BC24">
        <f t="shared" si="7"/>
        <v>1.7432237868519929</v>
      </c>
    </row>
    <row r="25" spans="1:55" x14ac:dyDescent="0.25">
      <c r="A25">
        <v>1</v>
      </c>
      <c r="B25" s="31">
        <v>23</v>
      </c>
      <c r="C25" s="32" t="s">
        <v>1415</v>
      </c>
      <c r="D25" s="32">
        <v>0</v>
      </c>
      <c r="E25" s="32">
        <v>104</v>
      </c>
      <c r="F25" s="32">
        <v>230</v>
      </c>
      <c r="G25" s="32">
        <v>2.0323000000000001E-2</v>
      </c>
      <c r="H25" s="32">
        <v>0.18083399999999999</v>
      </c>
      <c r="I25" s="32">
        <v>46.306249999999999</v>
      </c>
      <c r="J25" s="32">
        <v>1.591388</v>
      </c>
      <c r="K25" s="32">
        <v>8.7915379999999992</v>
      </c>
      <c r="L25" s="32">
        <v>0.15101999999999999</v>
      </c>
      <c r="M25" s="33">
        <v>2.0323000000000001E-2</v>
      </c>
      <c r="N25" s="32">
        <v>2.2603999999999999E-2</v>
      </c>
      <c r="O25" s="32">
        <v>101330</v>
      </c>
      <c r="P25" s="32">
        <v>20</v>
      </c>
      <c r="Q25" s="32">
        <v>60</v>
      </c>
      <c r="R25" s="32">
        <v>1.1979</v>
      </c>
      <c r="S25" s="32" t="s">
        <v>1428</v>
      </c>
      <c r="T25" s="32" t="s">
        <v>1429</v>
      </c>
      <c r="U25" s="28">
        <v>1.0994184111582778E-3</v>
      </c>
      <c r="V25" s="28">
        <v>1.8048999999999999E-2</v>
      </c>
      <c r="W25" s="54">
        <v>2.0683663079684638</v>
      </c>
      <c r="X25" s="24">
        <v>18</v>
      </c>
      <c r="Y25" s="60">
        <v>6.2345630236877524E-6</v>
      </c>
      <c r="Z25" s="61">
        <v>0.17946051468510943</v>
      </c>
      <c r="AA25">
        <v>1</v>
      </c>
      <c r="AC25">
        <f t="shared" si="0"/>
        <v>0.17950312447381364</v>
      </c>
      <c r="AD25">
        <f t="shared" si="1"/>
        <v>11.525467379817364</v>
      </c>
      <c r="AE25">
        <f>1/(K25/Y25*$AI$8/10000)</f>
        <v>11.522731506939325</v>
      </c>
      <c r="AF25">
        <f t="shared" si="3"/>
        <v>2.3737630656353579E-4</v>
      </c>
      <c r="AK25">
        <v>0.12792537804174228</v>
      </c>
      <c r="AL25">
        <v>1.2715284418446784</v>
      </c>
      <c r="AM25">
        <v>27.303899302653019</v>
      </c>
      <c r="AN25">
        <v>1157.2998080532004</v>
      </c>
      <c r="AO25">
        <v>-0.36294019540140243</v>
      </c>
      <c r="AP25">
        <v>-7.1102976904428364E-2</v>
      </c>
      <c r="AQ25">
        <v>4.905205368723238E-2</v>
      </c>
      <c r="AR25">
        <v>0.16920708427889311</v>
      </c>
      <c r="AS25">
        <v>0.35804624050370842</v>
      </c>
      <c r="AT25">
        <v>1.3193989899472864</v>
      </c>
      <c r="AU25">
        <v>5.5023225197984784</v>
      </c>
      <c r="AV25">
        <v>0.17215057970840647</v>
      </c>
      <c r="AW25">
        <v>0.81930263348418719</v>
      </c>
      <c r="AX25">
        <v>0.2261</v>
      </c>
      <c r="AZ25">
        <f t="shared" si="4"/>
        <v>5.5023225197984784</v>
      </c>
      <c r="BA25">
        <f t="shared" si="5"/>
        <v>1.9841158908458878</v>
      </c>
      <c r="BB25">
        <f t="shared" si="6"/>
        <v>-9.4428457764204605</v>
      </c>
      <c r="BC25">
        <f t="shared" si="7"/>
        <v>2.5998871913406036</v>
      </c>
    </row>
    <row r="26" spans="1:55" x14ac:dyDescent="0.25">
      <c r="A26">
        <v>1</v>
      </c>
      <c r="B26" s="31">
        <v>24</v>
      </c>
      <c r="C26" s="32" t="s">
        <v>1415</v>
      </c>
      <c r="D26" s="32">
        <v>0</v>
      </c>
      <c r="E26" s="32">
        <v>104</v>
      </c>
      <c r="F26" s="32">
        <v>240</v>
      </c>
      <c r="G26" s="32">
        <v>2.0275000000000001E-2</v>
      </c>
      <c r="H26" s="32">
        <v>0.18099100000000001</v>
      </c>
      <c r="I26" s="32">
        <v>46.345638000000001</v>
      </c>
      <c r="J26" s="32">
        <v>1.6197589999999999</v>
      </c>
      <c r="K26" s="32">
        <v>8.7955360000000002</v>
      </c>
      <c r="L26" s="32">
        <v>0.15373700000000001</v>
      </c>
      <c r="M26" s="33">
        <v>2.0275000000000001E-2</v>
      </c>
      <c r="N26" s="32">
        <v>1.9057000000000001E-2</v>
      </c>
      <c r="O26" s="32">
        <v>101323</v>
      </c>
      <c r="P26" s="32">
        <v>20</v>
      </c>
      <c r="Q26" s="32">
        <v>60</v>
      </c>
      <c r="R26" s="32">
        <v>1.1978</v>
      </c>
      <c r="S26" s="32" t="s">
        <v>1430</v>
      </c>
      <c r="T26" s="32" t="s">
        <v>1431</v>
      </c>
      <c r="U26" s="28">
        <v>1.0993835415403276E-3</v>
      </c>
      <c r="V26" s="28">
        <v>1.8449E-2</v>
      </c>
      <c r="W26" s="54">
        <v>1.6609308135008314</v>
      </c>
      <c r="X26" s="24">
        <v>18</v>
      </c>
      <c r="Y26" s="60">
        <v>6.2349937446609353E-6</v>
      </c>
      <c r="Z26" s="61">
        <v>0.14416520257384907</v>
      </c>
      <c r="AA26">
        <v>1</v>
      </c>
      <c r="AC26">
        <f t="shared" si="0"/>
        <v>0.14419943210245012</v>
      </c>
      <c r="AD26">
        <f t="shared" si="1"/>
        <v>11.521024379305501</v>
      </c>
      <c r="AE26">
        <f>1/(K26/Y26*$AI$8/10000)</f>
        <v>11.518289561090514</v>
      </c>
      <c r="AF26">
        <f t="shared" si="3"/>
        <v>2.3737630656349787E-4</v>
      </c>
      <c r="AK26">
        <v>0.10274040657011663</v>
      </c>
      <c r="AL26">
        <v>1.0724703991267435</v>
      </c>
      <c r="AM26">
        <v>23.168455285733454</v>
      </c>
      <c r="AN26">
        <v>720.3356290785556</v>
      </c>
      <c r="AO26">
        <v>-0.35127375165661801</v>
      </c>
      <c r="AP26">
        <v>-7.6478857497812178E-2</v>
      </c>
      <c r="AQ26">
        <v>2.6562193332573505E-2</v>
      </c>
      <c r="AR26">
        <v>0.14676737332913484</v>
      </c>
      <c r="AS26">
        <v>0.33568534582373072</v>
      </c>
      <c r="AT26">
        <v>0.81656234164330799</v>
      </c>
      <c r="AU26">
        <v>4.8678449575474234</v>
      </c>
      <c r="AV26">
        <v>0.15882537703243219</v>
      </c>
      <c r="AW26">
        <v>0.67039690414777509</v>
      </c>
      <c r="AX26">
        <v>6.0400000000000002E-2</v>
      </c>
      <c r="AZ26">
        <f t="shared" si="4"/>
        <v>4.8678449575474234</v>
      </c>
      <c r="BA26">
        <f t="shared" si="5"/>
        <v>1.8298310408430392</v>
      </c>
      <c r="BB26">
        <f t="shared" si="6"/>
        <v>-7.7236590764974498</v>
      </c>
      <c r="BC26">
        <f t="shared" si="7"/>
        <v>0.69452979370620294</v>
      </c>
    </row>
    <row r="27" spans="1:55" ht="15.75" thickBot="1" x14ac:dyDescent="0.3">
      <c r="A27">
        <v>1</v>
      </c>
      <c r="B27" s="34">
        <v>25</v>
      </c>
      <c r="C27" s="35" t="s">
        <v>1415</v>
      </c>
      <c r="D27" s="35">
        <v>0</v>
      </c>
      <c r="E27" s="35">
        <v>104</v>
      </c>
      <c r="F27" s="35">
        <v>250</v>
      </c>
      <c r="G27" s="35">
        <v>1.9855999999999999E-2</v>
      </c>
      <c r="H27" s="35">
        <v>0.18154899999999999</v>
      </c>
      <c r="I27" s="35">
        <v>46.485753000000003</v>
      </c>
      <c r="J27" s="35">
        <v>1.580082</v>
      </c>
      <c r="K27" s="35">
        <v>8.8088949999999997</v>
      </c>
      <c r="L27" s="35">
        <v>0.14969199999999999</v>
      </c>
      <c r="M27" s="36">
        <v>1.9855999999999999E-2</v>
      </c>
      <c r="N27" s="35">
        <v>1.3058999999999999E-2</v>
      </c>
      <c r="O27" s="35">
        <v>101323</v>
      </c>
      <c r="P27" s="35">
        <v>20</v>
      </c>
      <c r="Q27" s="35">
        <v>60</v>
      </c>
      <c r="R27" s="35">
        <v>1.1978</v>
      </c>
      <c r="S27" s="35" t="s">
        <v>1432</v>
      </c>
      <c r="T27" s="35" t="s">
        <v>1433</v>
      </c>
      <c r="U27" s="30">
        <v>1.0993486719223773E-3</v>
      </c>
      <c r="V27" s="30">
        <v>1.8849000000000001E-2</v>
      </c>
      <c r="W27" s="65">
        <v>0.91599692228590746</v>
      </c>
      <c r="X27" s="66">
        <v>18</v>
      </c>
      <c r="Y27" s="67">
        <v>6.2349937446609353E-6</v>
      </c>
      <c r="Z27" s="68">
        <v>7.9627309483007114E-2</v>
      </c>
      <c r="AA27" s="69">
        <v>1</v>
      </c>
      <c r="AC27">
        <f t="shared" si="0"/>
        <v>7.9646215607499765E-2</v>
      </c>
      <c r="AD27">
        <f t="shared" si="1"/>
        <v>11.503552339431813</v>
      </c>
      <c r="AE27">
        <f>1/(K27/Y27*$AI$8/10000)</f>
        <v>11.500821668665118</v>
      </c>
      <c r="AF27">
        <f t="shared" si="3"/>
        <v>2.3737630656358382E-4</v>
      </c>
      <c r="AK27">
        <v>5.6738735423212942E-2</v>
      </c>
      <c r="AL27">
        <v>0.73605312210895302</v>
      </c>
      <c r="AM27">
        <v>41.610251041566734</v>
      </c>
      <c r="AN27">
        <v>2677.3037145855924</v>
      </c>
      <c r="AO27">
        <v>-0.37436367655614278</v>
      </c>
      <c r="AP27">
        <v>-9.9142683990101663E-2</v>
      </c>
      <c r="AQ27">
        <v>2.1248886790374195E-2</v>
      </c>
      <c r="AR27">
        <v>0.14164045757085006</v>
      </c>
      <c r="AS27">
        <v>0.3136606233114928</v>
      </c>
      <c r="AT27">
        <v>0.50287153300721255</v>
      </c>
      <c r="AU27">
        <v>7.9470338397883724</v>
      </c>
      <c r="AV27">
        <v>9.4463532884055748E-2</v>
      </c>
      <c r="AW27">
        <v>0.69396615703233855</v>
      </c>
      <c r="AX27">
        <v>6.6400000000000001E-2</v>
      </c>
      <c r="AZ27">
        <f t="shared" si="4"/>
        <v>7.9470338397883724</v>
      </c>
      <c r="BA27">
        <f t="shared" si="5"/>
        <v>1.0866661946993734</v>
      </c>
      <c r="BB27">
        <f t="shared" si="6"/>
        <v>-7.9830760092158632</v>
      </c>
      <c r="BC27">
        <f t="shared" si="7"/>
        <v>0.7635228195710575</v>
      </c>
    </row>
    <row r="28" spans="1:55" x14ac:dyDescent="0.25">
      <c r="A28">
        <v>2</v>
      </c>
      <c r="B28" s="37">
        <v>1</v>
      </c>
      <c r="C28" s="38" t="s">
        <v>1434</v>
      </c>
      <c r="D28" s="38">
        <v>0</v>
      </c>
      <c r="E28" s="38">
        <v>-104.03125</v>
      </c>
      <c r="F28" s="38">
        <v>250</v>
      </c>
      <c r="G28" s="38">
        <v>2.5824E-2</v>
      </c>
      <c r="H28" s="38">
        <v>0.181866</v>
      </c>
      <c r="I28" s="38">
        <v>46.565192000000003</v>
      </c>
      <c r="J28" s="38">
        <v>1.6115299999999999</v>
      </c>
      <c r="K28" s="38">
        <v>8.8179739999999995</v>
      </c>
      <c r="L28" s="38">
        <v>0.152673</v>
      </c>
      <c r="M28" s="39">
        <v>2.5824E-2</v>
      </c>
      <c r="N28" s="38">
        <v>5.1665999999999997E-2</v>
      </c>
      <c r="O28" s="38">
        <v>101324</v>
      </c>
      <c r="P28" s="38">
        <v>20.100000000000001</v>
      </c>
      <c r="Q28" s="38">
        <v>60</v>
      </c>
      <c r="R28" s="38">
        <v>1.1974</v>
      </c>
      <c r="S28" s="38" t="s">
        <v>1435</v>
      </c>
      <c r="T28" s="38" t="s">
        <v>1436</v>
      </c>
      <c r="U28" s="28">
        <v>1.0993138023044269E-3</v>
      </c>
      <c r="V28" s="28">
        <v>1.9248999999999999E-2</v>
      </c>
      <c r="W28" s="54">
        <v>5.9810037736424446</v>
      </c>
      <c r="X28" s="24">
        <v>18</v>
      </c>
      <c r="Y28" s="60">
        <v>6.2370590838175688E-6</v>
      </c>
      <c r="Z28" s="61">
        <v>0.52029020293647033</v>
      </c>
      <c r="AA28">
        <v>2</v>
      </c>
      <c r="AC28">
        <f t="shared" si="0"/>
        <v>0.52041373682720327</v>
      </c>
      <c r="AD28">
        <f t="shared" si="1"/>
        <v>11.495514887434371</v>
      </c>
      <c r="AE28">
        <f>1/(K28/Y28*$AI$8/10000)</f>
        <v>11.492786124568346</v>
      </c>
      <c r="AF28">
        <f t="shared" si="3"/>
        <v>2.3737630656357371E-4</v>
      </c>
      <c r="AK28">
        <v>0.37085336930807888</v>
      </c>
      <c r="AL28">
        <v>2.9141603885070109</v>
      </c>
      <c r="AM28">
        <v>20.618776829154282</v>
      </c>
      <c r="AN28">
        <v>659.41759931502065</v>
      </c>
      <c r="AO28">
        <v>-0.36279240631733933</v>
      </c>
      <c r="AP28">
        <v>-8.7370248349744745E-2</v>
      </c>
      <c r="AQ28">
        <v>3.310931941981942E-2</v>
      </c>
      <c r="AR28">
        <v>0.17084860054963016</v>
      </c>
      <c r="AS28">
        <v>0.75609953462125878</v>
      </c>
      <c r="AT28">
        <v>9.5004005232672206</v>
      </c>
      <c r="AU28">
        <v>1.745632386526919</v>
      </c>
      <c r="AV28">
        <v>0.62320175671712952</v>
      </c>
      <c r="AW28">
        <v>0.71702780055781246</v>
      </c>
      <c r="AX28">
        <v>7.2300000000000003E-2</v>
      </c>
      <c r="AZ28">
        <f t="shared" si="4"/>
        <v>1.745632386526919</v>
      </c>
      <c r="BA28">
        <f t="shared" si="5"/>
        <v>7.164025072217016</v>
      </c>
      <c r="BB28">
        <f t="shared" si="6"/>
        <v>-8.2426037560166563</v>
      </c>
      <c r="BC28">
        <f t="shared" si="7"/>
        <v>0.8313659616714979</v>
      </c>
    </row>
    <row r="29" spans="1:55" x14ac:dyDescent="0.25">
      <c r="A29">
        <v>2</v>
      </c>
      <c r="B29" s="31">
        <v>2</v>
      </c>
      <c r="C29" s="32" t="s">
        <v>1434</v>
      </c>
      <c r="D29" s="32">
        <v>0</v>
      </c>
      <c r="E29" s="32">
        <v>-104</v>
      </c>
      <c r="F29" s="32">
        <v>240</v>
      </c>
      <c r="G29" s="32">
        <v>2.7476E-2</v>
      </c>
      <c r="H29" s="32">
        <v>0.18145</v>
      </c>
      <c r="I29" s="32">
        <v>46.460800999999996</v>
      </c>
      <c r="J29" s="32">
        <v>1.6132329999999999</v>
      </c>
      <c r="K29" s="32">
        <v>8.8082100000000008</v>
      </c>
      <c r="L29" s="32">
        <v>0.15281700000000001</v>
      </c>
      <c r="M29" s="33">
        <v>2.7476E-2</v>
      </c>
      <c r="N29" s="32">
        <v>6.0144000000000003E-2</v>
      </c>
      <c r="O29" s="32">
        <v>101321</v>
      </c>
      <c r="P29" s="32">
        <v>20.100000000000001</v>
      </c>
      <c r="Q29" s="32">
        <v>60</v>
      </c>
      <c r="R29" s="32">
        <v>1.1973</v>
      </c>
      <c r="S29" s="32" t="s">
        <v>1437</v>
      </c>
      <c r="T29" s="32" t="s">
        <v>1438</v>
      </c>
      <c r="U29" s="28">
        <v>1.0992789326864766E-3</v>
      </c>
      <c r="V29" s="28">
        <v>1.9649E-2</v>
      </c>
      <c r="W29" s="54">
        <v>7.1201218974259426</v>
      </c>
      <c r="X29" s="24">
        <v>18</v>
      </c>
      <c r="Y29" s="60">
        <v>6.2372437560696338E-6</v>
      </c>
      <c r="Z29" s="61">
        <v>0.61867844913186465</v>
      </c>
      <c r="AA29">
        <v>2</v>
      </c>
      <c r="AC29">
        <f t="shared" si="0"/>
        <v>0.61882534360633801</v>
      </c>
      <c r="AD29">
        <f t="shared" si="1"/>
        <v>11.508598541644636</v>
      </c>
      <c r="AE29">
        <f>1/(K29/Y29*$AI$8/10000)</f>
        <v>11.505866673029097</v>
      </c>
      <c r="AF29">
        <f t="shared" si="3"/>
        <v>2.3737630656364131E-4</v>
      </c>
      <c r="AK29">
        <v>0.44097447443470106</v>
      </c>
      <c r="AL29">
        <v>3.3886200036229788</v>
      </c>
      <c r="AM29">
        <v>22.964110773628651</v>
      </c>
      <c r="AN29">
        <v>880.0425118664815</v>
      </c>
      <c r="AO29">
        <v>-0.38492823952041566</v>
      </c>
      <c r="AP29">
        <v>-9.2626174732371683E-2</v>
      </c>
      <c r="AQ29">
        <v>2.7776584028624866E-2</v>
      </c>
      <c r="AR29">
        <v>0.18249159364851081</v>
      </c>
      <c r="AS29">
        <v>1.1110070191895605</v>
      </c>
      <c r="AT29">
        <v>11.848769569581812</v>
      </c>
      <c r="AU29">
        <v>1.5797074117182259</v>
      </c>
      <c r="AV29">
        <v>0.75769851777166064</v>
      </c>
      <c r="AW29">
        <v>0.7559674899371055</v>
      </c>
      <c r="AX29">
        <v>9.5399999999999999E-2</v>
      </c>
      <c r="AZ29">
        <f t="shared" si="4"/>
        <v>1.5797074117182259</v>
      </c>
      <c r="BA29">
        <f t="shared" si="5"/>
        <v>8.7200480566332352</v>
      </c>
      <c r="BB29">
        <f t="shared" si="6"/>
        <v>-8.7001263522209289</v>
      </c>
      <c r="BC29">
        <f t="shared" si="7"/>
        <v>1.096989111251188</v>
      </c>
    </row>
    <row r="30" spans="1:55" x14ac:dyDescent="0.25">
      <c r="A30">
        <v>2</v>
      </c>
      <c r="B30" s="31">
        <v>3</v>
      </c>
      <c r="C30" s="32" t="s">
        <v>1434</v>
      </c>
      <c r="D30" s="32">
        <v>0</v>
      </c>
      <c r="E30" s="32">
        <v>-104</v>
      </c>
      <c r="F30" s="32">
        <v>230</v>
      </c>
      <c r="G30" s="32">
        <v>3.2348000000000002E-2</v>
      </c>
      <c r="H30" s="32">
        <v>0.181224</v>
      </c>
      <c r="I30" s="32">
        <v>46.404269999999997</v>
      </c>
      <c r="J30" s="32">
        <v>1.6044620000000001</v>
      </c>
      <c r="K30" s="32">
        <v>8.8031629999999996</v>
      </c>
      <c r="L30" s="32">
        <v>0.152256</v>
      </c>
      <c r="M30" s="33">
        <v>3.2348000000000002E-2</v>
      </c>
      <c r="N30" s="32">
        <v>8.4372000000000003E-2</v>
      </c>
      <c r="O30" s="32">
        <v>101314</v>
      </c>
      <c r="P30" s="32">
        <v>20.100000000000001</v>
      </c>
      <c r="Q30" s="32">
        <v>60</v>
      </c>
      <c r="R30" s="32">
        <v>1.1972</v>
      </c>
      <c r="S30" s="32" t="s">
        <v>1439</v>
      </c>
      <c r="T30" s="32" t="s">
        <v>1440</v>
      </c>
      <c r="U30" s="28">
        <v>1.0992440630685264E-3</v>
      </c>
      <c r="V30" s="28">
        <v>2.0049000000000001E-2</v>
      </c>
      <c r="W30" s="54">
        <v>11.188598067718912</v>
      </c>
      <c r="X30" s="24">
        <v>18</v>
      </c>
      <c r="Y30" s="60">
        <v>6.2376747005224496E-6</v>
      </c>
      <c r="Z30" s="61">
        <v>0.97157047796450391</v>
      </c>
      <c r="AA30">
        <v>2</v>
      </c>
      <c r="AC30">
        <f t="shared" si="0"/>
        <v>0.97180116053470589</v>
      </c>
      <c r="AD30">
        <f t="shared" si="1"/>
        <v>11.515992222365247</v>
      </c>
      <c r="AE30">
        <f>1/(K30/Y30*$AI$8/10000)</f>
        <v>11.513258598665086</v>
      </c>
      <c r="AF30">
        <f t="shared" si="3"/>
        <v>2.373763065636644E-4</v>
      </c>
      <c r="AK30">
        <v>0.69250160491241564</v>
      </c>
      <c r="AL30">
        <v>4.7507579921306826</v>
      </c>
      <c r="AM30">
        <v>16.547853517519627</v>
      </c>
      <c r="AN30">
        <v>415.14503825081636</v>
      </c>
      <c r="AO30">
        <v>-0.38998621579484882</v>
      </c>
      <c r="AP30">
        <v>-9.7862553140549674E-2</v>
      </c>
      <c r="AQ30">
        <v>3.9584220286424804E-2</v>
      </c>
      <c r="AR30">
        <v>0.17703099371339928</v>
      </c>
      <c r="AS30">
        <v>2.1187974753312675</v>
      </c>
      <c r="AT30">
        <v>17.60135159600912</v>
      </c>
      <c r="AU30">
        <v>1.1599271245352758</v>
      </c>
      <c r="AV30">
        <v>1.2677838124361345</v>
      </c>
      <c r="AW30">
        <v>0.77803522717899765</v>
      </c>
      <c r="AX30">
        <v>0.1012</v>
      </c>
      <c r="AZ30">
        <f t="shared" si="4"/>
        <v>1.1599271245352758</v>
      </c>
      <c r="BA30">
        <f t="shared" si="5"/>
        <v>14.599788523655086</v>
      </c>
      <c r="BB30">
        <f t="shared" si="6"/>
        <v>-8.9598476249195151</v>
      </c>
      <c r="BC30">
        <f t="shared" si="7"/>
        <v>1.163682369587214</v>
      </c>
    </row>
    <row r="31" spans="1:55" x14ac:dyDescent="0.25">
      <c r="A31">
        <v>2</v>
      </c>
      <c r="B31" s="31">
        <v>4</v>
      </c>
      <c r="C31" s="32"/>
      <c r="D31" s="32">
        <v>0</v>
      </c>
      <c r="E31" s="32">
        <v>-104</v>
      </c>
      <c r="F31" s="32">
        <v>220</v>
      </c>
      <c r="G31" s="32">
        <v>3.6858000000000002E-2</v>
      </c>
      <c r="H31" s="32">
        <v>0.181562</v>
      </c>
      <c r="I31" s="32">
        <v>46.488912999999997</v>
      </c>
      <c r="J31" s="32">
        <v>1.6377619999999999</v>
      </c>
      <c r="K31" s="32">
        <v>8.8113150000000005</v>
      </c>
      <c r="L31" s="32">
        <v>0.15515200000000001</v>
      </c>
      <c r="M31" s="33">
        <v>3.6858000000000002E-2</v>
      </c>
      <c r="N31" s="32">
        <v>8.9901999999999996E-2</v>
      </c>
      <c r="O31" s="32">
        <v>101310</v>
      </c>
      <c r="P31" s="32">
        <v>20.100000000000001</v>
      </c>
      <c r="Q31" s="32">
        <v>60</v>
      </c>
      <c r="R31" s="32">
        <v>1.1972</v>
      </c>
      <c r="S31" s="32" t="s">
        <v>1441</v>
      </c>
      <c r="T31" s="32" t="s">
        <v>1442</v>
      </c>
      <c r="U31" s="28">
        <v>1.0992091934505762E-3</v>
      </c>
      <c r="V31" s="28">
        <v>2.0449000000000002E-2</v>
      </c>
      <c r="W31" s="54">
        <v>14.928004694438355</v>
      </c>
      <c r="X31" s="24">
        <v>18</v>
      </c>
      <c r="Y31" s="60">
        <v>6.2379209812331592E-6</v>
      </c>
      <c r="Z31" s="61">
        <v>1.2974338881414493</v>
      </c>
      <c r="AA31">
        <v>2</v>
      </c>
      <c r="AC31">
        <f t="shared" si="0"/>
        <v>1.297741941330355</v>
      </c>
      <c r="AD31">
        <f t="shared" si="1"/>
        <v>11.505792187856642</v>
      </c>
      <c r="AE31">
        <f>1/(K31/Y31*$AI$8/10000)</f>
        <v>11.503060985402998</v>
      </c>
      <c r="AF31">
        <f t="shared" si="3"/>
        <v>2.373763065637874E-4</v>
      </c>
      <c r="AK31">
        <v>0.92479480311597739</v>
      </c>
      <c r="AL31">
        <v>5.0668255879025077</v>
      </c>
      <c r="AM31">
        <v>12.265207069210303</v>
      </c>
      <c r="AN31">
        <v>241.21936699113232</v>
      </c>
      <c r="AO31">
        <v>-0.3785088785746093</v>
      </c>
      <c r="AP31">
        <v>-8.611696939577182E-2</v>
      </c>
      <c r="AQ31">
        <v>3.4266438084181269E-2</v>
      </c>
      <c r="AR31">
        <v>0.1890853614678101</v>
      </c>
      <c r="AS31">
        <v>4.3341408249173012</v>
      </c>
      <c r="AT31">
        <v>21.843219859743879</v>
      </c>
      <c r="AU31">
        <v>0.96577481801299203</v>
      </c>
      <c r="AV31">
        <v>1.7338516517222813</v>
      </c>
      <c r="AW31">
        <v>0.74971546028763347</v>
      </c>
      <c r="AX31">
        <v>5.57E-2</v>
      </c>
      <c r="AZ31">
        <f t="shared" si="4"/>
        <v>0.96577481801299203</v>
      </c>
      <c r="BA31">
        <f t="shared" si="5"/>
        <v>19.949336789288559</v>
      </c>
      <c r="BB31">
        <f t="shared" si="6"/>
        <v>-8.6260702860927996</v>
      </c>
      <c r="BC31">
        <f t="shared" si="7"/>
        <v>0.64048525677873347</v>
      </c>
    </row>
    <row r="32" spans="1:55" x14ac:dyDescent="0.25">
      <c r="A32">
        <v>2</v>
      </c>
      <c r="B32" s="31">
        <v>5</v>
      </c>
      <c r="C32" s="32"/>
      <c r="D32" s="32">
        <v>0</v>
      </c>
      <c r="E32" s="32">
        <v>-104</v>
      </c>
      <c r="F32" s="32">
        <v>210</v>
      </c>
      <c r="G32" s="32">
        <v>3.9446000000000002E-2</v>
      </c>
      <c r="H32" s="32">
        <v>0.18152399999999999</v>
      </c>
      <c r="I32" s="32">
        <v>46.479407999999999</v>
      </c>
      <c r="J32" s="32">
        <v>1.627421</v>
      </c>
      <c r="K32" s="32">
        <v>8.8105170000000008</v>
      </c>
      <c r="L32" s="32">
        <v>0.15425900000000001</v>
      </c>
      <c r="M32" s="33">
        <v>3.9446000000000002E-2</v>
      </c>
      <c r="N32" s="32">
        <v>9.7127000000000005E-2</v>
      </c>
      <c r="O32" s="32">
        <v>101308</v>
      </c>
      <c r="P32" s="32">
        <v>20.100000000000001</v>
      </c>
      <c r="Q32" s="32">
        <v>60</v>
      </c>
      <c r="R32" s="32">
        <v>1.1972</v>
      </c>
      <c r="S32" s="32" t="s">
        <v>1443</v>
      </c>
      <c r="T32" s="32" t="s">
        <v>1444</v>
      </c>
      <c r="U32" s="28">
        <v>1.0991743238326259E-3</v>
      </c>
      <c r="V32" s="28">
        <v>2.0848999999999999E-2</v>
      </c>
      <c r="W32" s="54">
        <v>16.919063333971959</v>
      </c>
      <c r="X32" s="24">
        <v>18</v>
      </c>
      <c r="Y32" s="60">
        <v>6.2380441288815447E-6</v>
      </c>
      <c r="Z32" s="61">
        <v>1.4703200614956609</v>
      </c>
      <c r="AA32">
        <v>2</v>
      </c>
      <c r="AC32">
        <f t="shared" si="0"/>
        <v>1.4706691635098719</v>
      </c>
      <c r="AD32">
        <f t="shared" si="1"/>
        <v>11.507061473922418</v>
      </c>
      <c r="AE32">
        <f>1/(K32/Y32*$AI$8/10000)</f>
        <v>11.504329970170337</v>
      </c>
      <c r="AF32">
        <f t="shared" si="3"/>
        <v>2.3737630656366573E-4</v>
      </c>
      <c r="AK32">
        <v>1.0480131101976082</v>
      </c>
      <c r="AL32">
        <v>5.4735837416273014</v>
      </c>
      <c r="AM32">
        <v>11.998327095566991</v>
      </c>
      <c r="AN32">
        <v>237.17336449963645</v>
      </c>
      <c r="AO32">
        <v>-0.40102107112127844</v>
      </c>
      <c r="AP32">
        <v>-0.10865213956180782</v>
      </c>
      <c r="AQ32">
        <v>2.8910035059754865E-2</v>
      </c>
      <c r="AR32">
        <v>0.20090501946983677</v>
      </c>
      <c r="AS32">
        <v>5.1883650834530108</v>
      </c>
      <c r="AT32">
        <v>24.570655703738936</v>
      </c>
      <c r="AU32">
        <v>0.86643431551047501</v>
      </c>
      <c r="AV32">
        <v>2.0412295643075318</v>
      </c>
      <c r="AW32">
        <v>0.72057823015292266</v>
      </c>
      <c r="AX32">
        <v>0.01</v>
      </c>
      <c r="AZ32">
        <f t="shared" si="4"/>
        <v>0.86643431551047501</v>
      </c>
      <c r="BA32">
        <f t="shared" si="5"/>
        <v>23.488554078874643</v>
      </c>
      <c r="BB32">
        <f t="shared" si="6"/>
        <v>-8.2917379911398967</v>
      </c>
      <c r="BC32">
        <f t="shared" si="7"/>
        <v>0.11498837644142432</v>
      </c>
    </row>
    <row r="33" spans="1:55" x14ac:dyDescent="0.25">
      <c r="A33">
        <v>2</v>
      </c>
      <c r="B33" s="31">
        <v>6</v>
      </c>
      <c r="C33" s="32"/>
      <c r="D33" s="32">
        <v>0</v>
      </c>
      <c r="E33" s="32">
        <v>-104</v>
      </c>
      <c r="F33" s="32">
        <v>200</v>
      </c>
      <c r="G33" s="32">
        <v>4.6602999999999999E-2</v>
      </c>
      <c r="H33" s="32">
        <v>0.18156800000000001</v>
      </c>
      <c r="I33" s="32">
        <v>46.490360000000003</v>
      </c>
      <c r="J33" s="32">
        <v>1.611999</v>
      </c>
      <c r="K33" s="32">
        <v>8.8116249999999994</v>
      </c>
      <c r="L33" s="32">
        <v>0.152807</v>
      </c>
      <c r="M33" s="33">
        <v>4.6602999999999999E-2</v>
      </c>
      <c r="N33" s="32">
        <v>0.120333</v>
      </c>
      <c r="O33" s="32">
        <v>101307</v>
      </c>
      <c r="P33" s="32">
        <v>20.100000000000001</v>
      </c>
      <c r="Q33" s="32">
        <v>60</v>
      </c>
      <c r="R33" s="32">
        <v>1.1972</v>
      </c>
      <c r="S33" s="32" t="s">
        <v>1445</v>
      </c>
      <c r="T33" s="32" t="s">
        <v>1446</v>
      </c>
      <c r="U33" s="28">
        <v>1.0991394542146757E-3</v>
      </c>
      <c r="V33" s="28">
        <v>2.1249000000000001E-2</v>
      </c>
      <c r="W33" s="54">
        <v>23.067136661121115</v>
      </c>
      <c r="X33" s="24">
        <v>18</v>
      </c>
      <c r="Y33" s="60">
        <v>6.2381057045291194E-6</v>
      </c>
      <c r="Z33" s="61">
        <v>2.0048393664129684</v>
      </c>
      <c r="AA33">
        <v>2</v>
      </c>
      <c r="AC33">
        <f t="shared" si="0"/>
        <v>2.0053153807715511</v>
      </c>
      <c r="AD33">
        <f t="shared" si="1"/>
        <v>11.505728113466031</v>
      </c>
      <c r="AE33">
        <f>1/(K33/Y33*$AI$8/10000)</f>
        <v>11.502996926222131</v>
      </c>
      <c r="AF33">
        <f t="shared" si="3"/>
        <v>2.3737630656357999E-4</v>
      </c>
      <c r="AK33">
        <v>1.4290295769600196</v>
      </c>
      <c r="AL33">
        <v>6.7823424671331134</v>
      </c>
      <c r="AM33">
        <v>9.0118686629652078</v>
      </c>
      <c r="AN33">
        <v>113.61827433423721</v>
      </c>
      <c r="AO33">
        <v>-0.37205323883632974</v>
      </c>
      <c r="AP33">
        <v>-7.9641149291885191E-2</v>
      </c>
      <c r="AQ33">
        <v>5.7997694707253848E-2</v>
      </c>
      <c r="AR33">
        <v>0.2472088328338346</v>
      </c>
      <c r="AS33">
        <v>6.8178572836477729</v>
      </c>
      <c r="AT33">
        <v>33.444491833738383</v>
      </c>
      <c r="AU33">
        <v>0.85039922810520863</v>
      </c>
      <c r="AV33">
        <v>2.6959686751041501</v>
      </c>
      <c r="AW33">
        <v>0.86362010334437411</v>
      </c>
      <c r="AX33">
        <v>0.1363</v>
      </c>
      <c r="AZ33">
        <f t="shared" si="4"/>
        <v>0.85039922810520863</v>
      </c>
      <c r="BA33">
        <f t="shared" si="5"/>
        <v>31.019082578169588</v>
      </c>
      <c r="BB33">
        <f t="shared" si="6"/>
        <v>-9.9365781024038036</v>
      </c>
      <c r="BC33">
        <f t="shared" si="7"/>
        <v>1.5672915708966135</v>
      </c>
    </row>
    <row r="34" spans="1:55" x14ac:dyDescent="0.25">
      <c r="A34">
        <v>2</v>
      </c>
      <c r="B34" s="31">
        <v>7</v>
      </c>
      <c r="C34" s="32"/>
      <c r="D34" s="32">
        <v>0</v>
      </c>
      <c r="E34" s="32">
        <v>-104</v>
      </c>
      <c r="F34" s="32">
        <v>190</v>
      </c>
      <c r="G34" s="32">
        <v>5.4739999999999997E-2</v>
      </c>
      <c r="H34" s="32">
        <v>0.18179300000000001</v>
      </c>
      <c r="I34" s="32">
        <v>46.546844</v>
      </c>
      <c r="J34" s="32">
        <v>1.643313</v>
      </c>
      <c r="K34" s="32">
        <v>8.816929</v>
      </c>
      <c r="L34" s="32">
        <v>0.15559600000000001</v>
      </c>
      <c r="M34" s="33">
        <v>5.4739999999999997E-2</v>
      </c>
      <c r="N34" s="32">
        <v>0.14744299999999999</v>
      </c>
      <c r="O34" s="32">
        <v>101307</v>
      </c>
      <c r="P34" s="32">
        <v>20.100000000000001</v>
      </c>
      <c r="Q34" s="32">
        <v>60</v>
      </c>
      <c r="R34" s="32">
        <v>1.1972</v>
      </c>
      <c r="S34" s="32" t="s">
        <v>1447</v>
      </c>
      <c r="T34" s="32" t="s">
        <v>1448</v>
      </c>
      <c r="U34" s="28">
        <v>1.0991045845967252E-3</v>
      </c>
      <c r="V34" s="28">
        <v>2.1649000000000002E-2</v>
      </c>
      <c r="W34" s="54">
        <v>30.107234983594836</v>
      </c>
      <c r="X34" s="24">
        <v>18</v>
      </c>
      <c r="Y34" s="60">
        <v>6.2381057045291194E-6</v>
      </c>
      <c r="Z34" s="61">
        <v>2.6182921409135722</v>
      </c>
      <c r="AA34">
        <v>2</v>
      </c>
      <c r="AC34">
        <f t="shared" si="0"/>
        <v>2.6189138090007611</v>
      </c>
      <c r="AD34">
        <f t="shared" si="1"/>
        <v>11.498806612576795</v>
      </c>
      <c r="AE34">
        <f>1/(K34/Y34*$AI$8/10000)</f>
        <v>11.496077068333211</v>
      </c>
      <c r="AF34">
        <f t="shared" si="3"/>
        <v>2.3737630656371991E-4</v>
      </c>
      <c r="AK34">
        <v>1.8662988484371414</v>
      </c>
      <c r="AL34">
        <v>8.3156385595668887</v>
      </c>
      <c r="AM34">
        <v>12.846871183881754</v>
      </c>
      <c r="AN34">
        <v>314.73079842552386</v>
      </c>
      <c r="AO34">
        <v>-0.36038883682826151</v>
      </c>
      <c r="AP34">
        <v>-5.0589794465563567E-2</v>
      </c>
      <c r="AQ34">
        <v>8.7079869180412287E-2</v>
      </c>
      <c r="AR34">
        <v>0.29361256408887765</v>
      </c>
      <c r="AS34">
        <v>10.44845632406944</v>
      </c>
      <c r="AT34">
        <v>34.914713027101683</v>
      </c>
      <c r="AU34">
        <v>0.76151562589143984</v>
      </c>
      <c r="AV34">
        <v>3.5700069885793524</v>
      </c>
      <c r="AW34">
        <v>0.85231725790768142</v>
      </c>
      <c r="AX34">
        <v>0.1079</v>
      </c>
      <c r="AZ34">
        <f t="shared" si="4"/>
        <v>0.76151562589143984</v>
      </c>
      <c r="BA34">
        <f t="shared" si="5"/>
        <v>41.050819967221628</v>
      </c>
      <c r="BB34">
        <f t="shared" si="6"/>
        <v>-9.8006313212421681</v>
      </c>
      <c r="BC34">
        <f t="shared" si="7"/>
        <v>1.2407245818029684</v>
      </c>
    </row>
    <row r="35" spans="1:55" x14ac:dyDescent="0.25">
      <c r="A35">
        <v>2</v>
      </c>
      <c r="B35" s="31">
        <v>8</v>
      </c>
      <c r="C35" s="32"/>
      <c r="D35" s="32">
        <v>0</v>
      </c>
      <c r="E35" s="32">
        <v>-104</v>
      </c>
      <c r="F35" s="32">
        <v>180</v>
      </c>
      <c r="G35" s="32">
        <v>6.3241000000000006E-2</v>
      </c>
      <c r="H35" s="32">
        <v>0.18205099999999999</v>
      </c>
      <c r="I35" s="32">
        <v>46.611646</v>
      </c>
      <c r="J35" s="32">
        <v>1.575393</v>
      </c>
      <c r="K35" s="32">
        <v>8.8250010000000003</v>
      </c>
      <c r="L35" s="32">
        <v>0.149177</v>
      </c>
      <c r="M35" s="33">
        <v>6.3241000000000006E-2</v>
      </c>
      <c r="N35" s="32">
        <v>0.16635</v>
      </c>
      <c r="O35" s="32">
        <v>101303</v>
      </c>
      <c r="P35" s="32">
        <v>20.2</v>
      </c>
      <c r="Q35" s="32">
        <v>60</v>
      </c>
      <c r="R35" s="32">
        <v>1.1967000000000001</v>
      </c>
      <c r="S35" s="32" t="s">
        <v>1449</v>
      </c>
      <c r="T35" s="32" t="s">
        <v>1450</v>
      </c>
      <c r="U35" s="28">
        <v>1.099069714978775E-3</v>
      </c>
      <c r="V35" s="28">
        <v>2.2048999999999999E-2</v>
      </c>
      <c r="W35" s="54">
        <v>37.478969203328013</v>
      </c>
      <c r="X35" s="24">
        <v>18</v>
      </c>
      <c r="Y35" s="60">
        <v>6.2404793345427376E-6</v>
      </c>
      <c r="Z35" s="61">
        <v>3.2611221611899932</v>
      </c>
      <c r="AA35">
        <v>2</v>
      </c>
      <c r="AC35">
        <f t="shared" si="0"/>
        <v>3.2618964581236156</v>
      </c>
      <c r="AD35">
        <f t="shared" si="1"/>
        <v>11.492660302443815</v>
      </c>
      <c r="AE35">
        <f>1/(K35/Y35*$AI$8/10000)</f>
        <v>11.489932217188629</v>
      </c>
      <c r="AF35">
        <f t="shared" si="3"/>
        <v>2.3737630656370449E-4</v>
      </c>
      <c r="AK35">
        <v>2.3244890317196218</v>
      </c>
      <c r="AL35">
        <v>9.3872559852675881</v>
      </c>
      <c r="AM35">
        <v>8.3227648939910353</v>
      </c>
      <c r="AN35">
        <v>100.7946498966257</v>
      </c>
      <c r="AO35">
        <v>-0.34874253923962933</v>
      </c>
      <c r="AP35">
        <v>-5.5979384939435654E-2</v>
      </c>
      <c r="AQ35">
        <v>8.1824705808650922E-2</v>
      </c>
      <c r="AR35">
        <v>0.35732002564163984</v>
      </c>
      <c r="AS35">
        <v>12.636161102614164</v>
      </c>
      <c r="AT35">
        <v>45.124152666454677</v>
      </c>
      <c r="AU35">
        <v>0.63347824158426613</v>
      </c>
      <c r="AV35">
        <v>4.833801657671895</v>
      </c>
      <c r="AW35">
        <v>0.73761914254947925</v>
      </c>
      <c r="AX35">
        <v>-2.3900000000000001E-2</v>
      </c>
      <c r="AZ35">
        <f t="shared" si="4"/>
        <v>0.63347824158426613</v>
      </c>
      <c r="BA35">
        <f t="shared" si="5"/>
        <v>55.553240421012895</v>
      </c>
      <c r="BB35">
        <f t="shared" si="6"/>
        <v>-8.4772062379010453</v>
      </c>
      <c r="BC35">
        <f t="shared" si="7"/>
        <v>-0.27482221969500414</v>
      </c>
    </row>
    <row r="36" spans="1:55" x14ac:dyDescent="0.25">
      <c r="A36">
        <v>2</v>
      </c>
      <c r="B36" s="31">
        <v>9</v>
      </c>
      <c r="C36" s="32"/>
      <c r="D36" s="32">
        <v>0</v>
      </c>
      <c r="E36" s="32">
        <v>-104</v>
      </c>
      <c r="F36" s="32">
        <v>170</v>
      </c>
      <c r="G36" s="32">
        <v>6.9917999999999994E-2</v>
      </c>
      <c r="H36" s="32">
        <v>0.182753</v>
      </c>
      <c r="I36" s="32">
        <v>46.787837000000003</v>
      </c>
      <c r="J36" s="32">
        <v>1.602635</v>
      </c>
      <c r="K36" s="32">
        <v>8.8415870000000005</v>
      </c>
      <c r="L36" s="32">
        <v>0.151446</v>
      </c>
      <c r="M36" s="33">
        <v>6.9917999999999994E-2</v>
      </c>
      <c r="N36" s="32">
        <v>0.195657</v>
      </c>
      <c r="O36" s="32">
        <v>101304</v>
      </c>
      <c r="P36" s="32">
        <v>20.2</v>
      </c>
      <c r="Q36" s="32">
        <v>60</v>
      </c>
      <c r="R36" s="32">
        <v>1.1967000000000001</v>
      </c>
      <c r="S36" s="32" t="s">
        <v>1451</v>
      </c>
      <c r="T36" s="32" t="s">
        <v>1452</v>
      </c>
      <c r="U36" s="28">
        <v>1.0990348453608248E-3</v>
      </c>
      <c r="V36" s="28">
        <v>2.2449E-2</v>
      </c>
      <c r="W36" s="54">
        <v>43.191533189664632</v>
      </c>
      <c r="X36" s="24">
        <v>18</v>
      </c>
      <c r="Y36" s="60">
        <v>6.2404177330330761E-6</v>
      </c>
      <c r="Z36" s="61">
        <v>3.7652845219583617</v>
      </c>
      <c r="AA36">
        <v>2</v>
      </c>
      <c r="AC36">
        <f t="shared" si="0"/>
        <v>3.7661785235061318</v>
      </c>
      <c r="AD36">
        <f t="shared" si="1"/>
        <v>11.470987899528051</v>
      </c>
      <c r="AE36">
        <f>1/(K36/Y36*$AI$8/10000)</f>
        <v>11.468264958787824</v>
      </c>
      <c r="AF36">
        <f t="shared" si="3"/>
        <v>2.3737630656374555E-4</v>
      </c>
      <c r="AK36">
        <v>2.6838613014718811</v>
      </c>
      <c r="AL36">
        <v>11.062296210729368</v>
      </c>
      <c r="AM36">
        <v>13.579206026696655</v>
      </c>
      <c r="AN36">
        <v>389.51010586068821</v>
      </c>
      <c r="AO36">
        <v>-0.37202820880449772</v>
      </c>
      <c r="AP36">
        <v>-6.1458155466639755E-2</v>
      </c>
      <c r="AQ36">
        <v>9.3855140823019101E-2</v>
      </c>
      <c r="AR36">
        <v>0.4907040766283034</v>
      </c>
      <c r="AS36">
        <v>14.199321639417992</v>
      </c>
      <c r="AT36">
        <v>47.353650135149522</v>
      </c>
      <c r="AU36">
        <v>0.6428816986683229</v>
      </c>
      <c r="AV36">
        <v>5.4667473958228774</v>
      </c>
      <c r="AW36">
        <v>0.83061055054536193</v>
      </c>
      <c r="AX36">
        <v>5.0999999999999997E-2</v>
      </c>
      <c r="AZ36">
        <f t="shared" si="4"/>
        <v>0.6428816986683229</v>
      </c>
      <c r="BA36">
        <f t="shared" si="5"/>
        <v>62.708993227260713</v>
      </c>
      <c r="BB36">
        <f t="shared" si="6"/>
        <v>-9.527923574526179</v>
      </c>
      <c r="BC36">
        <f t="shared" si="7"/>
        <v>0.586440719851264</v>
      </c>
    </row>
    <row r="37" spans="1:55" x14ac:dyDescent="0.25">
      <c r="A37">
        <v>2</v>
      </c>
      <c r="B37" s="40">
        <v>17</v>
      </c>
      <c r="C37" s="41" t="s">
        <v>1750</v>
      </c>
      <c r="D37" s="41">
        <v>0</v>
      </c>
      <c r="E37" s="41">
        <v>-103.96875</v>
      </c>
      <c r="F37" s="41">
        <v>170</v>
      </c>
      <c r="G37" s="41">
        <v>3.9019999999999999E-2</v>
      </c>
      <c r="H37" s="41">
        <v>0.183388</v>
      </c>
      <c r="I37" s="41">
        <v>46.947110000000002</v>
      </c>
      <c r="J37" s="41">
        <v>1.6307510000000001</v>
      </c>
      <c r="K37" s="41">
        <v>8.8568519999999999</v>
      </c>
      <c r="L37" s="41">
        <v>0.15376600000000001</v>
      </c>
      <c r="M37" s="42">
        <v>3.9019999999999999E-2</v>
      </c>
      <c r="N37" s="41">
        <v>0.10946</v>
      </c>
      <c r="O37" s="41">
        <v>101298</v>
      </c>
      <c r="P37" s="41">
        <v>20.2</v>
      </c>
      <c r="Q37" s="41">
        <v>60</v>
      </c>
      <c r="R37" s="41">
        <v>1.1966000000000001</v>
      </c>
      <c r="S37" s="41" t="s">
        <v>1751</v>
      </c>
      <c r="T37" s="41" t="s">
        <v>1752</v>
      </c>
      <c r="U37" s="28">
        <v>5.4382247422680421E-4</v>
      </c>
      <c r="V37" s="28">
        <v>9.9710000000000007E-3</v>
      </c>
      <c r="W37" s="54">
        <v>53.416328630590854</v>
      </c>
      <c r="X37" s="24">
        <v>18</v>
      </c>
      <c r="Y37" s="60">
        <v>6.2407873603346842E-6</v>
      </c>
      <c r="Z37" s="61">
        <v>4.6644093084191853</v>
      </c>
      <c r="AA37">
        <v>2</v>
      </c>
      <c r="AC37">
        <f t="shared" si="0"/>
        <v>4.6655167915633768</v>
      </c>
      <c r="AD37">
        <f t="shared" si="1"/>
        <v>11.451895641785814</v>
      </c>
      <c r="AE37">
        <f>1/(K37/Y37*$AI$8/10000)</f>
        <v>11.449177233095217</v>
      </c>
      <c r="AF37">
        <f t="shared" si="3"/>
        <v>2.3737630656348477E-4</v>
      </c>
      <c r="AK37">
        <v>3.324741551081674</v>
      </c>
      <c r="AL37">
        <v>12.528058675007056</v>
      </c>
      <c r="AM37">
        <v>8.7995876607590819</v>
      </c>
      <c r="AN37">
        <v>120.87002089602814</v>
      </c>
      <c r="AO37">
        <v>-0.47761297106323791</v>
      </c>
      <c r="AP37">
        <v>-2.3462894576554972E-2</v>
      </c>
      <c r="AQ37">
        <v>0.1861008125925771</v>
      </c>
      <c r="AR37">
        <v>0.88460835210825894</v>
      </c>
      <c r="AS37">
        <v>17.510529902199362</v>
      </c>
      <c r="AT37">
        <v>57.870199394774261</v>
      </c>
      <c r="AU37">
        <v>0.65504337678316871</v>
      </c>
      <c r="AV37">
        <v>6.5664328606978204</v>
      </c>
      <c r="AW37">
        <v>0.97655680340978757</v>
      </c>
      <c r="AX37">
        <v>0.25519999999999998</v>
      </c>
      <c r="AZ37">
        <f t="shared" si="4"/>
        <v>0.65504337678316871</v>
      </c>
      <c r="BA37">
        <f t="shared" si="5"/>
        <v>75.198103859504528</v>
      </c>
      <c r="BB37">
        <f t="shared" si="6"/>
        <v>-11.183426600924832</v>
      </c>
      <c r="BC37">
        <f t="shared" si="7"/>
        <v>2.9345033667851483</v>
      </c>
    </row>
    <row r="38" spans="1:55" x14ac:dyDescent="0.25">
      <c r="A38">
        <v>2</v>
      </c>
      <c r="B38" s="40">
        <v>16</v>
      </c>
      <c r="C38" s="41" t="s">
        <v>1750</v>
      </c>
      <c r="D38" s="41">
        <v>0</v>
      </c>
      <c r="E38" s="41">
        <v>-103.96875</v>
      </c>
      <c r="F38" s="41">
        <v>160</v>
      </c>
      <c r="G38" s="41">
        <v>4.1673000000000002E-2</v>
      </c>
      <c r="H38" s="41">
        <v>0.18303800000000001</v>
      </c>
      <c r="I38" s="41">
        <v>46.859333999999997</v>
      </c>
      <c r="J38" s="41">
        <v>1.59619</v>
      </c>
      <c r="K38" s="41">
        <v>8.848706</v>
      </c>
      <c r="L38" s="41">
        <v>0.15071300000000001</v>
      </c>
      <c r="M38" s="42">
        <v>4.1673000000000002E-2</v>
      </c>
      <c r="N38" s="41">
        <v>0.11715299999999999</v>
      </c>
      <c r="O38" s="41">
        <v>101296</v>
      </c>
      <c r="P38" s="41">
        <v>20.2</v>
      </c>
      <c r="Q38" s="41">
        <v>60</v>
      </c>
      <c r="R38" s="41">
        <v>1.1966000000000001</v>
      </c>
      <c r="S38" s="41" t="s">
        <v>1753</v>
      </c>
      <c r="T38" s="41" t="s">
        <v>1754</v>
      </c>
      <c r="U38" s="28">
        <v>5.4417419508326738E-4</v>
      </c>
      <c r="V38" s="28">
        <v>1.0780000000000001E-2</v>
      </c>
      <c r="W38" s="54">
        <v>56.770424395579575</v>
      </c>
      <c r="X38" s="24">
        <v>18</v>
      </c>
      <c r="Y38" s="60">
        <v>6.2409105791658382E-6</v>
      </c>
      <c r="Z38" s="61">
        <v>4.9526377394194343</v>
      </c>
      <c r="AA38">
        <v>2</v>
      </c>
      <c r="AC38">
        <f t="shared" si="0"/>
        <v>4.9538136574088343</v>
      </c>
      <c r="AD38">
        <f t="shared" si="1"/>
        <v>11.462664418947469</v>
      </c>
      <c r="AE38">
        <f>1/(K38/Y38*$AI$8/10000)</f>
        <v>11.459943454004321</v>
      </c>
      <c r="AF38">
        <f t="shared" si="3"/>
        <v>2.3737630656359295E-4</v>
      </c>
      <c r="AK38">
        <v>3.5301651521570343</v>
      </c>
      <c r="AL38">
        <v>13.387232675358963</v>
      </c>
      <c r="AM38">
        <v>8.5451998557034798</v>
      </c>
      <c r="AN38">
        <v>109.15982359492472</v>
      </c>
      <c r="AO38">
        <v>-0.53433453232272599</v>
      </c>
      <c r="AP38">
        <v>-8.1018644871003714E-2</v>
      </c>
      <c r="AQ38">
        <v>0.16306573516350073</v>
      </c>
      <c r="AR38">
        <v>0.99999176483237251</v>
      </c>
      <c r="AS38">
        <v>18.22725247684631</v>
      </c>
      <c r="AT38">
        <v>63.614434410635951</v>
      </c>
      <c r="AU38">
        <v>0.67392922832962887</v>
      </c>
      <c r="AV38">
        <v>6.9255659762411383</v>
      </c>
      <c r="AW38">
        <v>1.1371761819570936</v>
      </c>
      <c r="AX38">
        <v>0.40029999999999999</v>
      </c>
      <c r="AZ38">
        <f t="shared" si="4"/>
        <v>0.67392922832962887</v>
      </c>
      <c r="BA38">
        <f t="shared" si="5"/>
        <v>79.385438696932482</v>
      </c>
      <c r="BB38">
        <f t="shared" si="6"/>
        <v>-13.03506895899411</v>
      </c>
      <c r="BC38">
        <f t="shared" si="7"/>
        <v>4.6029847089502152</v>
      </c>
    </row>
    <row r="39" spans="1:55" x14ac:dyDescent="0.25">
      <c r="A39">
        <v>2</v>
      </c>
      <c r="B39" s="40">
        <v>15</v>
      </c>
      <c r="C39" s="41" t="s">
        <v>1750</v>
      </c>
      <c r="D39" s="41">
        <v>0</v>
      </c>
      <c r="E39" s="41">
        <v>-103.96875</v>
      </c>
      <c r="F39" s="41">
        <v>150</v>
      </c>
      <c r="G39" s="41">
        <v>5.4303999999999998E-2</v>
      </c>
      <c r="H39" s="41">
        <v>0.18281900000000001</v>
      </c>
      <c r="I39" s="41">
        <v>46.804439000000002</v>
      </c>
      <c r="J39" s="41">
        <v>1.653392</v>
      </c>
      <c r="K39" s="41">
        <v>8.8436009999999996</v>
      </c>
      <c r="L39" s="41">
        <v>0.15615799999999999</v>
      </c>
      <c r="M39" s="42">
        <v>5.4303999999999998E-2</v>
      </c>
      <c r="N39" s="41">
        <v>0.15048300000000001</v>
      </c>
      <c r="O39" s="41">
        <v>101292</v>
      </c>
      <c r="P39" s="41">
        <v>20.2</v>
      </c>
      <c r="Q39" s="41">
        <v>60</v>
      </c>
      <c r="R39" s="41">
        <v>1.1964999999999999</v>
      </c>
      <c r="S39" s="41" t="s">
        <v>1755</v>
      </c>
      <c r="T39" s="41" t="s">
        <v>1756</v>
      </c>
      <c r="U39" s="28">
        <v>5.4452591593973044E-4</v>
      </c>
      <c r="V39" s="28">
        <v>1.1589E-2</v>
      </c>
      <c r="W39" s="54">
        <v>78.444383911982257</v>
      </c>
      <c r="X39" s="24">
        <v>18</v>
      </c>
      <c r="Y39" s="60">
        <v>6.2411570314258078E-6</v>
      </c>
      <c r="Z39" s="61">
        <v>6.8392503722996842</v>
      </c>
      <c r="AA39">
        <v>2</v>
      </c>
      <c r="AC39">
        <f t="shared" si="0"/>
        <v>6.8408742337589601</v>
      </c>
      <c r="AD39">
        <f t="shared" si="1"/>
        <v>11.469734202113365</v>
      </c>
      <c r="AE39">
        <f>1/(K39/Y39*$AI$8/10000)</f>
        <v>11.467011558971201</v>
      </c>
      <c r="AF39">
        <f t="shared" si="3"/>
        <v>2.3737630656359918E-4</v>
      </c>
      <c r="AK39">
        <v>4.8750148424093354</v>
      </c>
      <c r="AL39">
        <v>17.174219089316271</v>
      </c>
      <c r="AM39">
        <v>7.8650860853309608</v>
      </c>
      <c r="AN39">
        <v>94.920356961043638</v>
      </c>
      <c r="AO39">
        <v>-0.59118051727596699</v>
      </c>
      <c r="AP39">
        <v>-0.10362778179277575</v>
      </c>
      <c r="AQ39">
        <v>0.14014858594881993</v>
      </c>
      <c r="AR39">
        <v>1.9861611085238715</v>
      </c>
      <c r="AS39">
        <v>25.73952038664105</v>
      </c>
      <c r="AT39">
        <v>82.963397781181897</v>
      </c>
      <c r="AU39">
        <v>0.56408025060803535</v>
      </c>
      <c r="AV39">
        <v>10.511010312502858</v>
      </c>
      <c r="AW39">
        <v>1.054038488810916</v>
      </c>
      <c r="AX39">
        <v>0.3014</v>
      </c>
      <c r="AZ39">
        <f t="shared" si="4"/>
        <v>0.56408025060803535</v>
      </c>
      <c r="BA39">
        <f t="shared" si="5"/>
        <v>120.55849448008031</v>
      </c>
      <c r="BB39">
        <f t="shared" si="6"/>
        <v>-12.089541305458448</v>
      </c>
      <c r="BC39">
        <f t="shared" si="7"/>
        <v>3.465749665944529</v>
      </c>
    </row>
    <row r="40" spans="1:55" x14ac:dyDescent="0.25">
      <c r="A40">
        <v>2</v>
      </c>
      <c r="B40" s="40">
        <v>14</v>
      </c>
      <c r="C40" s="41" t="s">
        <v>1750</v>
      </c>
      <c r="D40" s="41">
        <v>0</v>
      </c>
      <c r="E40" s="41">
        <v>-103.96875</v>
      </c>
      <c r="F40" s="41">
        <v>140</v>
      </c>
      <c r="G40" s="41">
        <v>6.4296000000000006E-2</v>
      </c>
      <c r="H40" s="41">
        <v>0.18315000000000001</v>
      </c>
      <c r="I40" s="41">
        <v>46.887309000000002</v>
      </c>
      <c r="J40" s="41">
        <v>1.6501600000000001</v>
      </c>
      <c r="K40" s="41">
        <v>8.8515680000000003</v>
      </c>
      <c r="L40" s="41">
        <v>0.15576300000000001</v>
      </c>
      <c r="M40" s="42">
        <v>6.4296000000000006E-2</v>
      </c>
      <c r="N40" s="41">
        <v>0.163989</v>
      </c>
      <c r="O40" s="41">
        <v>101289</v>
      </c>
      <c r="P40" s="41">
        <v>20.2</v>
      </c>
      <c r="Q40" s="41">
        <v>60</v>
      </c>
      <c r="R40" s="41">
        <v>1.1964999999999999</v>
      </c>
      <c r="S40" s="41" t="s">
        <v>1757</v>
      </c>
      <c r="T40" s="41" t="s">
        <v>1758</v>
      </c>
      <c r="U40" s="28">
        <v>5.4487763679619361E-4</v>
      </c>
      <c r="V40" s="28">
        <v>1.2398000000000001E-2</v>
      </c>
      <c r="W40" s="54">
        <v>95.24707291191686</v>
      </c>
      <c r="X40" s="24">
        <v>18</v>
      </c>
      <c r="Y40" s="60">
        <v>6.2413418833948692E-6</v>
      </c>
      <c r="Z40" s="61">
        <v>8.3114441588478662</v>
      </c>
      <c r="AA40">
        <v>2</v>
      </c>
      <c r="AC40">
        <f t="shared" si="0"/>
        <v>8.3134175672048904</v>
      </c>
      <c r="AD40">
        <f t="shared" si="1"/>
        <v>11.459750085732397</v>
      </c>
      <c r="AE40">
        <f>1/(K40/Y40*$AI$8/10000)</f>
        <v>11.457029812582906</v>
      </c>
      <c r="AF40">
        <f t="shared" si="3"/>
        <v>2.3737630656338904E-4</v>
      </c>
      <c r="AK40">
        <v>5.9242793828938751</v>
      </c>
      <c r="AL40">
        <v>18.719837896629588</v>
      </c>
      <c r="AM40">
        <v>6.1397632832681364</v>
      </c>
      <c r="AN40">
        <v>56.989515813813803</v>
      </c>
      <c r="AO40">
        <v>-0.64884684961083949</v>
      </c>
      <c r="AP40">
        <v>-0.16118433350642269</v>
      </c>
      <c r="AQ40">
        <v>0.15239453628263025</v>
      </c>
      <c r="AR40">
        <v>2.6606830349629571</v>
      </c>
      <c r="AS40">
        <v>33.76994432096668</v>
      </c>
      <c r="AT40">
        <v>96.197481421763271</v>
      </c>
      <c r="AU40">
        <v>0.55695301487654081</v>
      </c>
      <c r="AV40">
        <v>12.820715876596552</v>
      </c>
      <c r="AW40">
        <v>1.2162569774521008</v>
      </c>
      <c r="AX40">
        <v>0.44669999999999999</v>
      </c>
      <c r="AZ40">
        <f t="shared" si="4"/>
        <v>0.55695301487654081</v>
      </c>
      <c r="BA40">
        <f t="shared" si="5"/>
        <v>146.92219986597803</v>
      </c>
      <c r="BB40">
        <f t="shared" si="6"/>
        <v>-13.938001001629338</v>
      </c>
      <c r="BC40">
        <f t="shared" si="7"/>
        <v>5.1365307756384242</v>
      </c>
    </row>
    <row r="41" spans="1:55" x14ac:dyDescent="0.25">
      <c r="A41">
        <v>2</v>
      </c>
      <c r="B41" s="40">
        <v>13</v>
      </c>
      <c r="C41" s="41" t="s">
        <v>1750</v>
      </c>
      <c r="D41" s="41">
        <v>0</v>
      </c>
      <c r="E41" s="41">
        <v>-103.96875</v>
      </c>
      <c r="F41" s="41">
        <v>130</v>
      </c>
      <c r="G41" s="41">
        <v>7.3322999999999999E-2</v>
      </c>
      <c r="H41" s="41">
        <v>0.18329400000000001</v>
      </c>
      <c r="I41" s="41">
        <v>46.923380000000002</v>
      </c>
      <c r="J41" s="41">
        <v>1.633254</v>
      </c>
      <c r="K41" s="41">
        <v>8.8551780000000004</v>
      </c>
      <c r="L41" s="41">
        <v>0.15410099999999999</v>
      </c>
      <c r="M41" s="42">
        <v>7.3322999999999999E-2</v>
      </c>
      <c r="N41" s="41">
        <v>0.19692200000000001</v>
      </c>
      <c r="O41" s="41">
        <v>101285</v>
      </c>
      <c r="P41" s="41">
        <v>20.2</v>
      </c>
      <c r="Q41" s="41">
        <v>60</v>
      </c>
      <c r="R41" s="41">
        <v>1.1963999999999999</v>
      </c>
      <c r="S41" s="41" t="s">
        <v>1759</v>
      </c>
      <c r="T41" s="41" t="s">
        <v>1760</v>
      </c>
      <c r="U41" s="28">
        <v>5.4522935765265667E-4</v>
      </c>
      <c r="V41" s="28">
        <v>1.3207E-2</v>
      </c>
      <c r="W41" s="54">
        <v>110.25818613072087</v>
      </c>
      <c r="X41" s="24">
        <v>18</v>
      </c>
      <c r="Y41" s="60">
        <v>6.2415883697209133E-6</v>
      </c>
      <c r="Z41" s="61">
        <v>9.6248868198659725</v>
      </c>
      <c r="AA41">
        <v>2</v>
      </c>
      <c r="AC41">
        <f t="shared" si="0"/>
        <v>9.62717208241755</v>
      </c>
      <c r="AD41">
        <f t="shared" si="1"/>
        <v>11.455530666931647</v>
      </c>
      <c r="AE41">
        <f>1/(K41/Y41*$AI$8/10000)</f>
        <v>11.452811395372201</v>
      </c>
      <c r="AF41">
        <f t="shared" si="3"/>
        <v>2.373763065639203E-4</v>
      </c>
      <c r="AK41">
        <v>6.8605770133856687</v>
      </c>
      <c r="AL41">
        <v>22.473048153624717</v>
      </c>
      <c r="AM41">
        <v>7.3660188776371367</v>
      </c>
      <c r="AN41">
        <v>87.428435517231563</v>
      </c>
      <c r="AO41">
        <v>-0.70618440390208981</v>
      </c>
      <c r="AP41">
        <v>-0.21854284639180702</v>
      </c>
      <c r="AQ41">
        <v>0.12964212715461762</v>
      </c>
      <c r="AR41">
        <v>3.2641057402080751</v>
      </c>
      <c r="AS41">
        <v>37.951933873378671</v>
      </c>
      <c r="AT41">
        <v>108.40729451032712</v>
      </c>
      <c r="AU41">
        <v>0.52959813612502771</v>
      </c>
      <c r="AV41">
        <v>15.358847757101836</v>
      </c>
      <c r="AW41">
        <v>1.2734401318034967</v>
      </c>
      <c r="AX41">
        <v>0.4874</v>
      </c>
      <c r="AZ41">
        <f t="shared" si="4"/>
        <v>0.52959813612502771</v>
      </c>
      <c r="BA41">
        <f t="shared" si="5"/>
        <v>175.94375149021442</v>
      </c>
      <c r="BB41">
        <f t="shared" si="6"/>
        <v>-14.587932482376436</v>
      </c>
      <c r="BC41">
        <f t="shared" si="7"/>
        <v>5.6045334677550214</v>
      </c>
    </row>
    <row r="42" spans="1:55" x14ac:dyDescent="0.25">
      <c r="A42">
        <v>2</v>
      </c>
      <c r="B42" s="40">
        <v>12</v>
      </c>
      <c r="C42" s="41" t="s">
        <v>1750</v>
      </c>
      <c r="D42" s="41">
        <v>0</v>
      </c>
      <c r="E42" s="41">
        <v>-103.96875</v>
      </c>
      <c r="F42" s="41">
        <v>120</v>
      </c>
      <c r="G42" s="41">
        <v>9.8147999999999999E-2</v>
      </c>
      <c r="H42" s="41">
        <v>0.18320400000000001</v>
      </c>
      <c r="I42" s="41">
        <v>46.900917999999997</v>
      </c>
      <c r="J42" s="41">
        <v>1.6020460000000001</v>
      </c>
      <c r="K42" s="41">
        <v>8.8532820000000001</v>
      </c>
      <c r="L42" s="41">
        <v>0.151255</v>
      </c>
      <c r="M42" s="42">
        <v>9.8147999999999999E-2</v>
      </c>
      <c r="N42" s="41">
        <v>0.234488</v>
      </c>
      <c r="O42" s="41">
        <v>101281</v>
      </c>
      <c r="P42" s="41">
        <v>20.2</v>
      </c>
      <c r="Q42" s="41">
        <v>60</v>
      </c>
      <c r="R42" s="41">
        <v>1.1963999999999999</v>
      </c>
      <c r="S42" s="41" t="s">
        <v>1761</v>
      </c>
      <c r="T42" s="41" t="s">
        <v>1762</v>
      </c>
      <c r="U42" s="28">
        <v>5.4558107850911984E-4</v>
      </c>
      <c r="V42" s="28">
        <v>1.4016000000000001E-2</v>
      </c>
      <c r="W42" s="54">
        <v>154.20622766079609</v>
      </c>
      <c r="X42" s="24">
        <v>18</v>
      </c>
      <c r="Y42" s="60">
        <v>6.2418348755164619E-6</v>
      </c>
      <c r="Z42" s="61">
        <v>13.457876902291327</v>
      </c>
      <c r="AA42">
        <v>2</v>
      </c>
      <c r="AC42">
        <f t="shared" si="0"/>
        <v>13.461072241902498</v>
      </c>
      <c r="AD42">
        <f t="shared" si="1"/>
        <v>11.458436481503339</v>
      </c>
      <c r="AE42">
        <f>1/(K42/Y42*$AI$8/10000)</f>
        <v>11.455716520172363</v>
      </c>
      <c r="AF42">
        <f t="shared" si="3"/>
        <v>2.3737630656391786E-4</v>
      </c>
      <c r="AK42">
        <v>9.5926960341892986</v>
      </c>
      <c r="AL42">
        <v>26.736054002417482</v>
      </c>
      <c r="AM42">
        <v>5.6862299862192565</v>
      </c>
      <c r="AN42">
        <v>51.266373658710485</v>
      </c>
      <c r="AO42">
        <v>-0.72823997686823205</v>
      </c>
      <c r="AP42">
        <v>-0.24103637249091017</v>
      </c>
      <c r="AQ42">
        <v>0.28082903758046901</v>
      </c>
      <c r="AR42">
        <v>6.2658054937868819</v>
      </c>
      <c r="AS42">
        <v>53.309743138362094</v>
      </c>
      <c r="AT42">
        <v>133.54908686175995</v>
      </c>
      <c r="AU42">
        <v>0.49873340004637384</v>
      </c>
      <c r="AV42">
        <v>21.830455399434268</v>
      </c>
      <c r="AW42">
        <v>1.294881211731346</v>
      </c>
      <c r="AX42">
        <v>0.49280000000000002</v>
      </c>
      <c r="AZ42">
        <f t="shared" si="4"/>
        <v>0.49873340004637384</v>
      </c>
      <c r="BA42">
        <f t="shared" si="5"/>
        <v>250.14288655670916</v>
      </c>
      <c r="BB42">
        <f t="shared" si="6"/>
        <v>-14.837314115715705</v>
      </c>
      <c r="BC42">
        <f t="shared" si="7"/>
        <v>5.666627191033391</v>
      </c>
    </row>
    <row r="43" spans="1:55" x14ac:dyDescent="0.25">
      <c r="A43">
        <v>2</v>
      </c>
      <c r="B43" s="40">
        <v>11</v>
      </c>
      <c r="C43" s="41" t="s">
        <v>1750</v>
      </c>
      <c r="D43" s="41">
        <v>0</v>
      </c>
      <c r="E43" s="41">
        <v>-103.96875</v>
      </c>
      <c r="F43" s="41">
        <v>110</v>
      </c>
      <c r="G43" s="41">
        <v>0.12085799999999999</v>
      </c>
      <c r="H43" s="41">
        <v>0.18307000000000001</v>
      </c>
      <c r="I43" s="41">
        <v>46.867364000000002</v>
      </c>
      <c r="J43" s="41">
        <v>1.6002050000000001</v>
      </c>
      <c r="K43" s="41">
        <v>8.8517720000000004</v>
      </c>
      <c r="L43" s="41">
        <v>0.15107200000000001</v>
      </c>
      <c r="M43" s="42">
        <v>0.12085799999999999</v>
      </c>
      <c r="N43" s="41">
        <v>0.30001699999999998</v>
      </c>
      <c r="O43" s="41">
        <v>101281</v>
      </c>
      <c r="P43" s="41">
        <v>20.3</v>
      </c>
      <c r="Q43" s="41">
        <v>60</v>
      </c>
      <c r="R43" s="41">
        <v>1.196</v>
      </c>
      <c r="S43" s="41" t="s">
        <v>1763</v>
      </c>
      <c r="T43" s="41" t="s">
        <v>1764</v>
      </c>
      <c r="U43" s="28">
        <v>5.459327993655829E-4</v>
      </c>
      <c r="V43" s="28">
        <v>1.4825000000000001E-2</v>
      </c>
      <c r="W43" s="54">
        <v>194.22353836079958</v>
      </c>
      <c r="X43" s="24">
        <v>18</v>
      </c>
      <c r="Y43" s="60">
        <v>6.243962652873038E-6</v>
      </c>
      <c r="Z43" s="61">
        <v>16.941599082595928</v>
      </c>
      <c r="AA43">
        <v>2</v>
      </c>
      <c r="AC43">
        <f t="shared" si="0"/>
        <v>16.945621571657036</v>
      </c>
      <c r="AD43">
        <f t="shared" si="1"/>
        <v>11.464297874946471</v>
      </c>
      <c r="AE43">
        <f>1/(K43/Y43*$AI$8/10000)</f>
        <v>11.461576522259572</v>
      </c>
      <c r="AF43">
        <f t="shared" si="3"/>
        <v>2.3737630656357514E-4</v>
      </c>
      <c r="AK43">
        <v>12.075809612288797</v>
      </c>
      <c r="AL43">
        <v>34.16811255996236</v>
      </c>
      <c r="AM43">
        <v>5.9560644941085386</v>
      </c>
      <c r="AN43">
        <v>55.142791738731987</v>
      </c>
      <c r="AO43">
        <v>-0.74994841513332022</v>
      </c>
      <c r="AP43">
        <v>-0.22868586447801181</v>
      </c>
      <c r="AQ43">
        <v>0.43174706784668437</v>
      </c>
      <c r="AR43">
        <v>7.5219199657267115</v>
      </c>
      <c r="AS43">
        <v>65.980882946745524</v>
      </c>
      <c r="AT43">
        <v>168.92721868552718</v>
      </c>
      <c r="AU43">
        <v>0.47050019738926502</v>
      </c>
      <c r="AV43">
        <v>28.53687595332444</v>
      </c>
      <c r="AW43">
        <v>1.3507961566233229</v>
      </c>
      <c r="AX43">
        <v>0.53300000000000003</v>
      </c>
      <c r="AZ43">
        <f t="shared" si="4"/>
        <v>0.47050019738926502</v>
      </c>
      <c r="BA43">
        <f t="shared" si="5"/>
        <v>327.15524634930841</v>
      </c>
      <c r="BB43">
        <f t="shared" si="6"/>
        <v>-15.48592950786262</v>
      </c>
      <c r="BC43">
        <f t="shared" si="7"/>
        <v>6.1288804643279162</v>
      </c>
    </row>
    <row r="44" spans="1:55" x14ac:dyDescent="0.25">
      <c r="A44">
        <v>2</v>
      </c>
      <c r="B44" s="40">
        <v>10</v>
      </c>
      <c r="C44" s="41" t="s">
        <v>1750</v>
      </c>
      <c r="D44" s="41">
        <v>0</v>
      </c>
      <c r="E44" s="41">
        <v>-103.96875</v>
      </c>
      <c r="F44" s="41">
        <v>100</v>
      </c>
      <c r="G44" s="41">
        <v>0.14305200000000001</v>
      </c>
      <c r="H44" s="41">
        <v>0.18335399999999999</v>
      </c>
      <c r="I44" s="41">
        <v>46.938671999999997</v>
      </c>
      <c r="J44" s="41">
        <v>1.6389339999999999</v>
      </c>
      <c r="K44" s="41">
        <v>8.8568320000000007</v>
      </c>
      <c r="L44" s="41">
        <v>0.15464600000000001</v>
      </c>
      <c r="M44" s="42">
        <v>0.14305200000000001</v>
      </c>
      <c r="N44" s="41">
        <v>0.34185900000000002</v>
      </c>
      <c r="O44" s="41">
        <v>101280</v>
      </c>
      <c r="P44" s="41">
        <v>20.2</v>
      </c>
      <c r="Q44" s="41">
        <v>60</v>
      </c>
      <c r="R44" s="41">
        <v>1.1963999999999999</v>
      </c>
      <c r="S44" s="41" t="s">
        <v>1765</v>
      </c>
      <c r="T44" s="41" t="s">
        <v>1766</v>
      </c>
      <c r="U44" s="28">
        <v>5.4628452022204607E-4</v>
      </c>
      <c r="V44" s="28">
        <v>1.5634000000000002E-2</v>
      </c>
      <c r="W44" s="54">
        <v>233.24475668504925</v>
      </c>
      <c r="X44" s="24">
        <v>18</v>
      </c>
      <c r="Y44" s="60">
        <v>6.2418965050077298E-6</v>
      </c>
      <c r="Z44" s="61">
        <v>20.363683995051041</v>
      </c>
      <c r="AA44">
        <v>2</v>
      </c>
      <c r="AC44">
        <f t="shared" si="0"/>
        <v>20.368518998861163</v>
      </c>
      <c r="AD44">
        <f t="shared" si="1"/>
        <v>11.453956795918382</v>
      </c>
      <c r="AE44">
        <f>1/(K44/Y44*$AI$8/10000)</f>
        <v>11.451237897958627</v>
      </c>
      <c r="AF44">
        <f t="shared" si="3"/>
        <v>2.3737630656361556E-4</v>
      </c>
      <c r="AK44">
        <v>14.51502623008877</v>
      </c>
      <c r="AL44">
        <v>38.943516846789862</v>
      </c>
      <c r="AM44">
        <v>5.998027822289929</v>
      </c>
      <c r="AN44">
        <v>62.361165033392091</v>
      </c>
      <c r="AO44">
        <v>-0.77281165947110264</v>
      </c>
      <c r="AP44">
        <v>-0.18181123356660978</v>
      </c>
      <c r="AQ44">
        <v>0.79160793361802584</v>
      </c>
      <c r="AR44">
        <v>10.108522319402674</v>
      </c>
      <c r="AS44">
        <v>77.951737266903365</v>
      </c>
      <c r="AT44">
        <v>192.06670857479727</v>
      </c>
      <c r="AU44">
        <v>0.45265839508807332</v>
      </c>
      <c r="AV44">
        <v>34.947654193951905</v>
      </c>
      <c r="AW44">
        <v>1.3043228294384828</v>
      </c>
      <c r="AX44">
        <v>0.46960000000000002</v>
      </c>
      <c r="AZ44">
        <f t="shared" si="4"/>
        <v>0.45265839508807332</v>
      </c>
      <c r="BA44">
        <f t="shared" si="5"/>
        <v>400.28892125622093</v>
      </c>
      <c r="BB44">
        <f t="shared" si="6"/>
        <v>-14.939657336318401</v>
      </c>
      <c r="BC44">
        <f t="shared" si="7"/>
        <v>5.399854157689286</v>
      </c>
    </row>
    <row r="45" spans="1:55" x14ac:dyDescent="0.25">
      <c r="A45">
        <v>2</v>
      </c>
      <c r="B45" s="40">
        <v>9</v>
      </c>
      <c r="C45" s="41" t="s">
        <v>1750</v>
      </c>
      <c r="D45" s="41">
        <v>0</v>
      </c>
      <c r="E45" s="41">
        <v>-103.96875</v>
      </c>
      <c r="F45" s="41">
        <v>90</v>
      </c>
      <c r="G45" s="41">
        <v>0.194823</v>
      </c>
      <c r="H45" s="41">
        <v>0.183115</v>
      </c>
      <c r="I45" s="41">
        <v>46.878521999999997</v>
      </c>
      <c r="J45" s="41">
        <v>1.6328260000000001</v>
      </c>
      <c r="K45" s="41">
        <v>8.8528160000000007</v>
      </c>
      <c r="L45" s="41">
        <v>0.15420200000000001</v>
      </c>
      <c r="M45" s="42">
        <v>0.194823</v>
      </c>
      <c r="N45" s="41">
        <v>0.44403199999999998</v>
      </c>
      <c r="O45" s="41">
        <v>101280</v>
      </c>
      <c r="P45" s="41">
        <v>20.3</v>
      </c>
      <c r="Q45" s="41">
        <v>60</v>
      </c>
      <c r="R45" s="41">
        <v>1.1959</v>
      </c>
      <c r="S45" s="41" t="s">
        <v>1767</v>
      </c>
      <c r="T45" s="41" t="s">
        <v>1768</v>
      </c>
      <c r="U45" s="28">
        <v>5.4663624107850913E-4</v>
      </c>
      <c r="V45" s="28">
        <v>1.6442999999999999E-2</v>
      </c>
      <c r="W45" s="54">
        <v>326.32304006784767</v>
      </c>
      <c r="X45" s="24">
        <v>18</v>
      </c>
      <c r="Y45" s="60">
        <v>6.2440243033731667E-6</v>
      </c>
      <c r="Z45" s="61">
        <v>28.46736090089583</v>
      </c>
      <c r="AA45">
        <v>2</v>
      </c>
      <c r="AC45">
        <f t="shared" si="0"/>
        <v>28.474119982329885</v>
      </c>
      <c r="AD45">
        <f t="shared" si="1"/>
        <v>11.463059087348652</v>
      </c>
      <c r="AE45">
        <f>1/(K45/Y45*$AI$8/10000)</f>
        <v>11.460338028720578</v>
      </c>
      <c r="AF45">
        <f t="shared" si="3"/>
        <v>2.3737630656351383E-4</v>
      </c>
      <c r="AK45">
        <v>20.291243368642604</v>
      </c>
      <c r="AL45">
        <v>50.510011428266431</v>
      </c>
      <c r="AM45">
        <v>5.0606543354574836</v>
      </c>
      <c r="AN45">
        <v>42.526891560622303</v>
      </c>
      <c r="AO45">
        <v>-0.75952956790892301</v>
      </c>
      <c r="AP45">
        <v>-0.13468369153873963</v>
      </c>
      <c r="AQ45">
        <v>1.3579847209370566</v>
      </c>
      <c r="AR45">
        <v>15.139743714497875</v>
      </c>
      <c r="AS45">
        <v>108.01893693577989</v>
      </c>
      <c r="AT45">
        <v>252.20641708839867</v>
      </c>
      <c r="AU45">
        <v>0.4298597904891307</v>
      </c>
      <c r="AV45">
        <v>50.286697870564254</v>
      </c>
      <c r="AW45">
        <v>1.3249860423883708</v>
      </c>
      <c r="AX45">
        <v>0.47489999999999999</v>
      </c>
      <c r="AZ45">
        <f t="shared" si="4"/>
        <v>0.4298597904891307</v>
      </c>
      <c r="BA45">
        <f t="shared" si="5"/>
        <v>576.43938899792772</v>
      </c>
      <c r="BB45">
        <f t="shared" si="6"/>
        <v>-15.18839329381014</v>
      </c>
      <c r="BC45">
        <f t="shared" si="7"/>
        <v>5.4607979972032403</v>
      </c>
    </row>
    <row r="46" spans="1:55" x14ac:dyDescent="0.25">
      <c r="A46">
        <v>2</v>
      </c>
      <c r="B46" s="40">
        <v>8</v>
      </c>
      <c r="C46" s="41" t="s">
        <v>1750</v>
      </c>
      <c r="D46" s="41">
        <v>0</v>
      </c>
      <c r="E46" s="41">
        <v>-103.96875</v>
      </c>
      <c r="F46" s="41">
        <v>80</v>
      </c>
      <c r="G46" s="41">
        <v>0.23491100000000001</v>
      </c>
      <c r="H46" s="41">
        <v>0.182114</v>
      </c>
      <c r="I46" s="41">
        <v>46.627327999999999</v>
      </c>
      <c r="J46" s="41">
        <v>1.6256740000000001</v>
      </c>
      <c r="K46" s="41">
        <v>8.8289760000000008</v>
      </c>
      <c r="L46" s="41">
        <v>0.15388199999999999</v>
      </c>
      <c r="M46" s="42">
        <v>0.23491100000000001</v>
      </c>
      <c r="N46" s="41">
        <v>0.52081599999999995</v>
      </c>
      <c r="O46" s="41">
        <v>101282</v>
      </c>
      <c r="P46" s="41">
        <v>20.3</v>
      </c>
      <c r="Q46" s="41">
        <v>60</v>
      </c>
      <c r="R46" s="41">
        <v>1.196</v>
      </c>
      <c r="S46" s="41" t="s">
        <v>1769</v>
      </c>
      <c r="T46" s="41" t="s">
        <v>1770</v>
      </c>
      <c r="U46" s="28">
        <v>5.469879619349723E-4</v>
      </c>
      <c r="V46" s="28">
        <v>1.7252E-2</v>
      </c>
      <c r="W46" s="54">
        <v>397.92283404196019</v>
      </c>
      <c r="X46" s="24">
        <v>18</v>
      </c>
      <c r="Y46" s="60">
        <v>6.2439010035903142E-6</v>
      </c>
      <c r="Z46" s="61">
        <v>34.620696797902475</v>
      </c>
      <c r="AA46">
        <v>2</v>
      </c>
      <c r="AC46">
        <f t="shared" si="0"/>
        <v>34.628916882292295</v>
      </c>
      <c r="AD46">
        <f t="shared" si="1"/>
        <v>11.493784667732877</v>
      </c>
      <c r="AE46">
        <f>1/(K46/Y46*$AI$8/10000)</f>
        <v>11.491056315580009</v>
      </c>
      <c r="AF46">
        <f t="shared" si="3"/>
        <v>2.3737630656397204E-4</v>
      </c>
      <c r="AK46">
        <v>24.677366858788872</v>
      </c>
      <c r="AL46">
        <v>59.048036935827945</v>
      </c>
      <c r="AM46">
        <v>5.406999468979933</v>
      </c>
      <c r="AN46">
        <v>50.366755423903548</v>
      </c>
      <c r="AO46">
        <v>-0.64114173130450192</v>
      </c>
      <c r="AP46">
        <v>5.0792483753212575E-2</v>
      </c>
      <c r="AQ46">
        <v>2.6457441983593024</v>
      </c>
      <c r="AR46">
        <v>20.360756668090232</v>
      </c>
      <c r="AS46">
        <v>126.11461931703201</v>
      </c>
      <c r="AT46">
        <v>285.94762489669051</v>
      </c>
      <c r="AU46">
        <v>0.43148969524272224</v>
      </c>
      <c r="AV46">
        <v>59.983179837535133</v>
      </c>
      <c r="AW46">
        <v>1.2047571289985568</v>
      </c>
      <c r="AX46">
        <v>0.34079999999999999</v>
      </c>
      <c r="AZ46">
        <f t="shared" si="4"/>
        <v>0.43148969524272224</v>
      </c>
      <c r="BA46">
        <f t="shared" si="5"/>
        <v>689.43375273852519</v>
      </c>
      <c r="BB46">
        <f t="shared" si="6"/>
        <v>-13.847219017625491</v>
      </c>
      <c r="BC46">
        <f t="shared" si="7"/>
        <v>3.9188038691237406</v>
      </c>
    </row>
    <row r="47" spans="1:55" x14ac:dyDescent="0.25">
      <c r="A47">
        <v>2</v>
      </c>
      <c r="B47" s="40">
        <v>7</v>
      </c>
      <c r="C47" s="41" t="s">
        <v>1750</v>
      </c>
      <c r="D47" s="41">
        <v>0</v>
      </c>
      <c r="E47" s="41">
        <v>-103.96875</v>
      </c>
      <c r="F47" s="41">
        <v>70</v>
      </c>
      <c r="G47" s="41">
        <v>0.34601100000000001</v>
      </c>
      <c r="H47" s="41">
        <v>0.182285</v>
      </c>
      <c r="I47" s="41">
        <v>46.670316999999997</v>
      </c>
      <c r="J47" s="41">
        <v>1.6319969999999999</v>
      </c>
      <c r="K47" s="41">
        <v>8.8314730000000008</v>
      </c>
      <c r="L47" s="41">
        <v>0.15443399999999999</v>
      </c>
      <c r="M47" s="42">
        <v>0.34601100000000001</v>
      </c>
      <c r="N47" s="41">
        <v>0.71347000000000005</v>
      </c>
      <c r="O47" s="41">
        <v>101280</v>
      </c>
      <c r="P47" s="41">
        <v>20.2</v>
      </c>
      <c r="Q47" s="41">
        <v>60</v>
      </c>
      <c r="R47" s="41">
        <v>1.1963999999999999</v>
      </c>
      <c r="S47" s="41" t="s">
        <v>1771</v>
      </c>
      <c r="T47" s="41" t="s">
        <v>1772</v>
      </c>
      <c r="U47" s="28">
        <v>5.4733968279143536E-4</v>
      </c>
      <c r="V47" s="28">
        <v>1.8061000000000001E-2</v>
      </c>
      <c r="W47" s="54">
        <v>599.1708811015734</v>
      </c>
      <c r="X47" s="24">
        <v>18</v>
      </c>
      <c r="Y47" s="60">
        <v>6.2418965050077298E-6</v>
      </c>
      <c r="Z47" s="61">
        <v>52.16147901161483</v>
      </c>
      <c r="AA47">
        <v>2</v>
      </c>
      <c r="AC47">
        <f t="shared" si="0"/>
        <v>52.173863850714866</v>
      </c>
      <c r="AD47">
        <f t="shared" si="1"/>
        <v>11.486846087476845</v>
      </c>
      <c r="AE47">
        <f>1/(K47/Y47*$AI$8/10000)</f>
        <v>11.484119382378534</v>
      </c>
      <c r="AF47">
        <f t="shared" si="3"/>
        <v>2.3737630656373116E-4</v>
      </c>
      <c r="AK47">
        <v>37.180233824980313</v>
      </c>
      <c r="AL47">
        <v>80.887326829588574</v>
      </c>
      <c r="AM47">
        <v>4.4130880124836533</v>
      </c>
      <c r="AN47">
        <v>31.513462955284506</v>
      </c>
      <c r="AO47">
        <v>-0.73283443989375407</v>
      </c>
      <c r="AP47">
        <v>0.3050831494050264</v>
      </c>
      <c r="AQ47">
        <v>4.6298720384252965</v>
      </c>
      <c r="AR47">
        <v>34.937972619266382</v>
      </c>
      <c r="AS47">
        <v>186.5649214177198</v>
      </c>
      <c r="AT47">
        <v>395.4001758261868</v>
      </c>
      <c r="AU47">
        <v>0.42283500014617026</v>
      </c>
      <c r="AV47">
        <v>91.078648757650498</v>
      </c>
      <c r="AW47">
        <v>1.3310066357738275</v>
      </c>
      <c r="AX47">
        <v>0.45050000000000001</v>
      </c>
      <c r="AZ47">
        <f t="shared" si="4"/>
        <v>0.42283500014617026</v>
      </c>
      <c r="BA47">
        <f t="shared" si="5"/>
        <v>1046.2064201344954</v>
      </c>
      <c r="BB47">
        <f t="shared" si="6"/>
        <v>-15.289068366544308</v>
      </c>
      <c r="BC47">
        <f t="shared" si="7"/>
        <v>5.1802263586861654</v>
      </c>
    </row>
    <row r="48" spans="1:55" x14ac:dyDescent="0.25">
      <c r="A48">
        <v>2</v>
      </c>
      <c r="B48" s="40">
        <v>6</v>
      </c>
      <c r="C48" s="41" t="s">
        <v>1750</v>
      </c>
      <c r="D48" s="41">
        <v>0</v>
      </c>
      <c r="E48" s="41">
        <v>-103.96875</v>
      </c>
      <c r="F48" s="41">
        <v>60</v>
      </c>
      <c r="G48" s="41">
        <v>0.46546500000000002</v>
      </c>
      <c r="H48" s="41">
        <v>0.18177199999999999</v>
      </c>
      <c r="I48" s="41">
        <v>46.541744999999999</v>
      </c>
      <c r="J48" s="41">
        <v>1.6162559999999999</v>
      </c>
      <c r="K48" s="41">
        <v>8.819407</v>
      </c>
      <c r="L48" s="41">
        <v>0.153089</v>
      </c>
      <c r="M48" s="42">
        <v>0.46546500000000002</v>
      </c>
      <c r="N48" s="41">
        <v>0.87399099999999996</v>
      </c>
      <c r="O48" s="41">
        <v>101278</v>
      </c>
      <c r="P48" s="41">
        <v>20.2</v>
      </c>
      <c r="Q48" s="41">
        <v>60</v>
      </c>
      <c r="R48" s="41">
        <v>1.1963999999999999</v>
      </c>
      <c r="S48" s="41" t="s">
        <v>1773</v>
      </c>
      <c r="T48" s="41" t="s">
        <v>1774</v>
      </c>
      <c r="U48" s="28">
        <v>5.4769140364789852E-4</v>
      </c>
      <c r="V48" s="28">
        <v>1.8869999999999998E-2</v>
      </c>
      <c r="W48" s="54">
        <v>815.41356505772058</v>
      </c>
      <c r="X48" s="24">
        <v>18</v>
      </c>
      <c r="Y48" s="60">
        <v>6.2420197676413716E-6</v>
      </c>
      <c r="Z48" s="61">
        <v>70.888337835126961</v>
      </c>
      <c r="AA48">
        <v>2</v>
      </c>
      <c r="AC48">
        <f t="shared" si="0"/>
        <v>70.905169042270487</v>
      </c>
      <c r="AD48">
        <f t="shared" si="1"/>
        <v>11.502788610366634</v>
      </c>
      <c r="AE48">
        <f>1/(K48/Y48*$AI$8/10000)</f>
        <v>11.50005812089112</v>
      </c>
      <c r="AF48">
        <f t="shared" si="3"/>
        <v>2.3737630656389062E-4</v>
      </c>
      <c r="AK48">
        <v>50.528582715886387</v>
      </c>
      <c r="AL48">
        <v>98.884956933697055</v>
      </c>
      <c r="AM48">
        <v>3.7106835732259706</v>
      </c>
      <c r="AN48">
        <v>22.29548248474282</v>
      </c>
      <c r="AO48">
        <v>-0.27052211508709484</v>
      </c>
      <c r="AP48">
        <v>0.93805891099418925</v>
      </c>
      <c r="AQ48">
        <v>8.7759591714118006</v>
      </c>
      <c r="AR48">
        <v>52.937365042879755</v>
      </c>
      <c r="AS48">
        <v>245.98425446235905</v>
      </c>
      <c r="AT48">
        <v>472.29902809508144</v>
      </c>
      <c r="AU48">
        <v>0.42593163906428616</v>
      </c>
      <c r="AV48">
        <v>120.82948633095518</v>
      </c>
      <c r="AW48">
        <v>0.93651844435308318</v>
      </c>
      <c r="AX48">
        <v>4.1300000000000003E-2</v>
      </c>
      <c r="AZ48">
        <f t="shared" si="4"/>
        <v>0.42593163906428616</v>
      </c>
      <c r="BA48">
        <f t="shared" si="5"/>
        <v>1389.8760391641622</v>
      </c>
      <c r="BB48">
        <f t="shared" si="6"/>
        <v>-10.772573695102924</v>
      </c>
      <c r="BC48">
        <f t="shared" si="7"/>
        <v>0.47490199470308248</v>
      </c>
    </row>
    <row r="49" spans="1:55" x14ac:dyDescent="0.25">
      <c r="A49">
        <v>2</v>
      </c>
      <c r="B49" s="40">
        <v>5</v>
      </c>
      <c r="C49" s="41" t="s">
        <v>1750</v>
      </c>
      <c r="D49" s="41">
        <v>0</v>
      </c>
      <c r="E49" s="41">
        <v>-103.96875</v>
      </c>
      <c r="F49" s="41">
        <v>50</v>
      </c>
      <c r="G49" s="41">
        <v>0.65727599999999997</v>
      </c>
      <c r="H49" s="41">
        <v>0.182171</v>
      </c>
      <c r="I49" s="41">
        <v>46.641666999999998</v>
      </c>
      <c r="J49" s="41">
        <v>1.6104860000000001</v>
      </c>
      <c r="K49" s="41">
        <v>8.8306660000000008</v>
      </c>
      <c r="L49" s="41">
        <v>0.152446</v>
      </c>
      <c r="M49" s="42">
        <v>0.65727599999999997</v>
      </c>
      <c r="N49" s="41">
        <v>1.14666</v>
      </c>
      <c r="O49" s="41">
        <v>101275</v>
      </c>
      <c r="P49" s="41">
        <v>20.3</v>
      </c>
      <c r="Q49" s="41">
        <v>60</v>
      </c>
      <c r="R49" s="41">
        <v>1.1959</v>
      </c>
      <c r="S49" s="41" t="s">
        <v>1775</v>
      </c>
      <c r="T49" s="41" t="s">
        <v>1776</v>
      </c>
      <c r="U49" s="28">
        <v>5.4804312450436158E-4</v>
      </c>
      <c r="V49" s="28">
        <v>1.9679000000000002E-2</v>
      </c>
      <c r="W49" s="54">
        <v>1163.4066216534127</v>
      </c>
      <c r="X49" s="24">
        <v>18</v>
      </c>
      <c r="Y49" s="60">
        <v>6.2443325741361058E-6</v>
      </c>
      <c r="Z49" s="61">
        <v>101.23287724146887</v>
      </c>
      <c r="AA49">
        <v>2</v>
      </c>
      <c r="AC49">
        <f t="shared" si="0"/>
        <v>101.25691323354629</v>
      </c>
      <c r="AD49">
        <f t="shared" si="1"/>
        <v>11.49237928779166</v>
      </c>
      <c r="AE49">
        <f>1/(K49/Y49*$AI$8/10000)</f>
        <v>11.489651269242698</v>
      </c>
      <c r="AF49">
        <f t="shared" si="3"/>
        <v>2.3737630656348266E-4</v>
      </c>
      <c r="AK49">
        <v>72.157923876702512</v>
      </c>
      <c r="AL49">
        <v>129.76934350842663</v>
      </c>
      <c r="AM49">
        <v>3.4589207787917693</v>
      </c>
      <c r="AN49">
        <v>18.993749748415912</v>
      </c>
      <c r="AO49">
        <v>-0.18944931120851818</v>
      </c>
      <c r="AP49">
        <v>2.5044882061197744</v>
      </c>
      <c r="AQ49">
        <v>18.322600318978658</v>
      </c>
      <c r="AR49">
        <v>83.28707783366302</v>
      </c>
      <c r="AS49">
        <v>325.42768604474725</v>
      </c>
      <c r="AT49">
        <v>632.8263955685627</v>
      </c>
      <c r="AU49">
        <v>0.45817719319321348</v>
      </c>
      <c r="AV49">
        <v>159.50723451230547</v>
      </c>
      <c r="AW49">
        <v>0.92465312615725381</v>
      </c>
      <c r="AX49">
        <v>1.26E-2</v>
      </c>
      <c r="AZ49">
        <f t="shared" si="4"/>
        <v>0.45817719319321348</v>
      </c>
      <c r="BA49">
        <f t="shared" si="5"/>
        <v>1833.1176381621465</v>
      </c>
      <c r="BB49">
        <f t="shared" si="6"/>
        <v>-10.626464435441433</v>
      </c>
      <c r="BC49">
        <f t="shared" si="7"/>
        <v>0.14488535431619465</v>
      </c>
    </row>
    <row r="50" spans="1:55" x14ac:dyDescent="0.25">
      <c r="A50">
        <v>2</v>
      </c>
      <c r="B50" s="40">
        <v>4</v>
      </c>
      <c r="C50" s="41" t="s">
        <v>1750</v>
      </c>
      <c r="D50" s="41">
        <v>0</v>
      </c>
      <c r="E50" s="41">
        <v>-103.96875</v>
      </c>
      <c r="F50" s="41">
        <v>40</v>
      </c>
      <c r="G50" s="41">
        <v>0.812612</v>
      </c>
      <c r="H50" s="41">
        <v>0.182142</v>
      </c>
      <c r="I50" s="41">
        <v>46.634549999999997</v>
      </c>
      <c r="J50" s="41">
        <v>1.5939209999999999</v>
      </c>
      <c r="K50" s="41">
        <v>8.8301060000000007</v>
      </c>
      <c r="L50" s="41">
        <v>0.15090799999999999</v>
      </c>
      <c r="M50" s="42">
        <v>0.812612</v>
      </c>
      <c r="N50" s="41">
        <v>1.4248460000000001</v>
      </c>
      <c r="O50" s="41">
        <v>101273</v>
      </c>
      <c r="P50" s="41">
        <v>20.3</v>
      </c>
      <c r="Q50" s="41">
        <v>60</v>
      </c>
      <c r="R50" s="41">
        <v>1.1959</v>
      </c>
      <c r="S50" s="41" t="s">
        <v>1777</v>
      </c>
      <c r="T50" s="41" t="s">
        <v>1778</v>
      </c>
      <c r="U50" s="28">
        <v>5.4839484536082475E-4</v>
      </c>
      <c r="V50" s="28">
        <v>2.0487999999999999E-2</v>
      </c>
      <c r="W50" s="54">
        <v>1444.4410021374472</v>
      </c>
      <c r="X50" s="24">
        <v>18</v>
      </c>
      <c r="Y50" s="60">
        <v>6.2444558909643673E-6</v>
      </c>
      <c r="Z50" s="61">
        <v>125.67640197774251</v>
      </c>
      <c r="AA50">
        <v>2</v>
      </c>
      <c r="AC50">
        <f t="shared" si="0"/>
        <v>125.70624166110002</v>
      </c>
      <c r="AD50">
        <f t="shared" si="1"/>
        <v>11.493335100357662</v>
      </c>
      <c r="AE50">
        <f>1/(K50/Y50*$AI$8/10000)</f>
        <v>11.49060685492144</v>
      </c>
      <c r="AF50">
        <f t="shared" si="3"/>
        <v>2.3737630656370178E-4</v>
      </c>
      <c r="AK50">
        <v>89.580990633577784</v>
      </c>
      <c r="AL50">
        <v>161.13534411244535</v>
      </c>
      <c r="AM50">
        <v>3.2092305196586546</v>
      </c>
      <c r="AN50">
        <v>15.619771919567551</v>
      </c>
      <c r="AO50">
        <v>-0.28080158040424863</v>
      </c>
      <c r="AP50">
        <v>2.7563338377739646</v>
      </c>
      <c r="AQ50">
        <v>21.392941345916604</v>
      </c>
      <c r="AR50">
        <v>102.87629000192518</v>
      </c>
      <c r="AS50">
        <v>410.65619606726796</v>
      </c>
      <c r="AT50">
        <v>822.52505236275761</v>
      </c>
      <c r="AU50">
        <v>0.44099037163031901</v>
      </c>
      <c r="AV50">
        <v>205.51687476492242</v>
      </c>
      <c r="AW50">
        <v>1.0499723453070766</v>
      </c>
      <c r="AX50">
        <v>0.122</v>
      </c>
      <c r="AZ50">
        <f t="shared" si="4"/>
        <v>0.44099037163031901</v>
      </c>
      <c r="BA50">
        <f t="shared" si="5"/>
        <v>2362.0743104514927</v>
      </c>
      <c r="BB50">
        <f t="shared" si="6"/>
        <v>-12.067684010722679</v>
      </c>
      <c r="BC50">
        <f t="shared" si="7"/>
        <v>1.4028581925853767</v>
      </c>
    </row>
    <row r="51" spans="1:55" x14ac:dyDescent="0.25">
      <c r="A51">
        <v>2</v>
      </c>
      <c r="B51" s="44">
        <v>4</v>
      </c>
      <c r="C51" s="45" t="s">
        <v>1779</v>
      </c>
      <c r="D51" s="45">
        <v>0</v>
      </c>
      <c r="E51" s="45">
        <v>-103.96875</v>
      </c>
      <c r="F51" s="45">
        <v>40</v>
      </c>
      <c r="G51" s="45">
        <v>0.16666300000000001</v>
      </c>
      <c r="H51" s="45">
        <v>0.18184900000000001</v>
      </c>
      <c r="I51" s="45">
        <v>46.560921</v>
      </c>
      <c r="J51" s="45">
        <v>1.5808340000000001</v>
      </c>
      <c r="K51" s="45">
        <v>8.8240259999999999</v>
      </c>
      <c r="L51" s="45">
        <v>0.14981800000000001</v>
      </c>
      <c r="M51" s="46">
        <v>0.16666300000000001</v>
      </c>
      <c r="N51" s="45">
        <v>0.29135499999999998</v>
      </c>
      <c r="O51" s="45">
        <v>101253</v>
      </c>
      <c r="P51" s="45">
        <v>20.3</v>
      </c>
      <c r="Q51" s="45">
        <v>60</v>
      </c>
      <c r="R51" s="45">
        <v>1.1956</v>
      </c>
      <c r="S51" s="45" t="s">
        <v>1782</v>
      </c>
      <c r="T51" s="45" t="s">
        <v>1783</v>
      </c>
      <c r="U51" s="28">
        <v>1.1046368843069874E-4</v>
      </c>
      <c r="V51" s="28">
        <v>1.7407777777777777E-3</v>
      </c>
      <c r="W51" s="54">
        <v>1492.9994151488881</v>
      </c>
      <c r="X51" s="24">
        <v>18</v>
      </c>
      <c r="Y51" s="60">
        <v>6.245689327186693E-6</v>
      </c>
      <c r="Z51" s="61">
        <v>129.78624122133309</v>
      </c>
      <c r="AA51">
        <v>2</v>
      </c>
      <c r="AC51">
        <f t="shared" si="0"/>
        <v>129.817056714785</v>
      </c>
      <c r="AD51">
        <f t="shared" si="1"/>
        <v>11.50352611416473</v>
      </c>
      <c r="AE51">
        <f>1/(K51/Y51*$AI$8/10000)</f>
        <v>11.50079544962329</v>
      </c>
      <c r="AF51">
        <f t="shared" si="3"/>
        <v>2.3737630656376295E-4</v>
      </c>
      <c r="AK51">
        <v>92.510734994886462</v>
      </c>
      <c r="AL51">
        <v>163.43074663096587</v>
      </c>
      <c r="AM51">
        <v>3.5837438484958266</v>
      </c>
      <c r="AN51">
        <v>22.230512026497333</v>
      </c>
      <c r="AO51">
        <v>-0.80537652281263439</v>
      </c>
      <c r="AP51">
        <v>3.6456344953474251</v>
      </c>
      <c r="AQ51">
        <v>25.214667346045665</v>
      </c>
      <c r="AR51">
        <v>109.77938921936085</v>
      </c>
      <c r="AS51">
        <v>411.83251342684332</v>
      </c>
      <c r="AT51">
        <v>799.64851445846523</v>
      </c>
      <c r="AU51">
        <v>0.54889941438485124</v>
      </c>
      <c r="AV51">
        <v>174.70141844907235</v>
      </c>
      <c r="AW51">
        <v>3.3827712840122039</v>
      </c>
      <c r="AX51">
        <v>3.1052</v>
      </c>
      <c r="AZ51">
        <f t="shared" si="4"/>
        <v>0.54889941438485124</v>
      </c>
      <c r="BA51">
        <f t="shared" si="5"/>
        <v>2009.6823293105238</v>
      </c>
      <c r="BB51">
        <f t="shared" si="6"/>
        <v>-38.913797803880939</v>
      </c>
      <c r="BC51">
        <f t="shared" si="7"/>
        <v>35.706190652591076</v>
      </c>
    </row>
    <row r="52" spans="1:55" x14ac:dyDescent="0.25">
      <c r="A52">
        <v>2</v>
      </c>
      <c r="B52" s="44">
        <v>3</v>
      </c>
      <c r="C52" s="45" t="s">
        <v>1779</v>
      </c>
      <c r="D52" s="45">
        <v>0</v>
      </c>
      <c r="E52" s="45">
        <v>-103.96875</v>
      </c>
      <c r="F52" s="45">
        <v>30</v>
      </c>
      <c r="G52" s="45">
        <v>0.21292</v>
      </c>
      <c r="H52" s="45">
        <v>0.182118</v>
      </c>
      <c r="I52" s="45">
        <v>46.628472000000002</v>
      </c>
      <c r="J52" s="45">
        <v>1.563774</v>
      </c>
      <c r="K52" s="45">
        <v>8.8306310000000003</v>
      </c>
      <c r="L52" s="45">
        <v>0.14807999999999999</v>
      </c>
      <c r="M52" s="46">
        <v>0.21292</v>
      </c>
      <c r="N52" s="45">
        <v>0.40662399999999999</v>
      </c>
      <c r="O52" s="45">
        <v>101249</v>
      </c>
      <c r="P52" s="45">
        <v>20.3</v>
      </c>
      <c r="Q52" s="45">
        <v>60</v>
      </c>
      <c r="R52" s="45">
        <v>1.1956</v>
      </c>
      <c r="S52" s="45" t="s">
        <v>1784</v>
      </c>
      <c r="T52" s="45" t="s">
        <v>1785</v>
      </c>
      <c r="U52" s="28">
        <v>1.1048098510882016E-4</v>
      </c>
      <c r="V52" s="28">
        <v>1.8155555555555555E-3</v>
      </c>
      <c r="W52" s="54">
        <v>1910.7762683009523</v>
      </c>
      <c r="X52" s="24">
        <v>18</v>
      </c>
      <c r="Y52" s="60">
        <v>6.2459360729057486E-6</v>
      </c>
      <c r="Z52" s="61">
        <v>166.22129341278486</v>
      </c>
      <c r="AA52">
        <v>2</v>
      </c>
      <c r="AC52">
        <f t="shared" si="0"/>
        <v>166.26075977786741</v>
      </c>
      <c r="AD52">
        <f t="shared" si="1"/>
        <v>11.495376007909138</v>
      </c>
      <c r="AE52">
        <f>1/(K52/Y52*$AI$8/10000)</f>
        <v>11.492647278009818</v>
      </c>
      <c r="AF52">
        <f t="shared" si="3"/>
        <v>2.3737630656390737E-4</v>
      </c>
      <c r="AK52">
        <v>118.48125437915346</v>
      </c>
      <c r="AL52">
        <v>228.21495442408266</v>
      </c>
      <c r="AM52">
        <v>4.2949879339119077</v>
      </c>
      <c r="AN52">
        <v>30.988393417640967</v>
      </c>
      <c r="AO52">
        <v>-0.84778991194398379</v>
      </c>
      <c r="AP52">
        <v>4.8044962100634256</v>
      </c>
      <c r="AQ52">
        <v>31.523628908942065</v>
      </c>
      <c r="AR52">
        <v>127.61080925172396</v>
      </c>
      <c r="AS52">
        <v>541.33306578563997</v>
      </c>
      <c r="AT52">
        <v>1132.0704884707716</v>
      </c>
      <c r="AU52">
        <v>0.52828690134570511</v>
      </c>
      <c r="AV52">
        <v>231.40982052999635</v>
      </c>
      <c r="AW52">
        <v>3.7695226496040415</v>
      </c>
      <c r="AX52">
        <v>3.3631000000000002</v>
      </c>
      <c r="AZ52">
        <f t="shared" si="4"/>
        <v>0.52828690134570511</v>
      </c>
      <c r="BA52">
        <f t="shared" si="5"/>
        <v>2660.1428989150795</v>
      </c>
      <c r="BB52">
        <f t="shared" si="6"/>
        <v>-43.332080227528387</v>
      </c>
      <c r="BC52">
        <f t="shared" si="7"/>
        <v>38.671740881015417</v>
      </c>
    </row>
    <row r="53" spans="1:55" x14ac:dyDescent="0.25">
      <c r="A53">
        <v>2</v>
      </c>
      <c r="B53" s="44">
        <v>2</v>
      </c>
      <c r="C53" s="45" t="s">
        <v>1779</v>
      </c>
      <c r="D53" s="45">
        <v>0</v>
      </c>
      <c r="E53" s="45">
        <v>-103.96875</v>
      </c>
      <c r="F53" s="45">
        <v>20</v>
      </c>
      <c r="G53" s="45">
        <v>0.31368099999999999</v>
      </c>
      <c r="H53" s="45">
        <v>0.18251400000000001</v>
      </c>
      <c r="I53" s="45">
        <v>46.727896999999999</v>
      </c>
      <c r="J53" s="45">
        <v>1.608395</v>
      </c>
      <c r="K53" s="45">
        <v>8.8400189999999998</v>
      </c>
      <c r="L53" s="45">
        <v>0.152089</v>
      </c>
      <c r="M53" s="46">
        <v>0.31368099999999999</v>
      </c>
      <c r="N53" s="45">
        <v>0.64870700000000003</v>
      </c>
      <c r="O53" s="45">
        <v>101248</v>
      </c>
      <c r="P53" s="45">
        <v>20.3</v>
      </c>
      <c r="Q53" s="45">
        <v>60</v>
      </c>
      <c r="R53" s="45">
        <v>1.1956</v>
      </c>
      <c r="S53" s="45" t="s">
        <v>1786</v>
      </c>
      <c r="T53" s="45" t="s">
        <v>1787</v>
      </c>
      <c r="U53" s="28">
        <v>1.1049828178694157E-4</v>
      </c>
      <c r="V53" s="28">
        <v>1.8903333333333333E-3</v>
      </c>
      <c r="W53" s="54">
        <v>2821.6788679832066</v>
      </c>
      <c r="X53" s="24">
        <v>18</v>
      </c>
      <c r="Y53" s="60">
        <v>6.2459977623818163E-6</v>
      </c>
      <c r="Z53" s="61">
        <v>245.72060491227251</v>
      </c>
      <c r="AA53">
        <v>2</v>
      </c>
      <c r="AC53">
        <f t="shared" si="0"/>
        <v>245.77894701094507</v>
      </c>
      <c r="AD53">
        <f t="shared" si="1"/>
        <v>11.483281465103857</v>
      </c>
      <c r="AE53">
        <f>1/(K53/Y53*$AI$8/10000)</f>
        <v>11.48055560616244</v>
      </c>
      <c r="AF53">
        <f t="shared" si="3"/>
        <v>2.3737630656367096E-4</v>
      </c>
      <c r="AK53">
        <v>175.14767003268605</v>
      </c>
      <c r="AL53">
        <v>364.40909315759768</v>
      </c>
      <c r="AM53">
        <v>4.7449908277027539</v>
      </c>
      <c r="AN53">
        <v>38.900286089419588</v>
      </c>
      <c r="AO53">
        <v>-0.7192233507290402</v>
      </c>
      <c r="AP53">
        <v>5.9666889015831464</v>
      </c>
      <c r="AQ53">
        <v>39.567582984262813</v>
      </c>
      <c r="AR53">
        <v>167.28412356876029</v>
      </c>
      <c r="AS53">
        <v>857.29588366850237</v>
      </c>
      <c r="AT53">
        <v>1770.8548443066111</v>
      </c>
      <c r="AU53">
        <v>0.46443843289821285</v>
      </c>
      <c r="AV53">
        <v>384.59207800826101</v>
      </c>
      <c r="AW53">
        <v>3.4716719825378193</v>
      </c>
      <c r="AX53">
        <v>2.9359999999999999</v>
      </c>
      <c r="AZ53">
        <f t="shared" si="4"/>
        <v>0.46443843289821285</v>
      </c>
      <c r="BA53">
        <f t="shared" si="5"/>
        <v>4416.3790810180408</v>
      </c>
      <c r="BB53">
        <f t="shared" si="6"/>
        <v>-39.866186529996902</v>
      </c>
      <c r="BC53">
        <f t="shared" si="7"/>
        <v>33.760587323202181</v>
      </c>
    </row>
    <row r="54" spans="1:55" ht="15.75" thickBot="1" x14ac:dyDescent="0.3">
      <c r="A54">
        <v>2</v>
      </c>
      <c r="B54" s="62">
        <v>1</v>
      </c>
      <c r="C54" s="63" t="s">
        <v>1779</v>
      </c>
      <c r="D54" s="63">
        <v>0</v>
      </c>
      <c r="E54" s="63">
        <v>-103.96875</v>
      </c>
      <c r="F54" s="63">
        <v>10</v>
      </c>
      <c r="G54" s="63">
        <v>0.65555699999999995</v>
      </c>
      <c r="H54" s="63">
        <v>0.182393</v>
      </c>
      <c r="I54" s="63">
        <v>46.697504000000002</v>
      </c>
      <c r="J54" s="63">
        <v>1.6751910000000001</v>
      </c>
      <c r="K54" s="63">
        <v>8.8369859999999996</v>
      </c>
      <c r="L54" s="63">
        <v>0.158526</v>
      </c>
      <c r="M54" s="64">
        <v>0.65555699999999995</v>
      </c>
      <c r="N54" s="63">
        <v>1.381205</v>
      </c>
      <c r="O54" s="63">
        <v>101249</v>
      </c>
      <c r="P54" s="63">
        <v>20.3</v>
      </c>
      <c r="Q54" s="63">
        <v>60</v>
      </c>
      <c r="R54" s="63">
        <v>1.1956</v>
      </c>
      <c r="S54" s="63" t="s">
        <v>1788</v>
      </c>
      <c r="T54" s="63" t="s">
        <v>1789</v>
      </c>
      <c r="U54" s="30">
        <v>1.10515578465063E-4</v>
      </c>
      <c r="V54" s="30">
        <v>1.9651111111111111E-3</v>
      </c>
      <c r="W54" s="65">
        <v>5914.0249543688287</v>
      </c>
      <c r="X54" s="66">
        <v>18</v>
      </c>
      <c r="Y54" s="67">
        <v>6.2459360729057486E-6</v>
      </c>
      <c r="Z54" s="68">
        <v>514.84014117794607</v>
      </c>
      <c r="AA54" s="69">
        <v>2</v>
      </c>
      <c r="AC54">
        <f t="shared" si="0"/>
        <v>514.96238104597785</v>
      </c>
      <c r="AD54">
        <f t="shared" si="1"/>
        <v>11.487109262377315</v>
      </c>
      <c r="AE54">
        <f>1/(K54/Y54*$AI$8/10000)</f>
        <v>11.484382494807519</v>
      </c>
      <c r="AF54">
        <f t="shared" si="3"/>
        <v>2.3737630656356856E-4</v>
      </c>
      <c r="AK54">
        <v>366.97323721296215</v>
      </c>
      <c r="AL54">
        <v>775.50778503905019</v>
      </c>
      <c r="AM54">
        <v>3.6235618599647381</v>
      </c>
      <c r="AN54">
        <v>19.033519662487723</v>
      </c>
      <c r="AO54">
        <v>-0.24654853975207869</v>
      </c>
      <c r="AP54">
        <v>6.9498365073181478</v>
      </c>
      <c r="AQ54">
        <v>49.615522966069761</v>
      </c>
      <c r="AR54">
        <v>304.40921484562665</v>
      </c>
      <c r="AS54">
        <v>1880.635952714146</v>
      </c>
      <c r="AT54">
        <v>4046.8983263453106</v>
      </c>
      <c r="AU54">
        <v>0.36887620658302733</v>
      </c>
      <c r="AV54">
        <v>1002.5048984075044</v>
      </c>
      <c r="AW54">
        <v>2.8269667925013562</v>
      </c>
      <c r="AX54">
        <v>2.1629</v>
      </c>
      <c r="AZ54">
        <f t="shared" si="4"/>
        <v>0.36887620658302733</v>
      </c>
      <c r="BA54">
        <f t="shared" si="5"/>
        <v>11515.883304075473</v>
      </c>
      <c r="BB54">
        <f t="shared" si="6"/>
        <v>-32.473676426575416</v>
      </c>
      <c r="BC54">
        <f t="shared" si="7"/>
        <v>24.870835940515665</v>
      </c>
    </row>
    <row r="55" spans="1:55" x14ac:dyDescent="0.25">
      <c r="A55">
        <v>4</v>
      </c>
      <c r="B55" s="47">
        <v>1</v>
      </c>
      <c r="C55" s="48" t="s">
        <v>1801</v>
      </c>
      <c r="D55" s="48">
        <v>-200</v>
      </c>
      <c r="E55" s="48">
        <v>104</v>
      </c>
      <c r="F55" s="48">
        <v>10</v>
      </c>
      <c r="G55" s="48">
        <v>0.256382</v>
      </c>
      <c r="H55" s="48">
        <v>0.18165400000000001</v>
      </c>
      <c r="I55" s="48">
        <v>46.512130999999997</v>
      </c>
      <c r="J55" s="48">
        <v>1.6150199999999999</v>
      </c>
      <c r="K55" s="48">
        <v>8.8226999999999993</v>
      </c>
      <c r="L55" s="48">
        <v>0.15320700000000001</v>
      </c>
      <c r="M55" s="49">
        <v>0.256382</v>
      </c>
      <c r="N55" s="48">
        <v>0.18344299999999999</v>
      </c>
      <c r="O55" s="48">
        <v>101214</v>
      </c>
      <c r="P55" s="48">
        <v>20.399999999999999</v>
      </c>
      <c r="Q55" s="48">
        <v>60</v>
      </c>
      <c r="R55" s="48">
        <v>1.1947000000000001</v>
      </c>
      <c r="S55" s="48" t="s">
        <v>1802</v>
      </c>
      <c r="T55" s="48" t="s">
        <v>1803</v>
      </c>
      <c r="U55" s="28">
        <v>1.1104676288659792E-3</v>
      </c>
      <c r="V55" s="28">
        <v>3.6354999999999998E-2</v>
      </c>
      <c r="W55" s="54">
        <v>198.13904906412608</v>
      </c>
      <c r="X55" s="24">
        <v>100</v>
      </c>
      <c r="Y55" s="60">
        <v>3.4723472865199016E-5</v>
      </c>
      <c r="Z55" s="61">
        <v>3.0976407421409338</v>
      </c>
      <c r="AA55">
        <v>4</v>
      </c>
      <c r="AC55">
        <f t="shared" si="0"/>
        <v>3.0983762232451522</v>
      </c>
      <c r="AD55">
        <f t="shared" si="1"/>
        <v>63.964502522388159</v>
      </c>
      <c r="AE55">
        <f>1/(K55/Y55*$AI$8/10000)</f>
        <v>63.949318865028218</v>
      </c>
      <c r="AF55">
        <f t="shared" si="3"/>
        <v>2.3737630656357682E-4</v>
      </c>
      <c r="AK55">
        <v>2.2079722382223035</v>
      </c>
      <c r="AL55">
        <v>1.8408468160347473</v>
      </c>
      <c r="AM55">
        <v>1.5320437385612555</v>
      </c>
      <c r="AN55">
        <v>7.3949424545303728</v>
      </c>
      <c r="AO55">
        <v>6.3922943379323818E-2</v>
      </c>
      <c r="AP55">
        <v>0.76215817106116857</v>
      </c>
      <c r="AQ55">
        <v>1.8095110125839362</v>
      </c>
      <c r="AR55">
        <v>3.1998601185816309</v>
      </c>
      <c r="AS55">
        <v>5.5334389168864151</v>
      </c>
      <c r="AT55">
        <v>8.2528834952260137</v>
      </c>
      <c r="AU55">
        <v>1.4292711431441059</v>
      </c>
      <c r="AV55">
        <v>1.5928024140665589</v>
      </c>
      <c r="AW55">
        <v>6.8574288933298755E-2</v>
      </c>
      <c r="AX55">
        <v>-9.6199999999999994E-2</v>
      </c>
      <c r="AZ55">
        <f t="shared" si="4"/>
        <v>1.4292711431441059</v>
      </c>
      <c r="BA55">
        <f t="shared" si="5"/>
        <v>101.88281403222635</v>
      </c>
      <c r="BB55">
        <f t="shared" si="6"/>
        <v>-4.3863202774449626</v>
      </c>
      <c r="BC55">
        <f t="shared" si="7"/>
        <v>-1.1061881813665018</v>
      </c>
    </row>
    <row r="56" spans="1:55" x14ac:dyDescent="0.25">
      <c r="A56">
        <v>4</v>
      </c>
      <c r="B56" s="47">
        <v>2</v>
      </c>
      <c r="C56" s="48" t="s">
        <v>1801</v>
      </c>
      <c r="D56" s="48">
        <v>-200</v>
      </c>
      <c r="E56" s="48">
        <v>104</v>
      </c>
      <c r="F56" s="48">
        <v>20</v>
      </c>
      <c r="G56" s="48">
        <v>0.26444099999999998</v>
      </c>
      <c r="H56" s="48">
        <v>0.18174499999999999</v>
      </c>
      <c r="I56" s="48">
        <v>46.534826000000002</v>
      </c>
      <c r="J56" s="48">
        <v>1.6348450000000001</v>
      </c>
      <c r="K56" s="48">
        <v>8.8248639999999998</v>
      </c>
      <c r="L56" s="48">
        <v>0.155086</v>
      </c>
      <c r="M56" s="49">
        <v>0.26444099999999998</v>
      </c>
      <c r="N56" s="48">
        <v>0.17718700000000001</v>
      </c>
      <c r="O56" s="48">
        <v>101213</v>
      </c>
      <c r="P56" s="48">
        <v>20.399999999999999</v>
      </c>
      <c r="Q56" s="48">
        <v>60</v>
      </c>
      <c r="R56" s="48">
        <v>1.1947000000000001</v>
      </c>
      <c r="S56" s="48" t="s">
        <v>1804</v>
      </c>
      <c r="T56" s="48" t="s">
        <v>1805</v>
      </c>
      <c r="U56" s="28">
        <v>1.1102367010309277E-3</v>
      </c>
      <c r="V56" s="28">
        <v>3.8656941176470588E-2</v>
      </c>
      <c r="W56" s="54">
        <v>203.36569545383799</v>
      </c>
      <c r="X56" s="24">
        <v>100</v>
      </c>
      <c r="Y56" s="60">
        <v>3.4723815938449143E-5</v>
      </c>
      <c r="Z56" s="61">
        <v>3.1801008133976154</v>
      </c>
      <c r="AA56">
        <v>4</v>
      </c>
      <c r="AC56">
        <f t="shared" si="0"/>
        <v>3.1808558732165109</v>
      </c>
      <c r="AD56">
        <f t="shared" si="1"/>
        <v>63.949449211505453</v>
      </c>
      <c r="AE56">
        <f>1/(K56/Y56*$AI$8/10000)</f>
        <v>63.93426912744485</v>
      </c>
      <c r="AF56">
        <f t="shared" si="3"/>
        <v>2.3737630656358761E-4</v>
      </c>
      <c r="AK56">
        <v>2.2667500809234848</v>
      </c>
      <c r="AL56">
        <v>1.7788553286856232</v>
      </c>
      <c r="AM56">
        <v>1.5190794532618654</v>
      </c>
      <c r="AN56">
        <v>7.7091401461659741</v>
      </c>
      <c r="AO56">
        <v>9.5987761457730122E-2</v>
      </c>
      <c r="AP56">
        <v>0.8833817384305378</v>
      </c>
      <c r="AQ56">
        <v>1.9373230836122963</v>
      </c>
      <c r="AR56">
        <v>3.2118712788514374</v>
      </c>
      <c r="AS56">
        <v>5.47908002320652</v>
      </c>
      <c r="AT56">
        <v>7.9285800609045038</v>
      </c>
      <c r="AU56">
        <v>1.4851400610565584</v>
      </c>
      <c r="AV56">
        <v>1.5364676161800168</v>
      </c>
      <c r="AW56">
        <v>1.5119528381529627E-2</v>
      </c>
      <c r="AX56">
        <v>-0.1731</v>
      </c>
      <c r="AZ56">
        <f t="shared" si="4"/>
        <v>1.4851400610565584</v>
      </c>
      <c r="BA56">
        <f t="shared" si="5"/>
        <v>98.256257786026836</v>
      </c>
      <c r="BB56">
        <f t="shared" si="6"/>
        <v>-0.96688551233654418</v>
      </c>
      <c r="BC56">
        <f t="shared" si="7"/>
        <v>-1.9904487962010551</v>
      </c>
    </row>
    <row r="57" spans="1:55" x14ac:dyDescent="0.25">
      <c r="A57">
        <v>4</v>
      </c>
      <c r="B57" s="47">
        <v>3</v>
      </c>
      <c r="C57" s="48" t="s">
        <v>1801</v>
      </c>
      <c r="D57" s="48">
        <v>-200</v>
      </c>
      <c r="E57" s="48">
        <v>104</v>
      </c>
      <c r="F57" s="48">
        <v>30</v>
      </c>
      <c r="G57" s="48">
        <v>0.29142400000000002</v>
      </c>
      <c r="H57" s="48">
        <v>0.18189</v>
      </c>
      <c r="I57" s="48">
        <v>46.571305000000002</v>
      </c>
      <c r="J57" s="48">
        <v>1.5916600000000001</v>
      </c>
      <c r="K57" s="48">
        <v>8.8284839999999996</v>
      </c>
      <c r="L57" s="48">
        <v>0.15089</v>
      </c>
      <c r="M57" s="49">
        <v>0.29142400000000002</v>
      </c>
      <c r="N57" s="48">
        <v>0.17938000000000001</v>
      </c>
      <c r="O57" s="48">
        <v>101211</v>
      </c>
      <c r="P57" s="48">
        <v>20.399999999999999</v>
      </c>
      <c r="Q57" s="48">
        <v>60</v>
      </c>
      <c r="R57" s="48">
        <v>1.1947000000000001</v>
      </c>
      <c r="S57" s="48" t="s">
        <v>1806</v>
      </c>
      <c r="T57" s="48" t="s">
        <v>1807</v>
      </c>
      <c r="U57" s="28">
        <v>1.1100057731958761E-3</v>
      </c>
      <c r="V57" s="28">
        <v>4.0958882352941178E-2</v>
      </c>
      <c r="W57" s="54">
        <v>225.64307654538723</v>
      </c>
      <c r="X57" s="24">
        <v>100</v>
      </c>
      <c r="Y57" s="60">
        <v>3.4724502105287511E-5</v>
      </c>
      <c r="Z57" s="61">
        <v>3.5298376851708722</v>
      </c>
      <c r="AA57">
        <v>4</v>
      </c>
      <c r="AC57">
        <f t="shared" si="0"/>
        <v>3.5306757839481397</v>
      </c>
      <c r="AD57">
        <f t="shared" si="1"/>
        <v>63.924490775689684</v>
      </c>
      <c r="AE57">
        <f>1/(K57/Y57*$AI$8/10000)</f>
        <v>63.909316616170372</v>
      </c>
      <c r="AF57">
        <f t="shared" si="3"/>
        <v>2.3737630656390385E-4</v>
      </c>
      <c r="AK57">
        <v>2.5160362329350066</v>
      </c>
      <c r="AL57">
        <v>1.8019581220064709</v>
      </c>
      <c r="AM57">
        <v>1.3972653651488283</v>
      </c>
      <c r="AN57">
        <v>7.0913204243752457</v>
      </c>
      <c r="AO57">
        <v>0.14649409734562024</v>
      </c>
      <c r="AP57">
        <v>1.1397588582703366</v>
      </c>
      <c r="AQ57">
        <v>2.2127242837902239</v>
      </c>
      <c r="AR57">
        <v>3.4757698675493125</v>
      </c>
      <c r="AS57">
        <v>5.7780582739739907</v>
      </c>
      <c r="AT57">
        <v>8.1692489846168783</v>
      </c>
      <c r="AU57">
        <v>1.7602916238955442</v>
      </c>
      <c r="AV57">
        <v>1.4249313795826037</v>
      </c>
      <c r="AW57">
        <v>-7.7414608298269818E-3</v>
      </c>
      <c r="AX57">
        <v>-0.2195</v>
      </c>
      <c r="AZ57">
        <f t="shared" si="4"/>
        <v>1.7602916238955442</v>
      </c>
      <c r="BA57">
        <f t="shared" si="5"/>
        <v>91.088012830118927</v>
      </c>
      <c r="BB57">
        <f t="shared" si="6"/>
        <v>0.4948689414066379</v>
      </c>
      <c r="BC57">
        <f t="shared" si="7"/>
        <v>-2.5239948628892637</v>
      </c>
    </row>
    <row r="58" spans="1:55" x14ac:dyDescent="0.25">
      <c r="A58">
        <v>4</v>
      </c>
      <c r="B58" s="47">
        <v>4</v>
      </c>
      <c r="C58" s="48" t="s">
        <v>1801</v>
      </c>
      <c r="D58" s="48">
        <v>-200</v>
      </c>
      <c r="E58" s="48">
        <v>104</v>
      </c>
      <c r="F58" s="48">
        <v>40</v>
      </c>
      <c r="G58" s="48">
        <v>0.28457300000000002</v>
      </c>
      <c r="H58" s="48">
        <v>0.18182799999999999</v>
      </c>
      <c r="I58" s="48">
        <v>46.555602999999998</v>
      </c>
      <c r="J58" s="48">
        <v>1.577996</v>
      </c>
      <c r="K58" s="48">
        <v>8.8271040000000003</v>
      </c>
      <c r="L58" s="48">
        <v>0.14963099999999999</v>
      </c>
      <c r="M58" s="49">
        <v>0.28457300000000002</v>
      </c>
      <c r="N58" s="48">
        <v>0.17821699999999999</v>
      </c>
      <c r="O58" s="48">
        <v>101209</v>
      </c>
      <c r="P58" s="48">
        <v>20.399999999999999</v>
      </c>
      <c r="Q58" s="48">
        <v>60</v>
      </c>
      <c r="R58" s="48">
        <v>1.1946000000000001</v>
      </c>
      <c r="S58" s="48" t="s">
        <v>1808</v>
      </c>
      <c r="T58" s="48" t="s">
        <v>1809</v>
      </c>
      <c r="U58" s="28">
        <v>1.1097748453608245E-3</v>
      </c>
      <c r="V58" s="28">
        <v>4.3260823529411761E-2</v>
      </c>
      <c r="W58" s="54">
        <v>217.44246364867791</v>
      </c>
      <c r="X58" s="24">
        <v>100</v>
      </c>
      <c r="Y58" s="60">
        <v>3.4725188299244663E-5</v>
      </c>
      <c r="Z58" s="61">
        <v>3.4009528421976447</v>
      </c>
      <c r="AA58">
        <v>4</v>
      </c>
      <c r="AC58">
        <f t="shared" si="0"/>
        <v>3.4017603395028506</v>
      </c>
      <c r="AD58">
        <f t="shared" si="1"/>
        <v>63.935747932385283</v>
      </c>
      <c r="AE58">
        <f>1/(K58/Y58*$AI$8/10000)</f>
        <v>63.920571100683716</v>
      </c>
      <c r="AF58">
        <f t="shared" si="3"/>
        <v>2.3737630656353183E-4</v>
      </c>
      <c r="AK58">
        <v>2.4241683335811479</v>
      </c>
      <c r="AL58">
        <v>1.7903336312865539</v>
      </c>
      <c r="AM58">
        <v>1.8088747685321147</v>
      </c>
      <c r="AN58">
        <v>11.785947735923935</v>
      </c>
      <c r="AO58">
        <v>0.16322559559414052</v>
      </c>
      <c r="AP58">
        <v>1.07068093545334</v>
      </c>
      <c r="AQ58">
        <v>2.0977011410855129</v>
      </c>
      <c r="AR58">
        <v>3.360787115563181</v>
      </c>
      <c r="AS58">
        <v>5.5895638127672918</v>
      </c>
      <c r="AT58">
        <v>8.2444925155969528</v>
      </c>
      <c r="AU58">
        <v>1.7062492153129678</v>
      </c>
      <c r="AV58">
        <v>1.4028264716425913</v>
      </c>
      <c r="AW58">
        <v>-3.059676712071744E-2</v>
      </c>
      <c r="AX58">
        <v>-0.26569999999999999</v>
      </c>
      <c r="AZ58">
        <f t="shared" si="4"/>
        <v>1.7062492153129678</v>
      </c>
      <c r="BA58">
        <f t="shared" si="5"/>
        <v>89.690759683818158</v>
      </c>
      <c r="BB58">
        <f t="shared" si="6"/>
        <v>1.9562271901760842</v>
      </c>
      <c r="BC58">
        <f t="shared" si="7"/>
        <v>-3.0552411620486439</v>
      </c>
    </row>
    <row r="59" spans="1:55" x14ac:dyDescent="0.25">
      <c r="A59">
        <v>4</v>
      </c>
      <c r="B59" s="47">
        <v>5</v>
      </c>
      <c r="C59" s="48" t="s">
        <v>1801</v>
      </c>
      <c r="D59" s="48">
        <v>-200</v>
      </c>
      <c r="E59" s="48">
        <v>104</v>
      </c>
      <c r="F59" s="48">
        <v>50</v>
      </c>
      <c r="G59" s="48">
        <v>0.29077900000000001</v>
      </c>
      <c r="H59" s="48">
        <v>0.18204699999999999</v>
      </c>
      <c r="I59" s="48">
        <v>46.610754999999997</v>
      </c>
      <c r="J59" s="48">
        <v>1.6475709999999999</v>
      </c>
      <c r="K59" s="48">
        <v>8.8322649999999996</v>
      </c>
      <c r="L59" s="48">
        <v>0.156055</v>
      </c>
      <c r="M59" s="49">
        <v>0.29077900000000001</v>
      </c>
      <c r="N59" s="48">
        <v>0.169515</v>
      </c>
      <c r="O59" s="48">
        <v>101208</v>
      </c>
      <c r="P59" s="48">
        <v>20.399999999999999</v>
      </c>
      <c r="Q59" s="48">
        <v>60</v>
      </c>
      <c r="R59" s="48">
        <v>1.1946000000000001</v>
      </c>
      <c r="S59" s="48" t="s">
        <v>1810</v>
      </c>
      <c r="T59" s="48" t="s">
        <v>1811</v>
      </c>
      <c r="U59" s="28">
        <v>1.109543917525773E-3</v>
      </c>
      <c r="V59" s="28">
        <v>4.5562764705882351E-2</v>
      </c>
      <c r="W59" s="54">
        <v>221.00633550489601</v>
      </c>
      <c r="X59" s="24">
        <v>100</v>
      </c>
      <c r="Y59" s="60">
        <v>3.4725531406393306E-5</v>
      </c>
      <c r="Z59" s="61">
        <v>3.4586811747797293</v>
      </c>
      <c r="AA59">
        <v>4</v>
      </c>
      <c r="AC59">
        <f t="shared" si="0"/>
        <v>3.4595023786769286</v>
      </c>
      <c r="AD59">
        <f t="shared" si="1"/>
        <v>63.899019405560303</v>
      </c>
      <c r="AE59">
        <f>1/(K59/Y59*$AI$8/10000)</f>
        <v>63.883851292340765</v>
      </c>
      <c r="AF59">
        <f t="shared" si="3"/>
        <v>2.3737630656375818E-4</v>
      </c>
      <c r="AK59">
        <v>2.4653211166101761</v>
      </c>
      <c r="AL59">
        <v>1.7042409301442247</v>
      </c>
      <c r="AM59">
        <v>1.6101183093476492</v>
      </c>
      <c r="AN59">
        <v>8.5186452059252336</v>
      </c>
      <c r="AO59">
        <v>0.1923688200267574</v>
      </c>
      <c r="AP59">
        <v>1.2171268600062979</v>
      </c>
      <c r="AQ59">
        <v>2.1774510854852656</v>
      </c>
      <c r="AR59">
        <v>3.3126584757695796</v>
      </c>
      <c r="AS59">
        <v>5.5094403561350251</v>
      </c>
      <c r="AT59">
        <v>8.1971216427157874</v>
      </c>
      <c r="AU59">
        <v>1.9752567268310797</v>
      </c>
      <c r="AV59">
        <v>1.2334401100082684</v>
      </c>
      <c r="AW59">
        <v>-2.8960242173076786E-2</v>
      </c>
      <c r="AX59">
        <v>-0.28770000000000001</v>
      </c>
      <c r="AZ59">
        <f t="shared" si="4"/>
        <v>1.9752567268310797</v>
      </c>
      <c r="BA59">
        <f t="shared" si="5"/>
        <v>78.815613525014768</v>
      </c>
      <c r="BB59">
        <f t="shared" si="6"/>
        <v>1.8505310766071594</v>
      </c>
      <c r="BC59">
        <f t="shared" si="7"/>
        <v>-3.3082155902197776</v>
      </c>
    </row>
    <row r="60" spans="1:55" x14ac:dyDescent="0.25">
      <c r="A60">
        <v>4</v>
      </c>
      <c r="B60" s="47">
        <v>6</v>
      </c>
      <c r="C60" s="48" t="s">
        <v>1801</v>
      </c>
      <c r="D60" s="48">
        <v>-200</v>
      </c>
      <c r="E60" s="48">
        <v>104</v>
      </c>
      <c r="F60" s="48">
        <v>60</v>
      </c>
      <c r="G60" s="48">
        <v>0.28843000000000002</v>
      </c>
      <c r="H60" s="48">
        <v>0.18176899999999999</v>
      </c>
      <c r="I60" s="48">
        <v>46.540880000000001</v>
      </c>
      <c r="J60" s="48">
        <v>1.627461</v>
      </c>
      <c r="K60" s="48">
        <v>8.8258030000000005</v>
      </c>
      <c r="L60" s="48">
        <v>0.154312</v>
      </c>
      <c r="M60" s="49">
        <v>0.28843000000000002</v>
      </c>
      <c r="N60" s="48">
        <v>0.176014</v>
      </c>
      <c r="O60" s="48">
        <v>101205</v>
      </c>
      <c r="P60" s="48">
        <v>20.399999999999999</v>
      </c>
      <c r="Q60" s="48">
        <v>60</v>
      </c>
      <c r="R60" s="48">
        <v>1.1946000000000001</v>
      </c>
      <c r="S60" s="48" t="s">
        <v>1812</v>
      </c>
      <c r="T60" s="48" t="s">
        <v>1813</v>
      </c>
      <c r="U60" s="28">
        <v>1.1093129896907216E-3</v>
      </c>
      <c r="V60" s="28">
        <v>4.7864705882352941E-2</v>
      </c>
      <c r="W60" s="54">
        <v>216.85971078795092</v>
      </c>
      <c r="X60" s="24">
        <v>100</v>
      </c>
      <c r="Y60" s="60">
        <v>3.4726560768521841E-5</v>
      </c>
      <c r="Z60" s="61">
        <v>3.3912042324067522</v>
      </c>
      <c r="AA60">
        <v>4</v>
      </c>
      <c r="AC60">
        <f t="shared" si="0"/>
        <v>3.3920094150735314</v>
      </c>
      <c r="AD60">
        <f t="shared" si="1"/>
        <v>63.94769996911824</v>
      </c>
      <c r="AE60">
        <f>1/(K60/Y60*$AI$8/10000)</f>
        <v>63.932520300286328</v>
      </c>
      <c r="AF60">
        <f t="shared" si="3"/>
        <v>2.373763065636911E-4</v>
      </c>
      <c r="AK60">
        <v>2.4172180171102529</v>
      </c>
      <c r="AL60">
        <v>1.7686025541540285</v>
      </c>
      <c r="AM60">
        <v>1.7305602769932003</v>
      </c>
      <c r="AN60">
        <v>9.6234246376207668</v>
      </c>
      <c r="AO60">
        <v>0.17527167534388954</v>
      </c>
      <c r="AP60">
        <v>1.0859998171157146</v>
      </c>
      <c r="AQ60">
        <v>2.0703201222461773</v>
      </c>
      <c r="AR60">
        <v>3.3459544634353007</v>
      </c>
      <c r="AS60">
        <v>5.5384563253984513</v>
      </c>
      <c r="AT60">
        <v>8.1127300948888745</v>
      </c>
      <c r="AU60">
        <v>1.8031398923198179</v>
      </c>
      <c r="AV60">
        <v>1.3288353617561484</v>
      </c>
      <c r="AW60">
        <v>-2.1141966002505119E-2</v>
      </c>
      <c r="AX60">
        <v>-0.30320000000000003</v>
      </c>
      <c r="AZ60">
        <f t="shared" si="4"/>
        <v>1.8031398923198179</v>
      </c>
      <c r="BA60">
        <f t="shared" si="5"/>
        <v>84.975965021936872</v>
      </c>
      <c r="BB60">
        <f t="shared" si="6"/>
        <v>1.3519800986854955</v>
      </c>
      <c r="BC60">
        <f t="shared" si="7"/>
        <v>-3.4864475737039857</v>
      </c>
    </row>
    <row r="61" spans="1:55" x14ac:dyDescent="0.25">
      <c r="A61">
        <v>4</v>
      </c>
      <c r="B61" s="47">
        <v>7</v>
      </c>
      <c r="C61" s="48" t="s">
        <v>1801</v>
      </c>
      <c r="D61" s="48">
        <v>-200</v>
      </c>
      <c r="E61" s="48">
        <v>104</v>
      </c>
      <c r="F61" s="48">
        <v>70</v>
      </c>
      <c r="G61" s="48">
        <v>0.30088500000000001</v>
      </c>
      <c r="H61" s="48">
        <v>0.18179999999999999</v>
      </c>
      <c r="I61" s="48">
        <v>46.548665999999997</v>
      </c>
      <c r="J61" s="48">
        <v>1.651972</v>
      </c>
      <c r="K61" s="48">
        <v>8.8264600000000009</v>
      </c>
      <c r="L61" s="48">
        <v>0.15642500000000001</v>
      </c>
      <c r="M61" s="49">
        <v>0.30088500000000001</v>
      </c>
      <c r="N61" s="48">
        <v>0.17760000000000001</v>
      </c>
      <c r="O61" s="48">
        <v>101206</v>
      </c>
      <c r="P61" s="48">
        <v>20.399999999999999</v>
      </c>
      <c r="Q61" s="48">
        <v>60</v>
      </c>
      <c r="R61" s="48">
        <v>1.1946000000000001</v>
      </c>
      <c r="S61" s="48" t="s">
        <v>1814</v>
      </c>
      <c r="T61" s="48" t="s">
        <v>1815</v>
      </c>
      <c r="U61" s="28">
        <v>1.1090820618556701E-3</v>
      </c>
      <c r="V61" s="28">
        <v>5.0166647058823524E-2</v>
      </c>
      <c r="W61" s="54">
        <v>226.05933461919398</v>
      </c>
      <c r="X61" s="24">
        <v>100</v>
      </c>
      <c r="Y61" s="60">
        <v>3.4726217641031695E-5</v>
      </c>
      <c r="Z61" s="61">
        <v>3.5353640023659798</v>
      </c>
      <c r="AA61">
        <v>4</v>
      </c>
      <c r="AC61">
        <f t="shared" si="0"/>
        <v>3.5362034132714797</v>
      </c>
      <c r="AD61">
        <f t="shared" si="1"/>
        <v>63.942308194547373</v>
      </c>
      <c r="AE61">
        <f>1/(K61/Y61*$AI$8/10000)</f>
        <v>63.927129805594987</v>
      </c>
      <c r="AF61">
        <f t="shared" si="3"/>
        <v>2.3737630656379513E-4</v>
      </c>
      <c r="AK61">
        <v>2.5199767523358312</v>
      </c>
      <c r="AL61">
        <v>1.7850659956796859</v>
      </c>
      <c r="AM61">
        <v>1.8397879767949037</v>
      </c>
      <c r="AN61">
        <v>11.37531031804639</v>
      </c>
      <c r="AO61">
        <v>0.21046191997869279</v>
      </c>
      <c r="AP61">
        <v>1.1858735071289435</v>
      </c>
      <c r="AQ61">
        <v>2.2287676633302298</v>
      </c>
      <c r="AR61">
        <v>3.418889205807889</v>
      </c>
      <c r="AS61">
        <v>5.6611015906175597</v>
      </c>
      <c r="AT61">
        <v>8.4339677906816934</v>
      </c>
      <c r="AU61">
        <v>1.9968903648198946</v>
      </c>
      <c r="AV61">
        <v>1.2598695495367918</v>
      </c>
      <c r="AW61">
        <v>-4.1553879358311816E-3</v>
      </c>
      <c r="AX61">
        <v>-0.30969999999999998</v>
      </c>
      <c r="AZ61">
        <f t="shared" si="4"/>
        <v>1.9968903648198946</v>
      </c>
      <c r="BA61">
        <f t="shared" si="5"/>
        <v>80.558967021407113</v>
      </c>
      <c r="BB61">
        <f t="shared" si="6"/>
        <v>0.26570509606082143</v>
      </c>
      <c r="BC61">
        <f t="shared" si="7"/>
        <v>-3.5611900183909109</v>
      </c>
    </row>
    <row r="62" spans="1:55" x14ac:dyDescent="0.25">
      <c r="A62">
        <v>4</v>
      </c>
      <c r="B62" s="47">
        <v>8</v>
      </c>
      <c r="C62" s="48" t="s">
        <v>1801</v>
      </c>
      <c r="D62" s="48">
        <v>-200</v>
      </c>
      <c r="E62" s="48">
        <v>104</v>
      </c>
      <c r="F62" s="48">
        <v>80</v>
      </c>
      <c r="G62" s="48">
        <v>0.318303</v>
      </c>
      <c r="H62" s="48">
        <v>0.18185299999999999</v>
      </c>
      <c r="I62" s="48">
        <v>46.561881</v>
      </c>
      <c r="J62" s="48">
        <v>1.608903</v>
      </c>
      <c r="K62" s="48">
        <v>8.8276920000000008</v>
      </c>
      <c r="L62" s="48">
        <v>0.152647</v>
      </c>
      <c r="M62" s="49">
        <v>0.318303</v>
      </c>
      <c r="N62" s="48">
        <v>0.177401</v>
      </c>
      <c r="O62" s="48">
        <v>101208</v>
      </c>
      <c r="P62" s="48">
        <v>20.399999999999999</v>
      </c>
      <c r="Q62" s="48">
        <v>60</v>
      </c>
      <c r="R62" s="48">
        <v>1.1946000000000001</v>
      </c>
      <c r="S62" s="48" t="s">
        <v>1816</v>
      </c>
      <c r="T62" s="48" t="s">
        <v>1817</v>
      </c>
      <c r="U62" s="28">
        <v>1.1088511340206185E-3</v>
      </c>
      <c r="V62" s="28">
        <v>5.2468588235294114E-2</v>
      </c>
      <c r="W62" s="54">
        <v>239.73859394525618</v>
      </c>
      <c r="X62" s="24">
        <v>100</v>
      </c>
      <c r="Y62" s="60">
        <v>3.4725531406393306E-5</v>
      </c>
      <c r="Z62" s="61">
        <v>3.7498927048368516</v>
      </c>
      <c r="AA62">
        <v>4</v>
      </c>
      <c r="AC62">
        <f t="shared" si="0"/>
        <v>3.7507830518644254</v>
      </c>
      <c r="AD62">
        <f t="shared" si="1"/>
        <v>63.932120947360978</v>
      </c>
      <c r="AE62">
        <f>1/(K62/Y62*$AI$8/10000)</f>
        <v>63.916944976619703</v>
      </c>
      <c r="AF62">
        <f t="shared" si="3"/>
        <v>2.3737630656380594E-4</v>
      </c>
      <c r="AK62">
        <v>2.6728858160398219</v>
      </c>
      <c r="AL62">
        <v>1.7837162013903047</v>
      </c>
      <c r="AM62">
        <v>2.0506322000668202</v>
      </c>
      <c r="AN62">
        <v>13.39956769290853</v>
      </c>
      <c r="AO62">
        <v>0.25490130170606046</v>
      </c>
      <c r="AP62">
        <v>1.4270501873297545</v>
      </c>
      <c r="AQ62">
        <v>2.34758980428255</v>
      </c>
      <c r="AR62">
        <v>3.5136053117936616</v>
      </c>
      <c r="AS62">
        <v>5.7320984487055995</v>
      </c>
      <c r="AT62">
        <v>8.7054294463484521</v>
      </c>
      <c r="AU62">
        <v>2.3426559618487897</v>
      </c>
      <c r="AV62">
        <v>1.1333504616447345</v>
      </c>
      <c r="AW62">
        <v>-1.7835600203706815E-2</v>
      </c>
      <c r="AX62">
        <v>-0.34689999999999999</v>
      </c>
      <c r="AZ62">
        <f t="shared" si="4"/>
        <v>2.3426559618487897</v>
      </c>
      <c r="BA62">
        <f t="shared" si="5"/>
        <v>72.457498789618569</v>
      </c>
      <c r="BB62">
        <f t="shared" si="6"/>
        <v>1.1402677493921602</v>
      </c>
      <c r="BC62">
        <f t="shared" si="7"/>
        <v>-3.9889467787530095</v>
      </c>
    </row>
    <row r="63" spans="1:55" x14ac:dyDescent="0.25">
      <c r="A63">
        <v>4</v>
      </c>
      <c r="B63" s="47">
        <v>9</v>
      </c>
      <c r="C63" s="48" t="s">
        <v>1801</v>
      </c>
      <c r="D63" s="48">
        <v>-200</v>
      </c>
      <c r="E63" s="48">
        <v>104</v>
      </c>
      <c r="F63" s="48">
        <v>90</v>
      </c>
      <c r="G63" s="48">
        <v>0.31406600000000001</v>
      </c>
      <c r="H63" s="48">
        <v>0.182029</v>
      </c>
      <c r="I63" s="48">
        <v>46.606121999999999</v>
      </c>
      <c r="J63" s="48">
        <v>1.635222</v>
      </c>
      <c r="K63" s="48">
        <v>8.8319770000000002</v>
      </c>
      <c r="L63" s="48">
        <v>0.15496599999999999</v>
      </c>
      <c r="M63" s="49">
        <v>0.31406600000000001</v>
      </c>
      <c r="N63" s="48">
        <v>0.18257999999999999</v>
      </c>
      <c r="O63" s="48">
        <v>101205</v>
      </c>
      <c r="P63" s="48">
        <v>20.399999999999999</v>
      </c>
      <c r="Q63" s="48">
        <v>60</v>
      </c>
      <c r="R63" s="48">
        <v>1.1946000000000001</v>
      </c>
      <c r="S63" s="48" t="s">
        <v>1818</v>
      </c>
      <c r="T63" s="48" t="s">
        <v>1819</v>
      </c>
      <c r="U63" s="28">
        <v>1.1086202061855669E-3</v>
      </c>
      <c r="V63" s="28">
        <v>5.4770529411764704E-2</v>
      </c>
      <c r="W63" s="54">
        <v>233.89026209471146</v>
      </c>
      <c r="X63" s="24">
        <v>100</v>
      </c>
      <c r="Y63" s="60">
        <v>3.4726560768521841E-5</v>
      </c>
      <c r="Z63" s="61">
        <v>3.6600828136519987</v>
      </c>
      <c r="AA63">
        <v>4</v>
      </c>
      <c r="AC63">
        <f t="shared" si="0"/>
        <v>3.660951836877544</v>
      </c>
      <c r="AD63">
        <f t="shared" si="1"/>
        <v>63.902997282549954</v>
      </c>
      <c r="AE63">
        <f>1/(K63/Y63*$AI$8/10000)</f>
        <v>63.887828225076689</v>
      </c>
      <c r="AF63">
        <f t="shared" si="3"/>
        <v>2.3737630656344338E-4</v>
      </c>
      <c r="AK63">
        <v>2.6088764574183285</v>
      </c>
      <c r="AL63">
        <v>1.8370087071270178</v>
      </c>
      <c r="AM63">
        <v>1.9271685958911502</v>
      </c>
      <c r="AN63">
        <v>12.600162566888441</v>
      </c>
      <c r="AO63">
        <v>0.22269361262011733</v>
      </c>
      <c r="AP63">
        <v>1.2697327881948064</v>
      </c>
      <c r="AQ63">
        <v>2.3075657864221566</v>
      </c>
      <c r="AR63">
        <v>3.4989155649398893</v>
      </c>
      <c r="AS63">
        <v>5.8724089446280123</v>
      </c>
      <c r="AT63">
        <v>8.6941878234535057</v>
      </c>
      <c r="AU63">
        <v>1.9855937914715938</v>
      </c>
      <c r="AV63">
        <v>1.2995644007290346</v>
      </c>
      <c r="AW63">
        <v>-2.8469451713255711E-2</v>
      </c>
      <c r="AX63">
        <v>-0.38119999999999998</v>
      </c>
      <c r="AZ63">
        <f t="shared" si="4"/>
        <v>1.9855937914715938</v>
      </c>
      <c r="BA63">
        <f t="shared" si="5"/>
        <v>83.046060368286149</v>
      </c>
      <c r="BB63">
        <f t="shared" si="6"/>
        <v>1.8192832954678668</v>
      </c>
      <c r="BC63">
        <f t="shared" si="7"/>
        <v>-4.3833569099470946</v>
      </c>
    </row>
    <row r="64" spans="1:55" x14ac:dyDescent="0.25">
      <c r="A64">
        <v>4</v>
      </c>
      <c r="B64" s="47">
        <v>10</v>
      </c>
      <c r="C64" s="48" t="s">
        <v>1801</v>
      </c>
      <c r="D64" s="48">
        <v>-200</v>
      </c>
      <c r="E64" s="48">
        <v>104</v>
      </c>
      <c r="F64" s="48">
        <v>100</v>
      </c>
      <c r="G64" s="48">
        <v>0.33529300000000001</v>
      </c>
      <c r="H64" s="48">
        <v>0.182115</v>
      </c>
      <c r="I64" s="48">
        <v>46.627676000000001</v>
      </c>
      <c r="J64" s="48">
        <v>1.600098</v>
      </c>
      <c r="K64" s="48">
        <v>8.8341670000000008</v>
      </c>
      <c r="L64" s="48">
        <v>0.151534</v>
      </c>
      <c r="M64" s="49">
        <v>0.33529300000000001</v>
      </c>
      <c r="N64" s="48">
        <v>0.19467599999999999</v>
      </c>
      <c r="O64" s="48">
        <v>101203</v>
      </c>
      <c r="P64" s="48">
        <v>20.399999999999999</v>
      </c>
      <c r="Q64" s="48">
        <v>60</v>
      </c>
      <c r="R64" s="48">
        <v>1.1946000000000001</v>
      </c>
      <c r="S64" s="48" t="s">
        <v>1820</v>
      </c>
      <c r="T64" s="48" t="s">
        <v>1821</v>
      </c>
      <c r="U64" s="28">
        <v>1.1083892783505154E-3</v>
      </c>
      <c r="V64" s="28">
        <v>5.7072470588235294E-2</v>
      </c>
      <c r="W64" s="54">
        <v>251.01337124607289</v>
      </c>
      <c r="X64" s="24">
        <v>100</v>
      </c>
      <c r="Y64" s="60">
        <v>3.4727247043845085E-5</v>
      </c>
      <c r="Z64" s="61">
        <v>3.9289338861711438</v>
      </c>
      <c r="AA64">
        <v>4</v>
      </c>
      <c r="AC64">
        <f t="shared" si="0"/>
        <v>3.9298667434239856</v>
      </c>
      <c r="AD64">
        <f t="shared" si="1"/>
        <v>63.88841821176392</v>
      </c>
      <c r="AE64">
        <f>1/(K64/Y64*$AI$8/10000)</f>
        <v>63.873252615016611</v>
      </c>
      <c r="AF64">
        <f t="shared" si="3"/>
        <v>2.3737630656375398E-4</v>
      </c>
      <c r="AK64">
        <v>2.8005134097153364</v>
      </c>
      <c r="AL64">
        <v>1.959570890619339</v>
      </c>
      <c r="AM64">
        <v>2.2171664032681</v>
      </c>
      <c r="AN64">
        <v>13.990077035259411</v>
      </c>
      <c r="AO64">
        <v>0.26413162445699651</v>
      </c>
      <c r="AP64">
        <v>1.4345010082810459</v>
      </c>
      <c r="AQ64">
        <v>2.4482064567652237</v>
      </c>
      <c r="AR64">
        <v>3.713798201699217</v>
      </c>
      <c r="AS64">
        <v>6.1589795929072286</v>
      </c>
      <c r="AT64">
        <v>9.5441445961544709</v>
      </c>
      <c r="AU64">
        <v>2.2482639693400852</v>
      </c>
      <c r="AV64">
        <v>1.2446350250097673</v>
      </c>
      <c r="AW64">
        <v>-2.2453280071805144E-3</v>
      </c>
      <c r="AX64">
        <v>-0.37859999999999999</v>
      </c>
      <c r="AZ64">
        <f t="shared" si="4"/>
        <v>2.2482639693400852</v>
      </c>
      <c r="BA64">
        <f t="shared" si="5"/>
        <v>79.517762998833263</v>
      </c>
      <c r="BB64">
        <f t="shared" si="6"/>
        <v>0.14345045474533516</v>
      </c>
      <c r="BC64">
        <f t="shared" si="7"/>
        <v>-4.3534599320723242</v>
      </c>
    </row>
    <row r="65" spans="1:55" x14ac:dyDescent="0.25">
      <c r="A65">
        <v>4</v>
      </c>
      <c r="B65" s="47">
        <v>11</v>
      </c>
      <c r="C65" s="48" t="s">
        <v>1801</v>
      </c>
      <c r="D65" s="48">
        <v>-200</v>
      </c>
      <c r="E65" s="48">
        <v>104</v>
      </c>
      <c r="F65" s="48">
        <v>110</v>
      </c>
      <c r="G65" s="48">
        <v>0.30957600000000002</v>
      </c>
      <c r="H65" s="48">
        <v>0.18230299999999999</v>
      </c>
      <c r="I65" s="48">
        <v>46.674756000000002</v>
      </c>
      <c r="J65" s="48">
        <v>1.675316</v>
      </c>
      <c r="K65" s="48">
        <v>8.8385909999999992</v>
      </c>
      <c r="L65" s="48">
        <v>0.158606</v>
      </c>
      <c r="M65" s="49">
        <v>0.30957600000000002</v>
      </c>
      <c r="N65" s="48">
        <v>0.202351</v>
      </c>
      <c r="O65" s="48">
        <v>101201</v>
      </c>
      <c r="P65" s="48">
        <v>20.399999999999999</v>
      </c>
      <c r="Q65" s="48">
        <v>60</v>
      </c>
      <c r="R65" s="48">
        <v>1.1946000000000001</v>
      </c>
      <c r="S65" s="48" t="s">
        <v>1822</v>
      </c>
      <c r="T65" s="48" t="s">
        <v>1823</v>
      </c>
      <c r="U65" s="28">
        <v>1.1081583505154638E-3</v>
      </c>
      <c r="V65" s="28">
        <v>5.9374411764705884E-2</v>
      </c>
      <c r="W65" s="54">
        <v>225.78144009735792</v>
      </c>
      <c r="X65" s="24">
        <v>100</v>
      </c>
      <c r="Y65" s="60">
        <v>3.4727933346293544E-5</v>
      </c>
      <c r="Z65" s="61">
        <v>3.5356962924463717</v>
      </c>
      <c r="AA65">
        <v>4</v>
      </c>
      <c r="AC65">
        <f t="shared" si="0"/>
        <v>3.5365357822483916</v>
      </c>
      <c r="AD65">
        <f t="shared" si="1"/>
        <v>63.857701969401404</v>
      </c>
      <c r="AE65">
        <f>1/(K65/Y65*$AI$8/10000)</f>
        <v>63.842543663962275</v>
      </c>
      <c r="AF65">
        <f t="shared" si="3"/>
        <v>2.3737630656350475E-4</v>
      </c>
      <c r="AK65">
        <v>2.5202124605839882</v>
      </c>
      <c r="AL65">
        <v>2.0382284394909069</v>
      </c>
      <c r="AM65">
        <v>3.6256136881524306</v>
      </c>
      <c r="AN65">
        <v>36.066376811860017</v>
      </c>
      <c r="AO65">
        <v>0.17657079283841121</v>
      </c>
      <c r="AP65">
        <v>1.1879030087121945</v>
      </c>
      <c r="AQ65">
        <v>2.1070193900359699</v>
      </c>
      <c r="AR65">
        <v>3.342741791193264</v>
      </c>
      <c r="AS65">
        <v>5.9033503911524887</v>
      </c>
      <c r="AT65">
        <v>9.3384884372486425</v>
      </c>
      <c r="AU65">
        <v>1.8160597860696235</v>
      </c>
      <c r="AV65">
        <v>1.3789519511408148</v>
      </c>
      <c r="AW65">
        <v>-1.5953275194907704E-2</v>
      </c>
      <c r="AX65">
        <v>-0.41610000000000003</v>
      </c>
      <c r="AZ65">
        <f t="shared" si="4"/>
        <v>1.8160597860696235</v>
      </c>
      <c r="BA65">
        <f t="shared" si="5"/>
        <v>88.056702726074718</v>
      </c>
      <c r="BB65">
        <f t="shared" si="6"/>
        <v>1.0187394928322602</v>
      </c>
      <c r="BC65">
        <f t="shared" si="7"/>
        <v>-4.7846663437276664</v>
      </c>
    </row>
    <row r="66" spans="1:55" x14ac:dyDescent="0.25">
      <c r="A66">
        <v>4</v>
      </c>
      <c r="B66" s="47">
        <v>12</v>
      </c>
      <c r="C66" s="48" t="s">
        <v>1801</v>
      </c>
      <c r="D66" s="48">
        <v>-200</v>
      </c>
      <c r="E66" s="48">
        <v>104</v>
      </c>
      <c r="F66" s="48">
        <v>120</v>
      </c>
      <c r="G66" s="48">
        <v>0.328042</v>
      </c>
      <c r="H66" s="48">
        <v>0.18198800000000001</v>
      </c>
      <c r="I66" s="48">
        <v>46.595832999999999</v>
      </c>
      <c r="J66" s="48">
        <v>1.5790120000000001</v>
      </c>
      <c r="K66" s="48">
        <v>8.8316210000000002</v>
      </c>
      <c r="L66" s="48">
        <v>0.14961099999999999</v>
      </c>
      <c r="M66" s="49">
        <v>0.328042</v>
      </c>
      <c r="N66" s="48">
        <v>0.199792</v>
      </c>
      <c r="O66" s="48">
        <v>101193</v>
      </c>
      <c r="P66" s="48">
        <v>20.399999999999999</v>
      </c>
      <c r="Q66" s="48">
        <v>60</v>
      </c>
      <c r="R66" s="48">
        <v>1.1944999999999999</v>
      </c>
      <c r="S66" s="48" t="s">
        <v>1824</v>
      </c>
      <c r="T66" s="48" t="s">
        <v>1825</v>
      </c>
      <c r="U66" s="28">
        <v>1.1079274226804122E-3</v>
      </c>
      <c r="V66" s="28">
        <v>6.1676352941176467E-2</v>
      </c>
      <c r="W66" s="54">
        <v>240.41795663330032</v>
      </c>
      <c r="X66" s="24">
        <v>100</v>
      </c>
      <c r="Y66" s="60">
        <v>3.473067882737198E-5</v>
      </c>
      <c r="Z66" s="61">
        <v>3.7616351434122475</v>
      </c>
      <c r="AA66">
        <v>4</v>
      </c>
      <c r="AC66">
        <f t="shared" ref="AC66:AC129" si="11">K66*W66/Y66*$AI$8/10000</f>
        <v>3.7625282784783334</v>
      </c>
      <c r="AD66">
        <f t="shared" ref="AD66:AD129" si="12">W66/Z66</f>
        <v>63.913151453389716</v>
      </c>
      <c r="AE66">
        <f t="shared" ref="AE66:AE129" si="13">1/(K66/Y66*$AI$8/10000)</f>
        <v>63.897979985556873</v>
      </c>
      <c r="AF66">
        <f t="shared" si="3"/>
        <v>2.3737630656356156E-4</v>
      </c>
      <c r="AK66">
        <v>2.6812596702556291</v>
      </c>
      <c r="AL66">
        <v>2.0111213958643965</v>
      </c>
      <c r="AM66">
        <v>2.3063832792416603</v>
      </c>
      <c r="AN66">
        <v>14.549872897486052</v>
      </c>
      <c r="AO66">
        <v>0.16864368340553815</v>
      </c>
      <c r="AP66">
        <v>1.2745342948604796</v>
      </c>
      <c r="AQ66">
        <v>2.3374225789428249</v>
      </c>
      <c r="AR66">
        <v>3.560049611404319</v>
      </c>
      <c r="AS66">
        <v>6.122040097333862</v>
      </c>
      <c r="AT66">
        <v>9.9112628509245653</v>
      </c>
      <c r="AU66">
        <v>1.9985640071015698</v>
      </c>
      <c r="AV66">
        <v>1.3636576326390986</v>
      </c>
      <c r="AW66">
        <v>4.4097392346206979E-2</v>
      </c>
      <c r="AX66">
        <v>-0.37919999999999998</v>
      </c>
      <c r="AZ66">
        <f t="shared" si="4"/>
        <v>1.9985640071015698</v>
      </c>
      <c r="BA66">
        <f t="shared" si="5"/>
        <v>87.15565680543358</v>
      </c>
      <c r="BB66">
        <f t="shared" si="6"/>
        <v>-2.8184033157226751</v>
      </c>
      <c r="BC66">
        <f t="shared" si="7"/>
        <v>-4.3603592346588096</v>
      </c>
    </row>
    <row r="67" spans="1:55" x14ac:dyDescent="0.25">
      <c r="A67">
        <v>4</v>
      </c>
      <c r="B67" s="47">
        <v>13</v>
      </c>
      <c r="C67" s="48" t="s">
        <v>1801</v>
      </c>
      <c r="D67" s="48">
        <v>-200</v>
      </c>
      <c r="E67" s="48">
        <v>104</v>
      </c>
      <c r="F67" s="48">
        <v>130</v>
      </c>
      <c r="G67" s="48">
        <v>0.36125000000000002</v>
      </c>
      <c r="H67" s="48">
        <v>0.18201100000000001</v>
      </c>
      <c r="I67" s="48">
        <v>46.601602999999997</v>
      </c>
      <c r="J67" s="48">
        <v>1.605289</v>
      </c>
      <c r="K67" s="48">
        <v>8.8322579999999995</v>
      </c>
      <c r="L67" s="48">
        <v>0.152055</v>
      </c>
      <c r="M67" s="49">
        <v>0.36125000000000002</v>
      </c>
      <c r="N67" s="48">
        <v>0.244561</v>
      </c>
      <c r="O67" s="48">
        <v>101190</v>
      </c>
      <c r="P67" s="48">
        <v>20.399999999999999</v>
      </c>
      <c r="Q67" s="48">
        <v>60</v>
      </c>
      <c r="R67" s="48">
        <v>1.1943999999999999</v>
      </c>
      <c r="S67" s="48" t="s">
        <v>1826</v>
      </c>
      <c r="T67" s="48" t="s">
        <v>1827</v>
      </c>
      <c r="U67" s="28">
        <v>1.1076964948453607E-3</v>
      </c>
      <c r="V67" s="28">
        <v>6.397829411764705E-2</v>
      </c>
      <c r="W67" s="54">
        <v>268.3692755783735</v>
      </c>
      <c r="X67" s="24">
        <v>100</v>
      </c>
      <c r="Y67" s="60">
        <v>3.4731708494695661E-5</v>
      </c>
      <c r="Z67" s="61">
        <v>4.1991463331381658</v>
      </c>
      <c r="AA67">
        <v>4</v>
      </c>
      <c r="AC67">
        <f t="shared" si="11"/>
        <v>4.2001433476530687</v>
      </c>
      <c r="AD67">
        <f t="shared" si="12"/>
        <v>63.9104366191049</v>
      </c>
      <c r="AE67">
        <f t="shared" si="13"/>
        <v>63.895265795709399</v>
      </c>
      <c r="AF67">
        <f t="shared" ref="AF67:AF130" si="14">(AD67-AE67)/AD67</f>
        <v>2.3737630656344986E-4</v>
      </c>
      <c r="AK67">
        <v>2.993111653516364</v>
      </c>
      <c r="AL67">
        <v>2.4623876427836611</v>
      </c>
      <c r="AM67">
        <v>3.1556254891416273</v>
      </c>
      <c r="AN67">
        <v>23.823273562212414</v>
      </c>
      <c r="AO67">
        <v>0.16087335452370263</v>
      </c>
      <c r="AP67">
        <v>1.4268203409001641</v>
      </c>
      <c r="AQ67">
        <v>2.5391404135384201</v>
      </c>
      <c r="AR67">
        <v>3.8542524425013052</v>
      </c>
      <c r="AS67">
        <v>7.0621531650499492</v>
      </c>
      <c r="AT67">
        <v>12.551526325088719</v>
      </c>
      <c r="AU67">
        <v>1.7871855762637052</v>
      </c>
      <c r="AV67">
        <v>1.6797456155694808</v>
      </c>
      <c r="AW67">
        <v>8.905482421610109E-3</v>
      </c>
      <c r="AX67">
        <v>-0.438</v>
      </c>
      <c r="AZ67">
        <f t="shared" ref="AZ67:AZ130" si="15">AU67</f>
        <v>1.7871855762637052</v>
      </c>
      <c r="BA67">
        <f t="shared" ref="BA67:BA130" si="16">AV67*AD67</f>
        <v>107.35327570007264</v>
      </c>
      <c r="BB67">
        <f t="shared" ref="BB67:BB130" si="17">-1*AW67*AD67</f>
        <v>-0.56915326986886572</v>
      </c>
      <c r="BC67">
        <f t="shared" ref="BC67:BC130" si="18">AX67*$AD$2</f>
        <v>-5.0364908881343853</v>
      </c>
    </row>
    <row r="68" spans="1:55" x14ac:dyDescent="0.25">
      <c r="A68">
        <v>4</v>
      </c>
      <c r="B68" s="47">
        <v>14</v>
      </c>
      <c r="C68" s="48" t="s">
        <v>1801</v>
      </c>
      <c r="D68" s="48">
        <v>-200</v>
      </c>
      <c r="E68" s="48">
        <v>104</v>
      </c>
      <c r="F68" s="48">
        <v>140</v>
      </c>
      <c r="G68" s="48">
        <v>0.41848200000000002</v>
      </c>
      <c r="H68" s="48">
        <v>0.182087</v>
      </c>
      <c r="I68" s="48">
        <v>46.620728999999997</v>
      </c>
      <c r="J68" s="48">
        <v>1.6064099999999999</v>
      </c>
      <c r="K68" s="48">
        <v>8.8341100000000008</v>
      </c>
      <c r="L68" s="48">
        <v>0.15229899999999999</v>
      </c>
      <c r="M68" s="49">
        <v>0.41848200000000002</v>
      </c>
      <c r="N68" s="48">
        <v>0.33212599999999998</v>
      </c>
      <c r="O68" s="48">
        <v>101189</v>
      </c>
      <c r="P68" s="48">
        <v>20.399999999999999</v>
      </c>
      <c r="Q68" s="48">
        <v>60</v>
      </c>
      <c r="R68" s="48">
        <v>1.1943999999999999</v>
      </c>
      <c r="S68" s="48" t="s">
        <v>1828</v>
      </c>
      <c r="T68" s="48" t="s">
        <v>1829</v>
      </c>
      <c r="U68" s="28">
        <v>1.1074655670103093E-3</v>
      </c>
      <c r="V68" s="28">
        <v>6.628023529411764E-2</v>
      </c>
      <c r="W68" s="54">
        <v>318.02502506392034</v>
      </c>
      <c r="X68" s="24">
        <v>100</v>
      </c>
      <c r="Y68" s="60">
        <v>3.4732051730704456E-5</v>
      </c>
      <c r="Z68" s="61">
        <v>4.9770989488789406</v>
      </c>
      <c r="AA68">
        <v>4</v>
      </c>
      <c r="AC68">
        <f t="shared" si="11"/>
        <v>4.978280674758552</v>
      </c>
      <c r="AD68">
        <f t="shared" si="12"/>
        <v>63.897669773182514</v>
      </c>
      <c r="AE68">
        <f t="shared" si="13"/>
        <v>63.882501980333736</v>
      </c>
      <c r="AF68">
        <f t="shared" si="14"/>
        <v>2.3737630656359862E-4</v>
      </c>
      <c r="AK68">
        <v>3.5476300098896214</v>
      </c>
      <c r="AL68">
        <v>3.3454112134052627</v>
      </c>
      <c r="AM68">
        <v>3.8303320353877397</v>
      </c>
      <c r="AN68">
        <v>30.365606421752734</v>
      </c>
      <c r="AO68">
        <v>0.18079298406169911</v>
      </c>
      <c r="AP68">
        <v>1.5855856778954633</v>
      </c>
      <c r="AQ68">
        <v>2.7936479655106972</v>
      </c>
      <c r="AR68">
        <v>4.3705835420578243</v>
      </c>
      <c r="AS68">
        <v>9.1413588473929774</v>
      </c>
      <c r="AT68">
        <v>17.082912375958976</v>
      </c>
      <c r="AU68">
        <v>1.668625849936658</v>
      </c>
      <c r="AV68">
        <v>2.1489935747417679</v>
      </c>
      <c r="AW68">
        <v>3.8236220272279034E-2</v>
      </c>
      <c r="AX68">
        <v>-0.43230000000000002</v>
      </c>
      <c r="AZ68">
        <f t="shared" si="15"/>
        <v>1.668625849936658</v>
      </c>
      <c r="BA68">
        <f t="shared" si="16"/>
        <v>137.3156817835405</v>
      </c>
      <c r="BB68">
        <f t="shared" si="17"/>
        <v>-2.4432053763327524</v>
      </c>
      <c r="BC68">
        <f t="shared" si="18"/>
        <v>-4.9709475135627734</v>
      </c>
    </row>
    <row r="69" spans="1:55" x14ac:dyDescent="0.25">
      <c r="A69">
        <v>4</v>
      </c>
      <c r="B69" s="47">
        <v>15</v>
      </c>
      <c r="C69" s="48" t="s">
        <v>1801</v>
      </c>
      <c r="D69" s="48">
        <v>-200</v>
      </c>
      <c r="E69" s="48">
        <v>104</v>
      </c>
      <c r="F69" s="48">
        <v>150</v>
      </c>
      <c r="G69" s="48">
        <v>0.49588100000000002</v>
      </c>
      <c r="H69" s="48">
        <v>0.181949</v>
      </c>
      <c r="I69" s="48">
        <v>46.585965000000002</v>
      </c>
      <c r="J69" s="48">
        <v>1.5678890000000001</v>
      </c>
      <c r="K69" s="48">
        <v>8.8312279999999994</v>
      </c>
      <c r="L69" s="48">
        <v>0.148647</v>
      </c>
      <c r="M69" s="49">
        <v>0.49588100000000002</v>
      </c>
      <c r="N69" s="48">
        <v>0.45297999999999999</v>
      </c>
      <c r="O69" s="48">
        <v>101181</v>
      </c>
      <c r="P69" s="48">
        <v>20.399999999999999</v>
      </c>
      <c r="Q69" s="48">
        <v>60</v>
      </c>
      <c r="R69" s="48">
        <v>1.1942999999999999</v>
      </c>
      <c r="S69" s="48" t="s">
        <v>1830</v>
      </c>
      <c r="T69" s="48" t="s">
        <v>1831</v>
      </c>
      <c r="U69" s="28">
        <v>1.1072346391752578E-3</v>
      </c>
      <c r="V69" s="28">
        <v>6.858217647058823E-2</v>
      </c>
      <c r="W69" s="54">
        <v>385.91533213564605</v>
      </c>
      <c r="X69" s="24">
        <v>100</v>
      </c>
      <c r="Y69" s="60">
        <v>3.4734797863020271E-5</v>
      </c>
      <c r="Z69" s="61">
        <v>6.0371361543040836</v>
      </c>
      <c r="AA69">
        <v>4</v>
      </c>
      <c r="AC69">
        <f t="shared" si="11"/>
        <v>6.0385695676449789</v>
      </c>
      <c r="AD69">
        <f t="shared" si="12"/>
        <v>63.923576058577652</v>
      </c>
      <c r="AE69">
        <f t="shared" si="13"/>
        <v>63.908402116190523</v>
      </c>
      <c r="AF69">
        <f t="shared" si="14"/>
        <v>2.3737630656370281E-4</v>
      </c>
      <c r="AK69">
        <v>4.30321701562728</v>
      </c>
      <c r="AL69">
        <v>4.5618427847179213</v>
      </c>
      <c r="AM69">
        <v>3.2230859224550872</v>
      </c>
      <c r="AN69">
        <v>20.34358630141643</v>
      </c>
      <c r="AO69">
        <v>0.11454285940876062</v>
      </c>
      <c r="AP69">
        <v>1.5620913889882349</v>
      </c>
      <c r="AQ69">
        <v>3.0219262256409043</v>
      </c>
      <c r="AR69">
        <v>5.2900590773007936</v>
      </c>
      <c r="AS69">
        <v>12.761362408510911</v>
      </c>
      <c r="AT69">
        <v>23.020197187528495</v>
      </c>
      <c r="AU69">
        <v>1.293477862517022</v>
      </c>
      <c r="AV69">
        <v>3.3648381293945095</v>
      </c>
      <c r="AW69">
        <v>4.9126615697705246E-2</v>
      </c>
      <c r="AX69">
        <v>-0.44479999999999997</v>
      </c>
      <c r="AZ69">
        <f t="shared" si="15"/>
        <v>1.293477862517022</v>
      </c>
      <c r="BA69">
        <f t="shared" si="16"/>
        <v>215.09248608915209</v>
      </c>
      <c r="BB69">
        <f t="shared" si="17"/>
        <v>-3.1403489550527763</v>
      </c>
      <c r="BC69">
        <f t="shared" si="18"/>
        <v>-5.1146829841145536</v>
      </c>
    </row>
    <row r="70" spans="1:55" x14ac:dyDescent="0.25">
      <c r="A70">
        <v>4</v>
      </c>
      <c r="B70" s="47">
        <v>16</v>
      </c>
      <c r="C70" s="48" t="s">
        <v>1801</v>
      </c>
      <c r="D70" s="48">
        <v>-200</v>
      </c>
      <c r="E70" s="48">
        <v>104</v>
      </c>
      <c r="F70" s="48">
        <v>160</v>
      </c>
      <c r="G70" s="48">
        <v>0.54709099999999999</v>
      </c>
      <c r="H70" s="48">
        <v>0.18215999999999999</v>
      </c>
      <c r="I70" s="48">
        <v>46.638958000000002</v>
      </c>
      <c r="J70" s="48">
        <v>1.551307</v>
      </c>
      <c r="K70" s="48">
        <v>8.8363650000000007</v>
      </c>
      <c r="L70" s="48">
        <v>0.147065</v>
      </c>
      <c r="M70" s="49">
        <v>0.54709099999999999</v>
      </c>
      <c r="N70" s="48">
        <v>0.59176499999999999</v>
      </c>
      <c r="O70" s="48">
        <v>101179</v>
      </c>
      <c r="P70" s="48">
        <v>20.399999999999999</v>
      </c>
      <c r="Q70" s="48">
        <v>60</v>
      </c>
      <c r="R70" s="48">
        <v>1.1942999999999999</v>
      </c>
      <c r="S70" s="48" t="s">
        <v>1832</v>
      </c>
      <c r="T70" s="48" t="s">
        <v>1833</v>
      </c>
      <c r="U70" s="28">
        <v>1.1070037113402062E-3</v>
      </c>
      <c r="V70" s="28">
        <v>7.088411764705882E-2</v>
      </c>
      <c r="W70" s="54">
        <v>430.17640995658098</v>
      </c>
      <c r="X70" s="24">
        <v>100</v>
      </c>
      <c r="Y70" s="60">
        <v>3.4735484463952535E-5</v>
      </c>
      <c r="Z70" s="61">
        <v>6.7333236961332092</v>
      </c>
      <c r="AA70">
        <v>4</v>
      </c>
      <c r="AC70">
        <f t="shared" si="11"/>
        <v>6.7349224071392078</v>
      </c>
      <c r="AD70">
        <f t="shared" si="12"/>
        <v>63.887677077461944</v>
      </c>
      <c r="AE70">
        <f t="shared" si="13"/>
        <v>63.872511656642388</v>
      </c>
      <c r="AF70">
        <f t="shared" si="14"/>
        <v>2.3737630656329859E-4</v>
      </c>
      <c r="AK70">
        <v>4.7994494544608077</v>
      </c>
      <c r="AL70">
        <v>5.9641093122579907</v>
      </c>
      <c r="AM70">
        <v>2.9939581286719052</v>
      </c>
      <c r="AN70">
        <v>18.255319479844122</v>
      </c>
      <c r="AO70">
        <v>5.3101860762852166E-3</v>
      </c>
      <c r="AP70">
        <v>0.97416688596344136</v>
      </c>
      <c r="AQ70">
        <v>2.8718787020462067</v>
      </c>
      <c r="AR70">
        <v>6.2797737641629379</v>
      </c>
      <c r="AS70">
        <v>16.365040772024926</v>
      </c>
      <c r="AT70">
        <v>28.058912659969707</v>
      </c>
      <c r="AU70">
        <v>0.81099210836088886</v>
      </c>
      <c r="AV70">
        <v>6.0223793442597602</v>
      </c>
      <c r="AW70">
        <v>8.4652667289483313E-2</v>
      </c>
      <c r="AX70">
        <v>-0.43309999999999998</v>
      </c>
      <c r="AZ70">
        <f t="shared" si="15"/>
        <v>0.81099210836088886</v>
      </c>
      <c r="BA70">
        <f t="shared" si="16"/>
        <v>384.75582678404459</v>
      </c>
      <c r="BB70">
        <f t="shared" si="17"/>
        <v>-5.4082622715363353</v>
      </c>
      <c r="BC70">
        <f t="shared" si="18"/>
        <v>-4.9801465836780867</v>
      </c>
    </row>
    <row r="71" spans="1:55" x14ac:dyDescent="0.25">
      <c r="A71">
        <v>4</v>
      </c>
      <c r="B71" s="47">
        <v>17</v>
      </c>
      <c r="C71" s="48" t="s">
        <v>1801</v>
      </c>
      <c r="D71" s="48">
        <v>-200</v>
      </c>
      <c r="E71" s="48">
        <v>104</v>
      </c>
      <c r="F71" s="48">
        <v>170</v>
      </c>
      <c r="G71" s="48">
        <v>0.54109700000000005</v>
      </c>
      <c r="H71" s="48">
        <v>0.18244199999999999</v>
      </c>
      <c r="I71" s="48">
        <v>46.709693999999999</v>
      </c>
      <c r="J71" s="48">
        <v>1.5214840000000001</v>
      </c>
      <c r="K71" s="48">
        <v>8.8432040000000001</v>
      </c>
      <c r="L71" s="48">
        <v>0.143981</v>
      </c>
      <c r="M71" s="49">
        <v>0.54109700000000005</v>
      </c>
      <c r="N71" s="48">
        <v>0.63558700000000001</v>
      </c>
      <c r="O71" s="48">
        <v>101177</v>
      </c>
      <c r="P71" s="48">
        <v>20.399999999999999</v>
      </c>
      <c r="Q71" s="48">
        <v>60</v>
      </c>
      <c r="R71" s="48">
        <v>1.1942999999999999</v>
      </c>
      <c r="S71" s="48" t="s">
        <v>1834</v>
      </c>
      <c r="T71" s="48" t="s">
        <v>1835</v>
      </c>
      <c r="U71" s="28">
        <v>1.1067727835051546E-3</v>
      </c>
      <c r="V71" s="28">
        <v>7.318605882352941E-2</v>
      </c>
      <c r="W71" s="54">
        <v>422.77055250183736</v>
      </c>
      <c r="X71" s="24">
        <v>100</v>
      </c>
      <c r="Y71" s="60">
        <v>3.4736171092029346E-5</v>
      </c>
      <c r="Z71" s="61">
        <v>6.6223944324448265</v>
      </c>
      <c r="AA71">
        <v>4</v>
      </c>
      <c r="AC71">
        <f t="shared" si="11"/>
        <v>6.6239668052198493</v>
      </c>
      <c r="AD71">
        <f t="shared" si="12"/>
        <v>63.839530673463791</v>
      </c>
      <c r="AE71">
        <f t="shared" si="13"/>
        <v>63.824376681459775</v>
      </c>
      <c r="AF71">
        <f t="shared" si="14"/>
        <v>2.373763065635369E-4</v>
      </c>
      <c r="AK71">
        <v>4.7203822645224447</v>
      </c>
      <c r="AL71">
        <v>6.4119369443651362</v>
      </c>
      <c r="AM71">
        <v>2.8205774814869864</v>
      </c>
      <c r="AN71">
        <v>16.172105552304739</v>
      </c>
      <c r="AO71">
        <v>-2.7137877749027241E-2</v>
      </c>
      <c r="AP71">
        <v>0.41003469333666209</v>
      </c>
      <c r="AQ71">
        <v>2.4050084431903218</v>
      </c>
      <c r="AR71">
        <v>6.4842567759252265</v>
      </c>
      <c r="AS71">
        <v>17.305808796131096</v>
      </c>
      <c r="AT71">
        <v>29.297260240615127</v>
      </c>
      <c r="AU71">
        <v>0.64138066230340995</v>
      </c>
      <c r="AV71">
        <v>7.5376347730504376</v>
      </c>
      <c r="AW71">
        <v>0.11411091841785864</v>
      </c>
      <c r="AX71">
        <v>-0.42770000000000002</v>
      </c>
      <c r="AZ71">
        <f t="shared" si="15"/>
        <v>0.64138066230340995</v>
      </c>
      <c r="BA71">
        <f t="shared" si="16"/>
        <v>481.19906629952072</v>
      </c>
      <c r="BB71">
        <f t="shared" si="17"/>
        <v>-7.284787476514011</v>
      </c>
      <c r="BC71">
        <f t="shared" si="18"/>
        <v>-4.918052860399718</v>
      </c>
    </row>
    <row r="72" spans="1:55" x14ac:dyDescent="0.25">
      <c r="A72">
        <v>4</v>
      </c>
      <c r="B72" s="47">
        <v>18</v>
      </c>
      <c r="C72" s="48" t="s">
        <v>1801</v>
      </c>
      <c r="D72" s="48">
        <v>-200</v>
      </c>
      <c r="E72" s="48">
        <v>104</v>
      </c>
      <c r="F72" s="48">
        <v>180</v>
      </c>
      <c r="G72" s="48">
        <v>0.49742500000000001</v>
      </c>
      <c r="H72" s="48">
        <v>0.18204899999999999</v>
      </c>
      <c r="I72" s="48">
        <v>46.611255</v>
      </c>
      <c r="J72" s="48">
        <v>1.5408249999999999</v>
      </c>
      <c r="K72" s="48">
        <v>8.8358039999999995</v>
      </c>
      <c r="L72" s="48">
        <v>0.14608599999999999</v>
      </c>
      <c r="M72" s="49">
        <v>0.49742500000000001</v>
      </c>
      <c r="N72" s="48">
        <v>0.651173</v>
      </c>
      <c r="O72" s="48">
        <v>101170</v>
      </c>
      <c r="P72" s="48">
        <v>20.5</v>
      </c>
      <c r="Q72" s="48">
        <v>60</v>
      </c>
      <c r="R72" s="48">
        <v>1.1937</v>
      </c>
      <c r="S72" s="48" t="s">
        <v>1836</v>
      </c>
      <c r="T72" s="48" t="s">
        <v>1837</v>
      </c>
      <c r="U72" s="28">
        <v>1.1065418556701031E-3</v>
      </c>
      <c r="V72" s="28">
        <v>7.5488E-2</v>
      </c>
      <c r="W72" s="54">
        <v>381.31137818052269</v>
      </c>
      <c r="X72" s="24">
        <v>100</v>
      </c>
      <c r="Y72" s="60">
        <v>3.4750408458949021E-5</v>
      </c>
      <c r="Z72" s="61">
        <v>5.9655232204060855</v>
      </c>
      <c r="AA72">
        <v>4</v>
      </c>
      <c r="AC72">
        <f t="shared" si="11"/>
        <v>5.9669396304970608</v>
      </c>
      <c r="AD72">
        <f t="shared" si="12"/>
        <v>63.919184301585204</v>
      </c>
      <c r="AE72">
        <f t="shared" si="13"/>
        <v>63.904011401697147</v>
      </c>
      <c r="AF72">
        <f t="shared" si="14"/>
        <v>2.373763065634249E-4</v>
      </c>
      <c r="AK72">
        <v>4.2521718994133382</v>
      </c>
      <c r="AL72">
        <v>6.5623513898598391</v>
      </c>
      <c r="AM72">
        <v>2.8715514061262004</v>
      </c>
      <c r="AN72">
        <v>15.077923820285264</v>
      </c>
      <c r="AO72">
        <v>-4.7234371903887476E-2</v>
      </c>
      <c r="AP72">
        <v>9.1163244771189755E-2</v>
      </c>
      <c r="AQ72">
        <v>1.515107732189942</v>
      </c>
      <c r="AR72">
        <v>5.7777301392040057</v>
      </c>
      <c r="AS72">
        <v>17.19391603747297</v>
      </c>
      <c r="AT72">
        <v>30.621477944022125</v>
      </c>
      <c r="AU72">
        <v>0.53298634930257549</v>
      </c>
      <c r="AV72">
        <v>8.2238797520459492</v>
      </c>
      <c r="AW72">
        <v>0.13104374673300459</v>
      </c>
      <c r="AX72">
        <v>-0.43369999999999997</v>
      </c>
      <c r="AZ72">
        <f t="shared" si="15"/>
        <v>0.53298634930257549</v>
      </c>
      <c r="BA72">
        <f t="shared" si="16"/>
        <v>525.66368554509984</v>
      </c>
      <c r="BB72">
        <f t="shared" si="17"/>
        <v>-8.3762093989971742</v>
      </c>
      <c r="BC72">
        <f t="shared" si="18"/>
        <v>-4.9870458862645721</v>
      </c>
    </row>
    <row r="73" spans="1:55" x14ac:dyDescent="0.25">
      <c r="A73">
        <v>4</v>
      </c>
      <c r="B73" s="50">
        <v>18</v>
      </c>
      <c r="C73" s="51" t="s">
        <v>1801</v>
      </c>
      <c r="D73" s="51">
        <v>-200.03125</v>
      </c>
      <c r="E73" s="51">
        <v>104.0625</v>
      </c>
      <c r="F73" s="51">
        <v>180</v>
      </c>
      <c r="G73" s="51">
        <v>0.491651</v>
      </c>
      <c r="H73" s="51">
        <v>0.18157999999999999</v>
      </c>
      <c r="I73" s="51">
        <v>46.493577999999999</v>
      </c>
      <c r="J73" s="51">
        <v>1.541067</v>
      </c>
      <c r="K73" s="51">
        <v>8.8233370000000004</v>
      </c>
      <c r="L73" s="51">
        <v>0.14627999999999999</v>
      </c>
      <c r="M73" s="52">
        <v>0.491651</v>
      </c>
      <c r="N73" s="51">
        <v>0.64922999999999997</v>
      </c>
      <c r="O73" s="51">
        <v>101162</v>
      </c>
      <c r="P73" s="51">
        <v>20.399999999999999</v>
      </c>
      <c r="Q73" s="51">
        <v>60</v>
      </c>
      <c r="R73" s="51">
        <v>1.1940999999999999</v>
      </c>
      <c r="S73" s="51" t="s">
        <v>1838</v>
      </c>
      <c r="T73" s="51" t="s">
        <v>1839</v>
      </c>
      <c r="U73" s="28">
        <v>1.1065418556701031E-3</v>
      </c>
      <c r="V73" s="28">
        <v>7.5488E-2</v>
      </c>
      <c r="W73" s="54">
        <v>376.09331980305319</v>
      </c>
      <c r="X73" s="24">
        <v>100</v>
      </c>
      <c r="Y73" s="60">
        <v>3.4741321668000367E-5</v>
      </c>
      <c r="Z73" s="61">
        <v>5.8771228135816997</v>
      </c>
      <c r="AA73">
        <v>4</v>
      </c>
      <c r="AC73">
        <f t="shared" si="11"/>
        <v>5.8785182345282792</v>
      </c>
      <c r="AD73">
        <f t="shared" si="12"/>
        <v>63.992761719037539</v>
      </c>
      <c r="AE73">
        <f t="shared" si="13"/>
        <v>63.977571353613875</v>
      </c>
      <c r="AF73">
        <f t="shared" si="14"/>
        <v>2.3737630656350161E-4</v>
      </c>
      <c r="AK73">
        <v>4.1891588513046871</v>
      </c>
      <c r="AL73">
        <v>6.5352448490507662</v>
      </c>
      <c r="AM73">
        <v>2.949355457409776</v>
      </c>
      <c r="AN73">
        <v>16.461280124533033</v>
      </c>
      <c r="AO73">
        <v>-9.6333091947892996E-2</v>
      </c>
      <c r="AP73">
        <v>6.0336525928492243E-2</v>
      </c>
      <c r="AQ73">
        <v>1.4765034406391799</v>
      </c>
      <c r="AR73">
        <v>5.6727809788124466</v>
      </c>
      <c r="AS73">
        <v>17.180297285063219</v>
      </c>
      <c r="AT73">
        <v>30.123936655950146</v>
      </c>
      <c r="AU73">
        <v>0.55194423617308874</v>
      </c>
      <c r="AV73">
        <v>7.9383150332829429</v>
      </c>
      <c r="AW73">
        <v>0.19234837624201487</v>
      </c>
      <c r="AX73">
        <v>-0.37169999999999997</v>
      </c>
      <c r="AZ73">
        <f t="shared" si="15"/>
        <v>0.55194423617308874</v>
      </c>
      <c r="BA73">
        <f t="shared" si="16"/>
        <v>507.9947023755289</v>
      </c>
      <c r="BB73">
        <f t="shared" si="17"/>
        <v>-12.308903807899039</v>
      </c>
      <c r="BC73">
        <f t="shared" si="18"/>
        <v>-4.2741179523277415</v>
      </c>
    </row>
    <row r="74" spans="1:55" x14ac:dyDescent="0.25">
      <c r="A74">
        <v>4</v>
      </c>
      <c r="B74" s="50">
        <v>19</v>
      </c>
      <c r="C74" s="51" t="s">
        <v>1801</v>
      </c>
      <c r="D74" s="51">
        <v>-200.03125</v>
      </c>
      <c r="E74" s="51">
        <v>104.0625</v>
      </c>
      <c r="F74" s="51">
        <v>190</v>
      </c>
      <c r="G74" s="51">
        <v>0.43106800000000001</v>
      </c>
      <c r="H74" s="51">
        <v>0.18171599999999999</v>
      </c>
      <c r="I74" s="51">
        <v>46.527549</v>
      </c>
      <c r="J74" s="51">
        <v>1.5906279999999999</v>
      </c>
      <c r="K74" s="51">
        <v>8.8281349999999996</v>
      </c>
      <c r="L74" s="51">
        <v>0.150861</v>
      </c>
      <c r="M74" s="52">
        <v>0.43106800000000001</v>
      </c>
      <c r="N74" s="51">
        <v>0.62246199999999996</v>
      </c>
      <c r="O74" s="51">
        <v>101162</v>
      </c>
      <c r="P74" s="51">
        <v>20.5</v>
      </c>
      <c r="Q74" s="51">
        <v>60</v>
      </c>
      <c r="R74" s="51">
        <v>1.1936</v>
      </c>
      <c r="S74" s="51" t="s">
        <v>1840</v>
      </c>
      <c r="T74" s="51" t="s">
        <v>1841</v>
      </c>
      <c r="U74" s="28">
        <v>1.106675294117647E-3</v>
      </c>
      <c r="V74" s="28">
        <v>7.6544647058823523E-2</v>
      </c>
      <c r="W74" s="54">
        <v>320.34992994384879</v>
      </c>
      <c r="X74" s="24">
        <v>100</v>
      </c>
      <c r="Y74" s="60">
        <v>3.4753156558706555E-5</v>
      </c>
      <c r="Z74" s="61">
        <v>5.0070503464538119</v>
      </c>
      <c r="AA74">
        <v>4</v>
      </c>
      <c r="AC74">
        <f t="shared" si="11"/>
        <v>5.008239183773644</v>
      </c>
      <c r="AD74">
        <f t="shared" si="12"/>
        <v>63.979770079750267</v>
      </c>
      <c r="AE74">
        <f t="shared" si="13"/>
        <v>63.964582798233934</v>
      </c>
      <c r="AF74">
        <f t="shared" si="14"/>
        <v>2.373763065638115E-4</v>
      </c>
      <c r="AK74">
        <v>3.5689768992648934</v>
      </c>
      <c r="AL74">
        <v>6.2663131829648941</v>
      </c>
      <c r="AM74">
        <v>3.3821738132077073</v>
      </c>
      <c r="AN74">
        <v>21.757916472614259</v>
      </c>
      <c r="AO74">
        <v>-8.5475206769862241E-2</v>
      </c>
      <c r="AP74">
        <v>5.471701807203981E-4</v>
      </c>
      <c r="AQ74">
        <v>0.74402412804278961</v>
      </c>
      <c r="AR74">
        <v>4.5965581754644953</v>
      </c>
      <c r="AS74">
        <v>15.923757258482336</v>
      </c>
      <c r="AT74">
        <v>28.868474004194539</v>
      </c>
      <c r="AU74">
        <v>0.48320837975442543</v>
      </c>
      <c r="AV74">
        <v>7.7361710854665153</v>
      </c>
      <c r="AW74">
        <v>0.16920579644640615</v>
      </c>
      <c r="AX74">
        <v>-0.40510000000000002</v>
      </c>
      <c r="AZ74">
        <f t="shared" si="15"/>
        <v>0.48320837975442543</v>
      </c>
      <c r="BA74">
        <f t="shared" si="16"/>
        <v>494.95844734575968</v>
      </c>
      <c r="BB74">
        <f t="shared" si="17"/>
        <v>-10.825747952802091</v>
      </c>
      <c r="BC74">
        <f t="shared" si="18"/>
        <v>-4.6581791296420993</v>
      </c>
    </row>
    <row r="75" spans="1:55" x14ac:dyDescent="0.25">
      <c r="A75">
        <v>4</v>
      </c>
      <c r="B75" s="50">
        <v>20</v>
      </c>
      <c r="C75" s="51" t="s">
        <v>1801</v>
      </c>
      <c r="D75" s="51">
        <v>-200.03125</v>
      </c>
      <c r="E75" s="51">
        <v>104.0625</v>
      </c>
      <c r="F75" s="51">
        <v>200</v>
      </c>
      <c r="G75" s="51">
        <v>0.37872699999999998</v>
      </c>
      <c r="H75" s="51">
        <v>0.18168699999999999</v>
      </c>
      <c r="I75" s="51">
        <v>46.520386000000002</v>
      </c>
      <c r="J75" s="51">
        <v>1.5210250000000001</v>
      </c>
      <c r="K75" s="51">
        <v>8.8275199999999998</v>
      </c>
      <c r="L75" s="51">
        <v>0.144345</v>
      </c>
      <c r="M75" s="52">
        <v>0.37872699999999998</v>
      </c>
      <c r="N75" s="51">
        <v>0.60839399999999999</v>
      </c>
      <c r="O75" s="51">
        <v>101163</v>
      </c>
      <c r="P75" s="51">
        <v>20.5</v>
      </c>
      <c r="Q75" s="51">
        <v>60</v>
      </c>
      <c r="R75" s="51">
        <v>1.1937</v>
      </c>
      <c r="S75" s="51" t="s">
        <v>1842</v>
      </c>
      <c r="T75" s="51" t="s">
        <v>1843</v>
      </c>
      <c r="U75" s="28">
        <v>1.1068087325651909E-3</v>
      </c>
      <c r="V75" s="28">
        <v>7.760129411764706E-2</v>
      </c>
      <c r="W75" s="54">
        <v>272.06661550677336</v>
      </c>
      <c r="X75" s="24">
        <v>100</v>
      </c>
      <c r="Y75" s="60">
        <v>3.4752813022467433E-5</v>
      </c>
      <c r="Z75" s="61">
        <v>4.2521308101806747</v>
      </c>
      <c r="AA75">
        <v>4</v>
      </c>
      <c r="AC75">
        <f t="shared" si="11"/>
        <v>4.2531404049412957</v>
      </c>
      <c r="AD75">
        <f t="shared" si="12"/>
        <v>63.983594967346065</v>
      </c>
      <c r="AE75">
        <f t="shared" si="13"/>
        <v>63.968406777892049</v>
      </c>
      <c r="AF75">
        <f t="shared" si="14"/>
        <v>2.3737630656368424E-4</v>
      </c>
      <c r="AK75">
        <v>3.0308832834038175</v>
      </c>
      <c r="AL75">
        <v>6.1235833433822089</v>
      </c>
      <c r="AM75">
        <v>3.697899739662033</v>
      </c>
      <c r="AN75">
        <v>23.305106912991029</v>
      </c>
      <c r="AO75">
        <v>-7.7665799955804291E-2</v>
      </c>
      <c r="AP75">
        <v>-7.0183827399323499E-3</v>
      </c>
      <c r="AQ75">
        <v>0.24486245724114716</v>
      </c>
      <c r="AR75">
        <v>3.3134303567429129</v>
      </c>
      <c r="AS75">
        <v>15.108549611601148</v>
      </c>
      <c r="AT75">
        <v>28.66679448565322</v>
      </c>
      <c r="AU75">
        <v>0.44553301433106068</v>
      </c>
      <c r="AV75">
        <v>7.1788308089623598</v>
      </c>
      <c r="AW75">
        <v>0.16752284628586964</v>
      </c>
      <c r="AX75">
        <v>-0.41699999999999998</v>
      </c>
      <c r="AZ75">
        <f t="shared" si="15"/>
        <v>0.44553301433106068</v>
      </c>
      <c r="BA75">
        <f t="shared" si="16"/>
        <v>459.32740281975293</v>
      </c>
      <c r="BB75">
        <f t="shared" si="17"/>
        <v>-10.718713944532057</v>
      </c>
      <c r="BC75">
        <f t="shared" si="18"/>
        <v>-4.7950152976073941</v>
      </c>
    </row>
    <row r="76" spans="1:55" x14ac:dyDescent="0.25">
      <c r="A76">
        <v>4</v>
      </c>
      <c r="B76" s="50">
        <v>21</v>
      </c>
      <c r="C76" s="51" t="s">
        <v>1801</v>
      </c>
      <c r="D76" s="51">
        <v>-200.03125</v>
      </c>
      <c r="E76" s="51">
        <v>104.0625</v>
      </c>
      <c r="F76" s="51">
        <v>210</v>
      </c>
      <c r="G76" s="51">
        <v>0.30961899999999998</v>
      </c>
      <c r="H76" s="51">
        <v>0.18207100000000001</v>
      </c>
      <c r="I76" s="51">
        <v>46.616599000000001</v>
      </c>
      <c r="J76" s="51">
        <v>1.517147</v>
      </c>
      <c r="K76" s="51">
        <v>8.8368319999999994</v>
      </c>
      <c r="L76" s="51">
        <v>0.143765</v>
      </c>
      <c r="M76" s="52">
        <v>0.30961899999999998</v>
      </c>
      <c r="N76" s="51">
        <v>0.51821799999999996</v>
      </c>
      <c r="O76" s="51">
        <v>101159</v>
      </c>
      <c r="P76" s="51">
        <v>20.5</v>
      </c>
      <c r="Q76" s="51">
        <v>60</v>
      </c>
      <c r="R76" s="51">
        <v>1.1936</v>
      </c>
      <c r="S76" s="51" t="s">
        <v>1844</v>
      </c>
      <c r="T76" s="51" t="s">
        <v>1845</v>
      </c>
      <c r="U76" s="28">
        <v>1.1069421710127351E-3</v>
      </c>
      <c r="V76" s="28">
        <v>7.8657941176470583E-2</v>
      </c>
      <c r="W76" s="54">
        <v>208.6478091373323</v>
      </c>
      <c r="X76" s="24">
        <v>100</v>
      </c>
      <c r="Y76" s="60">
        <v>3.4754187208175963E-5</v>
      </c>
      <c r="Z76" s="61">
        <v>3.2642687486427273</v>
      </c>
      <c r="AA76">
        <v>4</v>
      </c>
      <c r="AC76">
        <f t="shared" si="11"/>
        <v>3.2650437926790015</v>
      </c>
      <c r="AD76">
        <f t="shared" si="12"/>
        <v>63.918698245690528</v>
      </c>
      <c r="AE76">
        <f t="shared" si="13"/>
        <v>63.903525461180621</v>
      </c>
      <c r="AF76">
        <f t="shared" si="14"/>
        <v>2.3737630656347746E-4</v>
      </c>
      <c r="AK76">
        <v>2.3267435436022956</v>
      </c>
      <c r="AL76">
        <v>5.2206136770557574</v>
      </c>
      <c r="AM76">
        <v>3.9888243275958151</v>
      </c>
      <c r="AN76">
        <v>26.146410208268879</v>
      </c>
      <c r="AO76">
        <v>-7.3006939496214271E-2</v>
      </c>
      <c r="AP76">
        <v>-8.4415644176331333E-3</v>
      </c>
      <c r="AQ76">
        <v>6.2269056221555652E-2</v>
      </c>
      <c r="AR76">
        <v>2.0575496963664617</v>
      </c>
      <c r="AS76">
        <v>12.685731745091312</v>
      </c>
      <c r="AT76">
        <v>24.711216707135211</v>
      </c>
      <c r="AU76">
        <v>0.41777883892300122</v>
      </c>
      <c r="AV76">
        <v>5.9078160703547038</v>
      </c>
      <c r="AW76">
        <v>0.14141699484113757</v>
      </c>
      <c r="AX76">
        <v>-0.45379999999999998</v>
      </c>
      <c r="AZ76">
        <f t="shared" si="15"/>
        <v>0.41777883892300122</v>
      </c>
      <c r="BA76">
        <f t="shared" si="16"/>
        <v>377.6199126920435</v>
      </c>
      <c r="BB76">
        <f t="shared" si="17"/>
        <v>-9.0391902200630465</v>
      </c>
      <c r="BC76">
        <f t="shared" si="18"/>
        <v>-5.2181725229118356</v>
      </c>
    </row>
    <row r="77" spans="1:55" x14ac:dyDescent="0.25">
      <c r="A77">
        <v>4</v>
      </c>
      <c r="B77" s="50">
        <v>22</v>
      </c>
      <c r="C77" s="51" t="s">
        <v>1801</v>
      </c>
      <c r="D77" s="51">
        <v>-200.03125</v>
      </c>
      <c r="E77" s="51">
        <v>104.0625</v>
      </c>
      <c r="F77" s="51">
        <v>220</v>
      </c>
      <c r="G77" s="51">
        <v>0.26335900000000001</v>
      </c>
      <c r="H77" s="51">
        <v>0.181949</v>
      </c>
      <c r="I77" s="51">
        <v>46.586129999999997</v>
      </c>
      <c r="J77" s="51">
        <v>1.5339020000000001</v>
      </c>
      <c r="K77" s="51">
        <v>8.8340899999999998</v>
      </c>
      <c r="L77" s="51">
        <v>0.14547199999999999</v>
      </c>
      <c r="M77" s="52">
        <v>0.26335900000000001</v>
      </c>
      <c r="N77" s="51">
        <v>0.47639799999999999</v>
      </c>
      <c r="O77" s="51">
        <v>101155</v>
      </c>
      <c r="P77" s="51">
        <v>20.5</v>
      </c>
      <c r="Q77" s="51">
        <v>60</v>
      </c>
      <c r="R77" s="51">
        <v>1.1936</v>
      </c>
      <c r="S77" s="51" t="s">
        <v>1846</v>
      </c>
      <c r="T77" s="51" t="s">
        <v>1847</v>
      </c>
      <c r="U77" s="28">
        <v>1.107075609460279E-3</v>
      </c>
      <c r="V77" s="28">
        <v>7.971458823529412E-2</v>
      </c>
      <c r="W77" s="54">
        <v>165.88244759022027</v>
      </c>
      <c r="X77" s="24">
        <v>100</v>
      </c>
      <c r="Y77" s="60">
        <v>3.4755561502564105E-5</v>
      </c>
      <c r="Z77" s="61">
        <v>2.5943021818656415</v>
      </c>
      <c r="AA77">
        <v>4</v>
      </c>
      <c r="AC77">
        <f t="shared" si="11"/>
        <v>2.5949181539528619</v>
      </c>
      <c r="AD77">
        <f t="shared" si="12"/>
        <v>63.941066214163669</v>
      </c>
      <c r="AE77">
        <f t="shared" si="13"/>
        <v>63.92588812002802</v>
      </c>
      <c r="AF77">
        <f t="shared" si="14"/>
        <v>2.3737630656348158E-4</v>
      </c>
      <c r="AK77">
        <v>1.8491977328900853</v>
      </c>
      <c r="AL77">
        <v>4.7970538815439676</v>
      </c>
      <c r="AM77">
        <v>4.856006105236629</v>
      </c>
      <c r="AN77">
        <v>39.360100418765541</v>
      </c>
      <c r="AO77">
        <v>-6.8246484512522576E-2</v>
      </c>
      <c r="AP77">
        <v>-6.7826529839080255E-3</v>
      </c>
      <c r="AQ77">
        <v>3.6233973538084323E-2</v>
      </c>
      <c r="AR77">
        <v>1.0902520871124173</v>
      </c>
      <c r="AS77">
        <v>10.703969677742872</v>
      </c>
      <c r="AT77">
        <v>23.568871213417339</v>
      </c>
      <c r="AU77">
        <v>0.41698640776551238</v>
      </c>
      <c r="AV77">
        <v>4.7697191368637233</v>
      </c>
      <c r="AW77">
        <v>0.13971031604113712</v>
      </c>
      <c r="AX77">
        <v>-0.46550000000000002</v>
      </c>
      <c r="AZ77">
        <f t="shared" si="15"/>
        <v>0.41698640776551238</v>
      </c>
      <c r="BA77">
        <f t="shared" si="16"/>
        <v>304.98092715316693</v>
      </c>
      <c r="BB77">
        <f t="shared" si="17"/>
        <v>-8.933226568788081</v>
      </c>
      <c r="BC77">
        <f t="shared" si="18"/>
        <v>-5.3527089233483025</v>
      </c>
    </row>
    <row r="78" spans="1:55" x14ac:dyDescent="0.25">
      <c r="A78">
        <v>4</v>
      </c>
      <c r="B78" s="50">
        <v>23</v>
      </c>
      <c r="C78" s="51" t="s">
        <v>1801</v>
      </c>
      <c r="D78" s="51">
        <v>-200.03125</v>
      </c>
      <c r="E78" s="51">
        <v>104.0625</v>
      </c>
      <c r="F78" s="51">
        <v>230</v>
      </c>
      <c r="G78" s="51">
        <v>0.223741</v>
      </c>
      <c r="H78" s="51">
        <v>0.18241099999999999</v>
      </c>
      <c r="I78" s="51">
        <v>46.701929999999997</v>
      </c>
      <c r="J78" s="51">
        <v>1.5639989999999999</v>
      </c>
      <c r="K78" s="51">
        <v>8.8449770000000001</v>
      </c>
      <c r="L78" s="51">
        <v>0.14816199999999999</v>
      </c>
      <c r="M78" s="52">
        <v>0.223741</v>
      </c>
      <c r="N78" s="51">
        <v>0.42241299999999998</v>
      </c>
      <c r="O78" s="51">
        <v>101156</v>
      </c>
      <c r="P78" s="51">
        <v>20.5</v>
      </c>
      <c r="Q78" s="51">
        <v>60</v>
      </c>
      <c r="R78" s="51">
        <v>1.1936</v>
      </c>
      <c r="S78" s="51" t="s">
        <v>1848</v>
      </c>
      <c r="T78" s="51" t="s">
        <v>1849</v>
      </c>
      <c r="U78" s="28">
        <v>1.1072090479078229E-3</v>
      </c>
      <c r="V78" s="28">
        <v>8.0771235294117644E-2</v>
      </c>
      <c r="W78" s="54">
        <v>129.12626118440537</v>
      </c>
      <c r="X78" s="24">
        <v>100</v>
      </c>
      <c r="Y78" s="60">
        <v>3.475521791877765E-5</v>
      </c>
      <c r="Z78" s="61">
        <v>2.021966166636596</v>
      </c>
      <c r="AA78">
        <v>4</v>
      </c>
      <c r="AC78">
        <f t="shared" si="11"/>
        <v>2.022446247457041</v>
      </c>
      <c r="AD78">
        <f t="shared" si="12"/>
        <v>63.861731870221234</v>
      </c>
      <c r="AE78">
        <f t="shared" si="13"/>
        <v>63.84657260817913</v>
      </c>
      <c r="AF78">
        <f t="shared" si="14"/>
        <v>2.3737630656353893E-4</v>
      </c>
      <c r="AK78">
        <v>1.4412415232739462</v>
      </c>
      <c r="AL78">
        <v>4.258229484392662</v>
      </c>
      <c r="AM78">
        <v>5.5503170220812619</v>
      </c>
      <c r="AN78">
        <v>50.03870173173695</v>
      </c>
      <c r="AO78">
        <v>-6.3591610979853191E-2</v>
      </c>
      <c r="AP78">
        <v>-5.1435437676169756E-3</v>
      </c>
      <c r="AQ78">
        <v>2.8697463757646396E-2</v>
      </c>
      <c r="AR78">
        <v>0.46862048085698932</v>
      </c>
      <c r="AS78">
        <v>8.9040939300914825</v>
      </c>
      <c r="AT78">
        <v>21.03739554194987</v>
      </c>
      <c r="AU78">
        <v>0.43221725525352817</v>
      </c>
      <c r="AV78">
        <v>3.6756153872476203</v>
      </c>
      <c r="AW78">
        <v>0.14742287076985286</v>
      </c>
      <c r="AX78">
        <v>-0.46870000000000001</v>
      </c>
      <c r="AZ78">
        <f t="shared" si="15"/>
        <v>0.43221725525352817</v>
      </c>
      <c r="BA78">
        <f t="shared" si="16"/>
        <v>234.73116431846691</v>
      </c>
      <c r="BB78">
        <f t="shared" si="17"/>
        <v>-9.4146798446426185</v>
      </c>
      <c r="BC78">
        <f t="shared" si="18"/>
        <v>-5.3895052038095574</v>
      </c>
    </row>
    <row r="79" spans="1:55" x14ac:dyDescent="0.25">
      <c r="A79">
        <v>4</v>
      </c>
      <c r="B79" s="50">
        <v>24</v>
      </c>
      <c r="C79" s="51" t="s">
        <v>1801</v>
      </c>
      <c r="D79" s="51">
        <v>-200.03125</v>
      </c>
      <c r="E79" s="51">
        <v>104.0625</v>
      </c>
      <c r="F79" s="51">
        <v>240</v>
      </c>
      <c r="G79" s="51">
        <v>0.185974</v>
      </c>
      <c r="H79" s="51">
        <v>0.18204899999999999</v>
      </c>
      <c r="I79" s="51">
        <v>46.611234000000003</v>
      </c>
      <c r="J79" s="51">
        <v>1.5838890000000001</v>
      </c>
      <c r="K79" s="51">
        <v>8.8363510000000005</v>
      </c>
      <c r="L79" s="51">
        <v>0.15001500000000001</v>
      </c>
      <c r="M79" s="52">
        <v>0.185974</v>
      </c>
      <c r="N79" s="51">
        <v>0.34609800000000002</v>
      </c>
      <c r="O79" s="51">
        <v>101156</v>
      </c>
      <c r="P79" s="51">
        <v>20.5</v>
      </c>
      <c r="Q79" s="51">
        <v>60</v>
      </c>
      <c r="R79" s="51">
        <v>1.1936</v>
      </c>
      <c r="S79" s="51" t="s">
        <v>1850</v>
      </c>
      <c r="T79" s="51" t="s">
        <v>1851</v>
      </c>
      <c r="U79" s="28">
        <v>1.1073424863553669E-3</v>
      </c>
      <c r="V79" s="28">
        <v>8.1827882352941181E-2</v>
      </c>
      <c r="W79" s="54">
        <v>94.050502830283705</v>
      </c>
      <c r="X79" s="24">
        <v>100</v>
      </c>
      <c r="Y79" s="60">
        <v>3.475521791877765E-5</v>
      </c>
      <c r="Z79" s="61">
        <v>1.4712845706556077</v>
      </c>
      <c r="AA79">
        <v>4</v>
      </c>
      <c r="AC79">
        <f t="shared" si="11"/>
        <v>1.4716339016758015</v>
      </c>
      <c r="AD79">
        <f t="shared" si="12"/>
        <v>63.924073361535079</v>
      </c>
      <c r="AE79">
        <f t="shared" si="13"/>
        <v>63.908899301100007</v>
      </c>
      <c r="AF79">
        <f t="shared" si="14"/>
        <v>2.3737630656376068E-4</v>
      </c>
      <c r="AK79">
        <v>1.0487206783126231</v>
      </c>
      <c r="AL79">
        <v>3.4850969287291611</v>
      </c>
      <c r="AM79">
        <v>6.2224771327615302</v>
      </c>
      <c r="AN79">
        <v>64.002319419627355</v>
      </c>
      <c r="AO79">
        <v>-6.1866955954018345E-2</v>
      </c>
      <c r="AP79">
        <v>-6.5541798405991435E-3</v>
      </c>
      <c r="AQ79">
        <v>2.4178496783860245E-2</v>
      </c>
      <c r="AR79">
        <v>0.13787530273627535</v>
      </c>
      <c r="AS79">
        <v>6.7525552877229877</v>
      </c>
      <c r="AT79">
        <v>17.631061854770017</v>
      </c>
      <c r="AU79">
        <v>0.44434336962153853</v>
      </c>
      <c r="AV79">
        <v>2.6671360984874055</v>
      </c>
      <c r="AW79">
        <v>0.13640356292851383</v>
      </c>
      <c r="AX79">
        <v>-0.48930000000000001</v>
      </c>
      <c r="AZ79">
        <f t="shared" si="15"/>
        <v>0.44434336962153853</v>
      </c>
      <c r="BA79">
        <f t="shared" si="16"/>
        <v>170.49420362490736</v>
      </c>
      <c r="BB79">
        <f t="shared" si="17"/>
        <v>-8.7194713634170853</v>
      </c>
      <c r="BC79">
        <f t="shared" si="18"/>
        <v>-5.626381259278892</v>
      </c>
    </row>
    <row r="80" spans="1:55" x14ac:dyDescent="0.25">
      <c r="A80">
        <v>4</v>
      </c>
      <c r="B80" s="50">
        <v>25</v>
      </c>
      <c r="C80" s="51" t="s">
        <v>1801</v>
      </c>
      <c r="D80" s="51">
        <v>-200.03125</v>
      </c>
      <c r="E80" s="51">
        <v>104.0625</v>
      </c>
      <c r="F80" s="51">
        <v>250</v>
      </c>
      <c r="G80" s="51">
        <v>0.17180599999999999</v>
      </c>
      <c r="H80" s="51">
        <v>0.18226999999999999</v>
      </c>
      <c r="I80" s="51">
        <v>46.666603000000002</v>
      </c>
      <c r="J80" s="51">
        <v>1.5420940000000001</v>
      </c>
      <c r="K80" s="51">
        <v>8.8415320000000008</v>
      </c>
      <c r="L80" s="51">
        <v>0.14613100000000001</v>
      </c>
      <c r="M80" s="52">
        <v>0.17180599999999999</v>
      </c>
      <c r="N80" s="51">
        <v>0.34848600000000002</v>
      </c>
      <c r="O80" s="51">
        <v>101159</v>
      </c>
      <c r="P80" s="51">
        <v>20.5</v>
      </c>
      <c r="Q80" s="51">
        <v>60</v>
      </c>
      <c r="R80" s="51">
        <v>1.1936</v>
      </c>
      <c r="S80" s="51" t="s">
        <v>1852</v>
      </c>
      <c r="T80" s="51" t="s">
        <v>1853</v>
      </c>
      <c r="U80" s="28">
        <v>1.1074759248029108E-3</v>
      </c>
      <c r="V80" s="28">
        <v>8.2884529411764704E-2</v>
      </c>
      <c r="W80" s="54">
        <v>80.292012310840946</v>
      </c>
      <c r="X80" s="24">
        <v>100</v>
      </c>
      <c r="Y80" s="60">
        <v>3.4754187208175963E-5</v>
      </c>
      <c r="Z80" s="61">
        <v>1.2568265470327791</v>
      </c>
      <c r="AA80">
        <v>4</v>
      </c>
      <c r="AC80">
        <f t="shared" si="11"/>
        <v>1.2571249587123674</v>
      </c>
      <c r="AD80">
        <f t="shared" si="12"/>
        <v>63.884720210916157</v>
      </c>
      <c r="AE80">
        <f t="shared" si="13"/>
        <v>63.869555491986638</v>
      </c>
      <c r="AF80">
        <f t="shared" si="14"/>
        <v>2.3737630656364285E-4</v>
      </c>
      <c r="AK80">
        <v>0.89585296362507405</v>
      </c>
      <c r="AL80">
        <v>3.5108847224760336</v>
      </c>
      <c r="AM80">
        <v>7.6837311387138456</v>
      </c>
      <c r="AN80">
        <v>93.674451270314677</v>
      </c>
      <c r="AO80">
        <v>-6.3324655126151638E-2</v>
      </c>
      <c r="AP80">
        <v>-4.9116995310006665E-3</v>
      </c>
      <c r="AQ80">
        <v>1.9690652584100871E-2</v>
      </c>
      <c r="AR80">
        <v>6.8885282141038132E-2</v>
      </c>
      <c r="AS80">
        <v>5.4524078378043823</v>
      </c>
      <c r="AT80">
        <v>17.227927743038386</v>
      </c>
      <c r="AU80">
        <v>0.43922346700928</v>
      </c>
      <c r="AV80">
        <v>2.3325661672322706</v>
      </c>
      <c r="AW80">
        <v>0.12866483537523135</v>
      </c>
      <c r="AX80">
        <v>-0.50760000000000005</v>
      </c>
      <c r="AZ80">
        <f t="shared" si="15"/>
        <v>0.43922346700928</v>
      </c>
      <c r="BA80">
        <f t="shared" si="16"/>
        <v>149.01533696708267</v>
      </c>
      <c r="BB80">
        <f t="shared" si="17"/>
        <v>-8.2197170089302425</v>
      </c>
      <c r="BC80">
        <f t="shared" si="18"/>
        <v>-5.8368099881666993</v>
      </c>
    </row>
    <row r="81" spans="1:55" x14ac:dyDescent="0.25">
      <c r="A81">
        <v>4</v>
      </c>
      <c r="B81" s="50">
        <v>26</v>
      </c>
      <c r="C81" s="51" t="s">
        <v>1801</v>
      </c>
      <c r="D81" s="51">
        <v>-200.03125</v>
      </c>
      <c r="E81" s="51">
        <v>104.0625</v>
      </c>
      <c r="F81" s="51">
        <v>260</v>
      </c>
      <c r="G81" s="51">
        <v>0.15581600000000001</v>
      </c>
      <c r="H81" s="51">
        <v>0.182092</v>
      </c>
      <c r="I81" s="51">
        <v>46.621873999999998</v>
      </c>
      <c r="J81" s="51">
        <v>1.581628</v>
      </c>
      <c r="K81" s="51">
        <v>8.8372309999999992</v>
      </c>
      <c r="L81" s="51">
        <v>0.14982799999999999</v>
      </c>
      <c r="M81" s="52">
        <v>0.15581600000000001</v>
      </c>
      <c r="N81" s="51">
        <v>0.30528300000000003</v>
      </c>
      <c r="O81" s="51">
        <v>101159</v>
      </c>
      <c r="P81" s="51">
        <v>20.5</v>
      </c>
      <c r="Q81" s="51">
        <v>60</v>
      </c>
      <c r="R81" s="51">
        <v>1.1936</v>
      </c>
      <c r="S81" s="51" t="s">
        <v>1854</v>
      </c>
      <c r="T81" s="51" t="s">
        <v>1855</v>
      </c>
      <c r="U81" s="28">
        <v>1.1076093632504547E-3</v>
      </c>
      <c r="V81" s="28">
        <v>8.3941176470588241E-2</v>
      </c>
      <c r="W81" s="54">
        <v>64.891852591859404</v>
      </c>
      <c r="X81" s="24">
        <v>100</v>
      </c>
      <c r="Y81" s="60">
        <v>3.4754187208175963E-5</v>
      </c>
      <c r="Z81" s="61">
        <v>1.0152707167886423</v>
      </c>
      <c r="AA81">
        <v>4</v>
      </c>
      <c r="AC81">
        <f t="shared" si="11"/>
        <v>1.0155117752231171</v>
      </c>
      <c r="AD81">
        <f t="shared" si="12"/>
        <v>63.915812323550448</v>
      </c>
      <c r="AE81">
        <f t="shared" si="13"/>
        <v>63.900640224090061</v>
      </c>
      <c r="AF81">
        <f t="shared" si="14"/>
        <v>2.3737630656375179E-4</v>
      </c>
      <c r="AK81">
        <v>0.72368018161249403</v>
      </c>
      <c r="AL81">
        <v>3.0737572865030582</v>
      </c>
      <c r="AM81">
        <v>8.8379202913010495</v>
      </c>
      <c r="AN81">
        <v>126.83723688360564</v>
      </c>
      <c r="AO81">
        <v>-6.4702338548085964E-2</v>
      </c>
      <c r="AP81">
        <v>-9.3957425852610448E-3</v>
      </c>
      <c r="AQ81">
        <v>1.8252521116526168E-2</v>
      </c>
      <c r="AR81">
        <v>5.8204564222386221E-2</v>
      </c>
      <c r="AS81">
        <v>4.2124619052880474</v>
      </c>
      <c r="AT81">
        <v>14.633461003760221</v>
      </c>
      <c r="AU81">
        <v>0.49714415044794397</v>
      </c>
      <c r="AV81">
        <v>1.754289406572402</v>
      </c>
      <c r="AW81">
        <v>0.14845453505776965</v>
      </c>
      <c r="AX81">
        <v>-0.49769999999999998</v>
      </c>
      <c r="AZ81">
        <f t="shared" si="15"/>
        <v>0.49714415044794397</v>
      </c>
      <c r="BA81">
        <f t="shared" si="16"/>
        <v>112.12683247167433</v>
      </c>
      <c r="BB81">
        <f t="shared" si="17"/>
        <v>-9.4885922013323452</v>
      </c>
      <c r="BC81">
        <f t="shared" si="18"/>
        <v>-5.7229714954896878</v>
      </c>
    </row>
    <row r="82" spans="1:55" x14ac:dyDescent="0.25">
      <c r="A82">
        <v>4</v>
      </c>
      <c r="B82" s="50">
        <v>27</v>
      </c>
      <c r="C82" s="51" t="s">
        <v>1801</v>
      </c>
      <c r="D82" s="51">
        <v>-200.03125</v>
      </c>
      <c r="E82" s="51">
        <v>104.0625</v>
      </c>
      <c r="F82" s="51">
        <v>270</v>
      </c>
      <c r="G82" s="51">
        <v>0.13581699999999999</v>
      </c>
      <c r="H82" s="51">
        <v>0.18212300000000001</v>
      </c>
      <c r="I82" s="51">
        <v>46.629789000000002</v>
      </c>
      <c r="J82" s="51">
        <v>1.6105449999999999</v>
      </c>
      <c r="K82" s="51">
        <v>8.8380209999999995</v>
      </c>
      <c r="L82" s="51">
        <v>0.15265899999999999</v>
      </c>
      <c r="M82" s="52">
        <v>0.13581699999999999</v>
      </c>
      <c r="N82" s="51">
        <v>0.25132700000000002</v>
      </c>
      <c r="O82" s="51">
        <v>101157</v>
      </c>
      <c r="P82" s="51">
        <v>20.5</v>
      </c>
      <c r="Q82" s="51">
        <v>60</v>
      </c>
      <c r="R82" s="51">
        <v>1.1936</v>
      </c>
      <c r="S82" s="51" t="s">
        <v>1856</v>
      </c>
      <c r="T82" s="51" t="s">
        <v>1857</v>
      </c>
      <c r="U82" s="28">
        <v>1.1077428016979989E-3</v>
      </c>
      <c r="V82" s="28">
        <v>8.4997823529411765E-2</v>
      </c>
      <c r="W82" s="54">
        <v>45.876331936159069</v>
      </c>
      <c r="X82" s="24">
        <v>100</v>
      </c>
      <c r="Y82" s="60">
        <v>3.4754874341784276E-5</v>
      </c>
      <c r="Z82" s="61">
        <v>0.71781182567214497</v>
      </c>
      <c r="AA82">
        <v>4</v>
      </c>
      <c r="AC82">
        <f t="shared" si="11"/>
        <v>0.71798225764864376</v>
      </c>
      <c r="AD82">
        <f t="shared" si="12"/>
        <v>63.911362693420898</v>
      </c>
      <c r="AE82">
        <f t="shared" si="13"/>
        <v>63.896191650197281</v>
      </c>
      <c r="AF82">
        <f t="shared" si="14"/>
        <v>2.3737630656369806E-4</v>
      </c>
      <c r="AK82">
        <v>0.51165217792700013</v>
      </c>
      <c r="AL82">
        <v>2.5303706739445668</v>
      </c>
      <c r="AM82">
        <v>10.279686578846487</v>
      </c>
      <c r="AN82">
        <v>189.53795580716908</v>
      </c>
      <c r="AO82">
        <v>-6.9195912391193798E-2</v>
      </c>
      <c r="AP82">
        <v>-1.3892128562284826E-2</v>
      </c>
      <c r="AQ82">
        <v>1.0694042948764816E-2</v>
      </c>
      <c r="AR82">
        <v>4.4492477740981709E-2</v>
      </c>
      <c r="AS82">
        <v>2.5962189302931979</v>
      </c>
      <c r="AT82">
        <v>12.225505764725574</v>
      </c>
      <c r="AU82">
        <v>0.52569577151450231</v>
      </c>
      <c r="AV82">
        <v>1.2349778403272702</v>
      </c>
      <c r="AW82">
        <v>0.1375704506471585</v>
      </c>
      <c r="AX82">
        <v>-0.51880000000000004</v>
      </c>
      <c r="AZ82">
        <f t="shared" si="15"/>
        <v>0.52569577151450231</v>
      </c>
      <c r="BA82">
        <f t="shared" si="16"/>
        <v>78.929116671493802</v>
      </c>
      <c r="BB82">
        <f t="shared" si="17"/>
        <v>-8.7923149672079077</v>
      </c>
      <c r="BC82">
        <f t="shared" si="18"/>
        <v>-5.9655969697810942</v>
      </c>
    </row>
    <row r="83" spans="1:55" x14ac:dyDescent="0.25">
      <c r="A83">
        <v>4</v>
      </c>
      <c r="B83" s="50">
        <v>28</v>
      </c>
      <c r="C83" s="51" t="s">
        <v>1801</v>
      </c>
      <c r="D83" s="51">
        <v>-200.03125</v>
      </c>
      <c r="E83" s="51">
        <v>104.0625</v>
      </c>
      <c r="F83" s="51">
        <v>280</v>
      </c>
      <c r="G83" s="51">
        <v>0.13200500000000001</v>
      </c>
      <c r="H83" s="51">
        <v>0.18223</v>
      </c>
      <c r="I83" s="51">
        <v>46.656517999999998</v>
      </c>
      <c r="J83" s="51">
        <v>1.5618890000000001</v>
      </c>
      <c r="K83" s="51">
        <v>8.8407660000000003</v>
      </c>
      <c r="L83" s="51">
        <v>0.147954</v>
      </c>
      <c r="M83" s="52">
        <v>0.13200500000000001</v>
      </c>
      <c r="N83" s="51">
        <v>0.25067400000000001</v>
      </c>
      <c r="O83" s="51">
        <v>101154</v>
      </c>
      <c r="P83" s="51">
        <v>20.5</v>
      </c>
      <c r="Q83" s="51">
        <v>60</v>
      </c>
      <c r="R83" s="51">
        <v>1.1936</v>
      </c>
      <c r="S83" s="51" t="s">
        <v>1858</v>
      </c>
      <c r="T83" s="51" t="s">
        <v>1859</v>
      </c>
      <c r="U83" s="28">
        <v>1.1078762401455428E-3</v>
      </c>
      <c r="V83" s="28">
        <v>8.6054470588235302E-2</v>
      </c>
      <c r="W83" s="54">
        <v>41.476229696674551</v>
      </c>
      <c r="X83" s="24">
        <v>100</v>
      </c>
      <c r="Y83" s="60">
        <v>3.475590509314384E-5</v>
      </c>
      <c r="Z83" s="61">
        <v>0.64914718774270164</v>
      </c>
      <c r="AA83">
        <v>4</v>
      </c>
      <c r="AC83">
        <f t="shared" si="11"/>
        <v>0.64930131649105716</v>
      </c>
      <c r="AD83">
        <f t="shared" si="12"/>
        <v>63.893413512120496</v>
      </c>
      <c r="AE83">
        <f t="shared" si="13"/>
        <v>63.878246729607248</v>
      </c>
      <c r="AF83">
        <f t="shared" si="14"/>
        <v>2.3737630656359672E-4</v>
      </c>
      <c r="AK83">
        <v>0.46270723022642601</v>
      </c>
      <c r="AL83">
        <v>2.5242062451012193</v>
      </c>
      <c r="AM83">
        <v>9.7363052419649403</v>
      </c>
      <c r="AN83">
        <v>135.59740004129267</v>
      </c>
      <c r="AO83">
        <v>-7.0623282946791932E-2</v>
      </c>
      <c r="AP83">
        <v>-1.5310625918263907E-2</v>
      </c>
      <c r="AQ83">
        <v>9.2694206513040701E-3</v>
      </c>
      <c r="AR83">
        <v>3.6930783996901466E-2</v>
      </c>
      <c r="AS83">
        <v>1.8331068621807158</v>
      </c>
      <c r="AT83">
        <v>12.585593354376698</v>
      </c>
      <c r="AU83">
        <v>0.53977014247048005</v>
      </c>
      <c r="AV83">
        <v>1.1204690413646117</v>
      </c>
      <c r="AW83">
        <v>0.14208850386471203</v>
      </c>
      <c r="AX83">
        <v>-0.52459999999999996</v>
      </c>
      <c r="AZ83">
        <f t="shared" si="15"/>
        <v>0.53977014247048005</v>
      </c>
      <c r="BA83">
        <f t="shared" si="16"/>
        <v>71.590591787438385</v>
      </c>
      <c r="BB83">
        <f t="shared" si="17"/>
        <v>-9.0785195327465775</v>
      </c>
      <c r="BC83">
        <f t="shared" si="18"/>
        <v>-6.0322902281171196</v>
      </c>
    </row>
    <row r="84" spans="1:55" x14ac:dyDescent="0.25">
      <c r="A84">
        <v>4</v>
      </c>
      <c r="B84" s="50">
        <v>29</v>
      </c>
      <c r="C84" s="51" t="s">
        <v>1801</v>
      </c>
      <c r="D84" s="51">
        <v>-200.03125</v>
      </c>
      <c r="E84" s="51">
        <v>104.0625</v>
      </c>
      <c r="F84" s="51">
        <v>290</v>
      </c>
      <c r="G84" s="51">
        <v>0.114483</v>
      </c>
      <c r="H84" s="51">
        <v>0.18257999999999999</v>
      </c>
      <c r="I84" s="51">
        <v>46.744453999999998</v>
      </c>
      <c r="J84" s="51">
        <v>1.545339</v>
      </c>
      <c r="K84" s="51">
        <v>8.8495179999999998</v>
      </c>
      <c r="L84" s="51">
        <v>0.14637600000000001</v>
      </c>
      <c r="M84" s="52">
        <v>0.114483</v>
      </c>
      <c r="N84" s="51">
        <v>0.189696</v>
      </c>
      <c r="O84" s="51">
        <v>101145</v>
      </c>
      <c r="P84" s="51">
        <v>20.5</v>
      </c>
      <c r="Q84" s="51">
        <v>60</v>
      </c>
      <c r="R84" s="51">
        <v>1.1934</v>
      </c>
      <c r="S84" s="51" t="s">
        <v>1860</v>
      </c>
      <c r="T84" s="51" t="s">
        <v>1861</v>
      </c>
      <c r="U84" s="28">
        <v>1.1080096785930867E-3</v>
      </c>
      <c r="V84" s="28">
        <v>8.7111117647058825E-2</v>
      </c>
      <c r="W84" s="54">
        <v>24.703649148351364</v>
      </c>
      <c r="X84" s="24">
        <v>100</v>
      </c>
      <c r="Y84" s="60">
        <v>3.4758997714092368E-5</v>
      </c>
      <c r="Z84" s="61">
        <v>0.38698675279256395</v>
      </c>
      <c r="AA84">
        <v>4</v>
      </c>
      <c r="AC84">
        <f t="shared" si="11"/>
        <v>0.38707863608954862</v>
      </c>
      <c r="AD84">
        <f t="shared" si="12"/>
        <v>63.835903865146598</v>
      </c>
      <c r="AE84">
        <f t="shared" si="13"/>
        <v>63.82075073406093</v>
      </c>
      <c r="AF84">
        <f t="shared" si="14"/>
        <v>2.3737630656376848E-4</v>
      </c>
      <c r="AK84">
        <v>0.2758423509163942</v>
      </c>
      <c r="AL84">
        <v>1.9116702910644281</v>
      </c>
      <c r="AM84">
        <v>14.469418540009165</v>
      </c>
      <c r="AN84">
        <v>320.30383956141219</v>
      </c>
      <c r="AO84">
        <v>-7.2105845608682398E-2</v>
      </c>
      <c r="AP84">
        <v>-1.6750024856901552E-2</v>
      </c>
      <c r="AQ84">
        <v>7.8592804909682536E-3</v>
      </c>
      <c r="AR84">
        <v>3.5532152106549933E-2</v>
      </c>
      <c r="AS84">
        <v>0.61678338628117535</v>
      </c>
      <c r="AT84">
        <v>7.7948048104553704</v>
      </c>
      <c r="AU84">
        <v>0.74061923387230988</v>
      </c>
      <c r="AV84">
        <v>0.59127997572397517</v>
      </c>
      <c r="AW84">
        <v>0.16207097170833309</v>
      </c>
      <c r="AX84">
        <v>-0.51539999999999997</v>
      </c>
      <c r="AZ84">
        <f t="shared" si="15"/>
        <v>0.74061923387230988</v>
      </c>
      <c r="BA84">
        <f t="shared" si="16"/>
        <v>37.744891687701895</v>
      </c>
      <c r="BB84">
        <f t="shared" si="17"/>
        <v>-10.345946969304045</v>
      </c>
      <c r="BC84">
        <f t="shared" si="18"/>
        <v>-5.9265009217910087</v>
      </c>
    </row>
    <row r="85" spans="1:55" x14ac:dyDescent="0.25">
      <c r="A85">
        <v>4</v>
      </c>
      <c r="B85" s="50">
        <v>30</v>
      </c>
      <c r="C85" s="51" t="s">
        <v>1801</v>
      </c>
      <c r="D85" s="51">
        <v>-200.03125</v>
      </c>
      <c r="E85" s="51">
        <v>104.0625</v>
      </c>
      <c r="F85" s="51">
        <v>300</v>
      </c>
      <c r="G85" s="51">
        <v>0.11296299999999999</v>
      </c>
      <c r="H85" s="51">
        <v>0.18257699999999999</v>
      </c>
      <c r="I85" s="51">
        <v>46.743622999999999</v>
      </c>
      <c r="J85" s="51">
        <v>1.5842620000000001</v>
      </c>
      <c r="K85" s="51">
        <v>8.8492460000000008</v>
      </c>
      <c r="L85" s="51">
        <v>0.150062</v>
      </c>
      <c r="M85" s="52">
        <v>0.11296299999999999</v>
      </c>
      <c r="N85" s="51">
        <v>0.181203</v>
      </c>
      <c r="O85" s="51">
        <v>101148</v>
      </c>
      <c r="P85" s="51">
        <v>20.5</v>
      </c>
      <c r="Q85" s="51">
        <v>60</v>
      </c>
      <c r="R85" s="51">
        <v>1.1935</v>
      </c>
      <c r="S85" s="51" t="s">
        <v>1862</v>
      </c>
      <c r="T85" s="51" t="s">
        <v>1863</v>
      </c>
      <c r="U85" s="28">
        <v>1.1081431170406307E-3</v>
      </c>
      <c r="V85" s="28">
        <v>8.8167764705882362E-2</v>
      </c>
      <c r="W85" s="54">
        <v>22.37548103022554</v>
      </c>
      <c r="X85" s="24">
        <v>100</v>
      </c>
      <c r="Y85" s="60">
        <v>3.4757966779292451E-5</v>
      </c>
      <c r="Z85" s="61">
        <v>0.3505152364835345</v>
      </c>
      <c r="AA85">
        <v>4</v>
      </c>
      <c r="AC85">
        <f t="shared" si="11"/>
        <v>0.3505984602511158</v>
      </c>
      <c r="AD85">
        <f t="shared" si="12"/>
        <v>63.835972594807963</v>
      </c>
      <c r="AE85">
        <f t="shared" si="13"/>
        <v>63.820819447407501</v>
      </c>
      <c r="AF85">
        <f t="shared" si="14"/>
        <v>2.3737630656376702E-4</v>
      </c>
      <c r="AK85">
        <v>0.24984682811955339</v>
      </c>
      <c r="AL85">
        <v>1.8258580791716714</v>
      </c>
      <c r="AM85">
        <v>15.227406772735383</v>
      </c>
      <c r="AN85">
        <v>381.19391712351126</v>
      </c>
      <c r="AO85">
        <v>-7.044101634004446E-2</v>
      </c>
      <c r="AP85">
        <v>-1.5091920921301414E-2</v>
      </c>
      <c r="AQ85">
        <v>9.5043182771605821E-3</v>
      </c>
      <c r="AR85">
        <v>3.4110633771893974E-2</v>
      </c>
      <c r="AS85">
        <v>0.40926122025200029</v>
      </c>
      <c r="AT85">
        <v>7.3542476623445676</v>
      </c>
      <c r="AU85">
        <v>0.72567634586088214</v>
      </c>
      <c r="AV85">
        <v>0.54413627992035019</v>
      </c>
      <c r="AW85">
        <v>0.1450199991433804</v>
      </c>
      <c r="AX85">
        <v>-0.54259999999999997</v>
      </c>
      <c r="AZ85">
        <f t="shared" si="15"/>
        <v>0.72567634586088214</v>
      </c>
      <c r="BA85">
        <f t="shared" si="16"/>
        <v>34.735468652836232</v>
      </c>
      <c r="BB85">
        <f t="shared" si="17"/>
        <v>-9.257492691015905</v>
      </c>
      <c r="BC85">
        <f t="shared" si="18"/>
        <v>-6.2392693057116828</v>
      </c>
    </row>
    <row r="86" spans="1:55" x14ac:dyDescent="0.25">
      <c r="A86">
        <v>4</v>
      </c>
      <c r="B86" s="50">
        <v>31</v>
      </c>
      <c r="C86" s="51" t="s">
        <v>1801</v>
      </c>
      <c r="D86" s="51">
        <v>-200.03125</v>
      </c>
      <c r="E86" s="51">
        <v>104.0625</v>
      </c>
      <c r="F86" s="51">
        <v>310</v>
      </c>
      <c r="G86" s="51">
        <v>0.106888</v>
      </c>
      <c r="H86" s="51">
        <v>0.182612</v>
      </c>
      <c r="I86" s="51">
        <v>46.75226</v>
      </c>
      <c r="J86" s="51">
        <v>1.5880430000000001</v>
      </c>
      <c r="K86" s="51">
        <v>8.8501449999999995</v>
      </c>
      <c r="L86" s="51">
        <v>0.15044099999999999</v>
      </c>
      <c r="M86" s="52">
        <v>0.106888</v>
      </c>
      <c r="N86" s="51">
        <v>0.139623</v>
      </c>
      <c r="O86" s="51">
        <v>101146</v>
      </c>
      <c r="P86" s="51">
        <v>20.5</v>
      </c>
      <c r="Q86" s="51">
        <v>60</v>
      </c>
      <c r="R86" s="51">
        <v>1.1935</v>
      </c>
      <c r="S86" s="51" t="s">
        <v>1864</v>
      </c>
      <c r="T86" s="51" t="s">
        <v>1865</v>
      </c>
      <c r="U86" s="28">
        <v>1.1082765554881746E-3</v>
      </c>
      <c r="V86" s="28">
        <v>8.9224411764705885E-2</v>
      </c>
      <c r="W86" s="54">
        <v>15.937888560237241</v>
      </c>
      <c r="X86" s="24">
        <v>100</v>
      </c>
      <c r="Y86" s="60">
        <v>3.4758654062364024E-5</v>
      </c>
      <c r="Z86" s="61">
        <v>0.24968982032610382</v>
      </c>
      <c r="AA86">
        <v>4</v>
      </c>
      <c r="AC86">
        <f t="shared" si="11"/>
        <v>0.24974910484617982</v>
      </c>
      <c r="AD86">
        <f t="shared" si="12"/>
        <v>63.830750246132538</v>
      </c>
      <c r="AE86">
        <f t="shared" si="13"/>
        <v>63.815598338393919</v>
      </c>
      <c r="AF86">
        <f t="shared" si="14"/>
        <v>2.3737630656374409E-4</v>
      </c>
      <c r="AK86">
        <v>0.17797479871577795</v>
      </c>
      <c r="AL86">
        <v>1.4068275867882918</v>
      </c>
      <c r="AM86">
        <v>13.739489242014395</v>
      </c>
      <c r="AN86">
        <v>261.47844183395273</v>
      </c>
      <c r="AO86">
        <v>-7.4938671985208385E-2</v>
      </c>
      <c r="AP86">
        <v>-1.9591712822859549E-2</v>
      </c>
      <c r="AQ86">
        <v>1.9405012186368101E-3</v>
      </c>
      <c r="AR86">
        <v>2.9608942846128139E-2</v>
      </c>
      <c r="AS86">
        <v>0.18950351683981359</v>
      </c>
      <c r="AT86">
        <v>5.4799140969356923</v>
      </c>
      <c r="AU86">
        <v>1.0748417076804933</v>
      </c>
      <c r="AV86">
        <v>0.35045210665042098</v>
      </c>
      <c r="AW86">
        <v>0.19870574205658662</v>
      </c>
      <c r="AX86">
        <v>-0.49909999999999999</v>
      </c>
      <c r="AZ86">
        <f t="shared" si="15"/>
        <v>1.0748417076804933</v>
      </c>
      <c r="BA86">
        <f t="shared" si="16"/>
        <v>22.369620892834025</v>
      </c>
      <c r="BB86">
        <f t="shared" si="17"/>
        <v>-12.683536593686414</v>
      </c>
      <c r="BC86">
        <f t="shared" si="18"/>
        <v>-5.7390698681914873</v>
      </c>
    </row>
    <row r="87" spans="1:55" x14ac:dyDescent="0.25">
      <c r="A87">
        <v>4</v>
      </c>
      <c r="B87" s="50">
        <v>32</v>
      </c>
      <c r="C87" s="51" t="s">
        <v>1801</v>
      </c>
      <c r="D87" s="51">
        <v>-200.03125</v>
      </c>
      <c r="E87" s="51">
        <v>104.0625</v>
      </c>
      <c r="F87" s="51">
        <v>320</v>
      </c>
      <c r="G87" s="51">
        <v>0.105679</v>
      </c>
      <c r="H87" s="51">
        <v>0.182259</v>
      </c>
      <c r="I87" s="51">
        <v>46.663837000000001</v>
      </c>
      <c r="J87" s="51">
        <v>1.587426</v>
      </c>
      <c r="K87" s="51">
        <v>8.8419460000000001</v>
      </c>
      <c r="L87" s="51">
        <v>0.15040899999999999</v>
      </c>
      <c r="M87" s="52">
        <v>0.105679</v>
      </c>
      <c r="N87" s="51">
        <v>0.14122799999999999</v>
      </c>
      <c r="O87" s="51">
        <v>101142</v>
      </c>
      <c r="P87" s="51">
        <v>20.5</v>
      </c>
      <c r="Q87" s="51">
        <v>60</v>
      </c>
      <c r="R87" s="51">
        <v>1.1934</v>
      </c>
      <c r="S87" s="51" t="s">
        <v>1866</v>
      </c>
      <c r="T87" s="51" t="s">
        <v>1867</v>
      </c>
      <c r="U87" s="28">
        <v>1.1084099939357185E-3</v>
      </c>
      <c r="V87" s="28">
        <v>9.0281058823529409E-2</v>
      </c>
      <c r="W87" s="54">
        <v>13.891918388245406</v>
      </c>
      <c r="X87" s="24">
        <v>100</v>
      </c>
      <c r="Y87" s="60">
        <v>3.4760028710049948E-5</v>
      </c>
      <c r="Z87" s="61">
        <v>0.21742654810464535</v>
      </c>
      <c r="AA87">
        <v>4</v>
      </c>
      <c r="AC87">
        <f t="shared" si="11"/>
        <v>0.21747817226993693</v>
      </c>
      <c r="AD87">
        <f t="shared" si="12"/>
        <v>63.892466257429412</v>
      </c>
      <c r="AE87">
        <f t="shared" si="13"/>
        <v>63.877299699771989</v>
      </c>
      <c r="AF87">
        <f t="shared" si="14"/>
        <v>2.3737630656352343E-4</v>
      </c>
      <c r="AK87">
        <v>0.15497860008430267</v>
      </c>
      <c r="AL87">
        <v>1.4214526883996936</v>
      </c>
      <c r="AM87">
        <v>17.505734350472508</v>
      </c>
      <c r="AN87">
        <v>440.09457121337834</v>
      </c>
      <c r="AO87">
        <v>-7.0133253186640682E-2</v>
      </c>
      <c r="AP87">
        <v>-1.7916225927390825E-2</v>
      </c>
      <c r="AQ87">
        <v>6.6523483863772728E-3</v>
      </c>
      <c r="AR87">
        <v>2.8161173994129197E-2</v>
      </c>
      <c r="AS87">
        <v>8.6517828591109028E-2</v>
      </c>
      <c r="AT87">
        <v>4.5771721079237491</v>
      </c>
      <c r="AU87">
        <v>0.9135032105595422</v>
      </c>
      <c r="AV87">
        <v>0.32462763466150701</v>
      </c>
      <c r="AW87">
        <v>0.14156978641533408</v>
      </c>
      <c r="AX87">
        <v>-0.56579999999999997</v>
      </c>
      <c r="AZ87">
        <f t="shared" si="15"/>
        <v>0.9135032105595422</v>
      </c>
      <c r="BA87">
        <f t="shared" si="16"/>
        <v>20.741260193839459</v>
      </c>
      <c r="BB87">
        <f t="shared" si="17"/>
        <v>-9.045242801613222</v>
      </c>
      <c r="BC87">
        <f t="shared" si="18"/>
        <v>-6.5060423390557878</v>
      </c>
    </row>
    <row r="88" spans="1:55" x14ac:dyDescent="0.25">
      <c r="A88">
        <v>4</v>
      </c>
      <c r="B88" s="50">
        <v>33</v>
      </c>
      <c r="C88" s="51" t="s">
        <v>1801</v>
      </c>
      <c r="D88" s="51">
        <v>-200.03125</v>
      </c>
      <c r="E88" s="51">
        <v>104.0625</v>
      </c>
      <c r="F88" s="51">
        <v>330</v>
      </c>
      <c r="G88" s="51">
        <v>9.8303000000000001E-2</v>
      </c>
      <c r="H88" s="51">
        <v>0.182503</v>
      </c>
      <c r="I88" s="51">
        <v>46.725123000000004</v>
      </c>
      <c r="J88" s="51">
        <v>1.56999</v>
      </c>
      <c r="K88" s="51">
        <v>8.8478250000000003</v>
      </c>
      <c r="L88" s="51">
        <v>0.14866099999999999</v>
      </c>
      <c r="M88" s="52">
        <v>9.8303000000000001E-2</v>
      </c>
      <c r="N88" s="51">
        <v>8.7364999999999998E-2</v>
      </c>
      <c r="O88" s="51">
        <v>101141</v>
      </c>
      <c r="P88" s="51">
        <v>20.5</v>
      </c>
      <c r="Q88" s="51">
        <v>60</v>
      </c>
      <c r="R88" s="51">
        <v>1.1934</v>
      </c>
      <c r="S88" s="51" t="s">
        <v>1868</v>
      </c>
      <c r="T88" s="51" t="s">
        <v>1869</v>
      </c>
      <c r="U88" s="28">
        <v>1.1085434323832627E-3</v>
      </c>
      <c r="V88" s="28">
        <v>9.1337705882352946E-2</v>
      </c>
      <c r="W88" s="54">
        <v>6.2832848169713458</v>
      </c>
      <c r="X88" s="24">
        <v>100</v>
      </c>
      <c r="Y88" s="60">
        <v>3.4760372388960684E-5</v>
      </c>
      <c r="Z88" s="61">
        <v>9.8405974438002294E-2</v>
      </c>
      <c r="AA88">
        <v>4</v>
      </c>
      <c r="AC88">
        <f t="shared" si="11"/>
        <v>9.8429339231006455E-2</v>
      </c>
      <c r="AD88">
        <f t="shared" si="12"/>
        <v>63.850643752630482</v>
      </c>
      <c r="AE88">
        <f t="shared" si="13"/>
        <v>63.835487122644771</v>
      </c>
      <c r="AF88">
        <f t="shared" si="14"/>
        <v>2.3737630656365096E-4</v>
      </c>
      <c r="AK88">
        <v>7.0138957012185033E-2</v>
      </c>
      <c r="AL88">
        <v>0.87979661666362563</v>
      </c>
      <c r="AM88">
        <v>27.375358745226919</v>
      </c>
      <c r="AN88">
        <v>1278.5647673080248</v>
      </c>
      <c r="AO88">
        <v>-7.4668632301359825E-2</v>
      </c>
      <c r="AP88">
        <v>-2.2423692242250562E-2</v>
      </c>
      <c r="AQ88">
        <v>-9.0336901435608837E-4</v>
      </c>
      <c r="AR88">
        <v>2.3678338519237917E-2</v>
      </c>
      <c r="AS88">
        <v>6.3627389639994883E-2</v>
      </c>
      <c r="AT88">
        <v>1.5326286205926756</v>
      </c>
      <c r="AU88">
        <v>1.7457010798479715</v>
      </c>
      <c r="AV88">
        <v>0.13797245930372329</v>
      </c>
      <c r="AW88">
        <v>0.17071971418360515</v>
      </c>
      <c r="AX88">
        <v>-0.54720000000000002</v>
      </c>
      <c r="AZ88">
        <f t="shared" si="15"/>
        <v>1.7457010798479715</v>
      </c>
      <c r="BA88">
        <f t="shared" si="16"/>
        <v>8.809630346676343</v>
      </c>
      <c r="BB88">
        <f t="shared" si="17"/>
        <v>-10.90056365188827</v>
      </c>
      <c r="BC88">
        <f t="shared" si="18"/>
        <v>-6.2921639588747391</v>
      </c>
    </row>
    <row r="89" spans="1:55" x14ac:dyDescent="0.25">
      <c r="A89">
        <v>4</v>
      </c>
      <c r="B89" s="50">
        <v>34</v>
      </c>
      <c r="C89" s="51" t="s">
        <v>1801</v>
      </c>
      <c r="D89" s="51">
        <v>-200.03125</v>
      </c>
      <c r="E89" s="51">
        <v>104.0625</v>
      </c>
      <c r="F89" s="51">
        <v>340</v>
      </c>
      <c r="G89" s="51">
        <v>9.6584000000000003E-2</v>
      </c>
      <c r="H89" s="51">
        <v>0.182897</v>
      </c>
      <c r="I89" s="51">
        <v>46.823869999999999</v>
      </c>
      <c r="J89" s="51">
        <v>1.5945959999999999</v>
      </c>
      <c r="K89" s="51">
        <v>8.8573090000000008</v>
      </c>
      <c r="L89" s="51">
        <v>0.15101100000000001</v>
      </c>
      <c r="M89" s="52">
        <v>9.6584000000000003E-2</v>
      </c>
      <c r="N89" s="51">
        <v>5.2478999999999998E-2</v>
      </c>
      <c r="O89" s="51">
        <v>101137</v>
      </c>
      <c r="P89" s="51">
        <v>20.5</v>
      </c>
      <c r="Q89" s="51">
        <v>60</v>
      </c>
      <c r="R89" s="51">
        <v>1.1933</v>
      </c>
      <c r="S89" s="51" t="s">
        <v>1870</v>
      </c>
      <c r="T89" s="51" t="s">
        <v>1871</v>
      </c>
      <c r="U89" s="28">
        <v>1.1086768708308066E-3</v>
      </c>
      <c r="V89" s="28">
        <v>9.2394352941176483E-2</v>
      </c>
      <c r="W89" s="54">
        <v>3.7789613629117511</v>
      </c>
      <c r="X89" s="24">
        <v>100</v>
      </c>
      <c r="Y89" s="60">
        <v>3.4761747172566644E-5</v>
      </c>
      <c r="Z89" s="61">
        <v>5.92454860730382E-2</v>
      </c>
      <c r="AA89">
        <v>4</v>
      </c>
      <c r="AC89">
        <f t="shared" si="11"/>
        <v>5.9259552886831081E-2</v>
      </c>
      <c r="AD89">
        <f t="shared" si="12"/>
        <v>63.784798022469161</v>
      </c>
      <c r="AE89">
        <f t="shared" si="13"/>
        <v>63.769657022699683</v>
      </c>
      <c r="AF89">
        <f t="shared" si="14"/>
        <v>2.3737630656359252E-4</v>
      </c>
      <c r="AK89">
        <v>4.2227253831404049E-2</v>
      </c>
      <c r="AL89">
        <v>0.52895872324824067</v>
      </c>
      <c r="AM89">
        <v>27.249766340348081</v>
      </c>
      <c r="AN89">
        <v>1329.0735275907045</v>
      </c>
      <c r="AO89">
        <v>-7.615437288489349E-2</v>
      </c>
      <c r="AP89">
        <v>-2.386179441730097E-2</v>
      </c>
      <c r="AQ89">
        <v>-2.3319278778295731E-3</v>
      </c>
      <c r="AR89">
        <v>2.2272193949347242E-2</v>
      </c>
      <c r="AS89">
        <v>6.2267751266118221E-2</v>
      </c>
      <c r="AT89">
        <v>1.0773566086898478</v>
      </c>
      <c r="AU89">
        <v>2.7478729399864319</v>
      </c>
      <c r="AV89">
        <v>8.1424440894807645E-2</v>
      </c>
      <c r="AW89">
        <v>0.18151676395696226</v>
      </c>
      <c r="AX89">
        <v>-0.54730000000000001</v>
      </c>
      <c r="AZ89">
        <f t="shared" si="15"/>
        <v>2.7478729399864319</v>
      </c>
      <c r="BA89">
        <f t="shared" si="16"/>
        <v>5.1936415165677836</v>
      </c>
      <c r="BB89">
        <f t="shared" si="17"/>
        <v>-11.578010126687047</v>
      </c>
      <c r="BC89">
        <f t="shared" si="18"/>
        <v>-6.2933138426391526</v>
      </c>
    </row>
    <row r="90" spans="1:55" ht="15.75" thickBot="1" x14ac:dyDescent="0.3">
      <c r="A90">
        <v>4</v>
      </c>
      <c r="B90" s="78">
        <v>35</v>
      </c>
      <c r="C90" s="79" t="s">
        <v>1801</v>
      </c>
      <c r="D90" s="79">
        <v>-200.03125</v>
      </c>
      <c r="E90" s="79">
        <v>104.0625</v>
      </c>
      <c r="F90" s="79">
        <v>350</v>
      </c>
      <c r="G90" s="79">
        <v>9.7627000000000005E-2</v>
      </c>
      <c r="H90" s="79">
        <v>0.182944</v>
      </c>
      <c r="I90" s="79">
        <v>46.835560999999998</v>
      </c>
      <c r="J90" s="79">
        <v>1.545995</v>
      </c>
      <c r="K90" s="79">
        <v>8.8585829999999994</v>
      </c>
      <c r="L90" s="79">
        <v>0.146262</v>
      </c>
      <c r="M90" s="80">
        <v>9.7627000000000005E-2</v>
      </c>
      <c r="N90" s="79">
        <v>7.0481000000000002E-2</v>
      </c>
      <c r="O90" s="79">
        <v>101135</v>
      </c>
      <c r="P90" s="79">
        <v>20.5</v>
      </c>
      <c r="Q90" s="79">
        <v>60</v>
      </c>
      <c r="R90" s="79">
        <v>1.1933</v>
      </c>
      <c r="S90" s="79" t="s">
        <v>1872</v>
      </c>
      <c r="T90" s="79" t="s">
        <v>1873</v>
      </c>
      <c r="U90" s="30">
        <v>1.1088103092783505E-3</v>
      </c>
      <c r="V90" s="30">
        <v>9.3451000000000006E-2</v>
      </c>
      <c r="W90" s="65">
        <v>3.7661987492864082</v>
      </c>
      <c r="X90" s="66">
        <v>100</v>
      </c>
      <c r="Y90" s="67">
        <v>3.4762434605150272E-5</v>
      </c>
      <c r="Z90" s="68">
        <v>5.9052722485449211E-2</v>
      </c>
      <c r="AA90" s="69">
        <v>4</v>
      </c>
      <c r="AC90">
        <f t="shared" si="11"/>
        <v>5.9066743530869312E-2</v>
      </c>
      <c r="AD90">
        <f t="shared" si="12"/>
        <v>63.776885988862112</v>
      </c>
      <c r="AE90">
        <f t="shared" si="13"/>
        <v>63.761746867221945</v>
      </c>
      <c r="AF90">
        <f t="shared" si="14"/>
        <v>2.3737630656366009E-4</v>
      </c>
      <c r="AK90">
        <v>4.2090370064708005E-2</v>
      </c>
      <c r="AL90">
        <v>0.7104139070478247</v>
      </c>
      <c r="AM90">
        <v>39.869531354029462</v>
      </c>
      <c r="AN90">
        <v>2481.7681962773618</v>
      </c>
      <c r="AO90">
        <v>-7.4498048805915318E-2</v>
      </c>
      <c r="AP90">
        <v>-1.9131010233206319E-2</v>
      </c>
      <c r="AQ90">
        <v>2.3989359512659922E-3</v>
      </c>
      <c r="AR90">
        <v>2.3928882135738305E-2</v>
      </c>
      <c r="AS90">
        <v>6.0840241184211108E-2</v>
      </c>
      <c r="AT90">
        <v>0.53609162816823264</v>
      </c>
      <c r="AU90">
        <v>2.3584792500342018</v>
      </c>
      <c r="AV90">
        <v>8.2367739145586705E-2</v>
      </c>
      <c r="AW90">
        <v>0.15217223358238868</v>
      </c>
      <c r="AX90">
        <v>-0.58689999999999998</v>
      </c>
      <c r="AZ90">
        <f t="shared" si="15"/>
        <v>2.3584792500342018</v>
      </c>
      <c r="BA90">
        <f t="shared" si="16"/>
        <v>5.2531579086484177</v>
      </c>
      <c r="BB90">
        <f t="shared" si="17"/>
        <v>-9.705071191854497</v>
      </c>
      <c r="BC90">
        <f t="shared" si="18"/>
        <v>-6.7486678133471933</v>
      </c>
    </row>
    <row r="91" spans="1:55" x14ac:dyDescent="0.25">
      <c r="A91">
        <v>5</v>
      </c>
      <c r="B91" s="53">
        <v>1</v>
      </c>
      <c r="C91" s="54" t="s">
        <v>1874</v>
      </c>
      <c r="D91" s="54">
        <v>-200</v>
      </c>
      <c r="E91" s="54">
        <v>-103.9375</v>
      </c>
      <c r="F91" s="54">
        <v>10</v>
      </c>
      <c r="G91" s="54">
        <v>0.24445600000000001</v>
      </c>
      <c r="H91" s="54">
        <v>0.182979</v>
      </c>
      <c r="I91" s="54">
        <v>46.844338999999998</v>
      </c>
      <c r="J91" s="54">
        <v>1.52234</v>
      </c>
      <c r="K91" s="54">
        <v>8.8609749999999998</v>
      </c>
      <c r="L91" s="54">
        <v>0.144035</v>
      </c>
      <c r="M91" s="55">
        <v>0.24445600000000001</v>
      </c>
      <c r="N91" s="54">
        <v>0.154609</v>
      </c>
      <c r="O91" s="54">
        <v>101138</v>
      </c>
      <c r="P91" s="54">
        <v>20.6</v>
      </c>
      <c r="Q91" s="54">
        <v>60</v>
      </c>
      <c r="R91" s="54">
        <v>1.1929000000000001</v>
      </c>
      <c r="S91" s="54" t="s">
        <v>1875</v>
      </c>
      <c r="T91" s="54" t="s">
        <v>1876</v>
      </c>
      <c r="U91" s="28">
        <v>1.1088103092783505E-3</v>
      </c>
      <c r="V91" s="28">
        <v>8.3152000000000004E-2</v>
      </c>
      <c r="W91" s="54">
        <v>145.47483789628708</v>
      </c>
      <c r="X91" s="24">
        <v>100</v>
      </c>
      <c r="Y91" s="60">
        <v>3.4773241165590496E-5</v>
      </c>
      <c r="Z91" s="61">
        <v>2.2809031059881013</v>
      </c>
      <c r="AA91">
        <v>5</v>
      </c>
      <c r="AC91">
        <f t="shared" si="11"/>
        <v>2.2814446668967592</v>
      </c>
      <c r="AD91">
        <f t="shared" si="12"/>
        <v>63.779490463391028</v>
      </c>
      <c r="AE91">
        <f t="shared" si="13"/>
        <v>63.764350723510319</v>
      </c>
      <c r="AF91">
        <f t="shared" si="14"/>
        <v>2.373763065636164E-4</v>
      </c>
      <c r="AK91">
        <v>1.6258064250545639</v>
      </c>
      <c r="AL91">
        <v>1.5583283394575846</v>
      </c>
      <c r="AM91">
        <v>2.0762573198596646</v>
      </c>
      <c r="AN91">
        <v>10.915275137698082</v>
      </c>
      <c r="AO91">
        <v>2.6225951462285825E-2</v>
      </c>
      <c r="AP91">
        <v>0.47838675413315729</v>
      </c>
      <c r="AQ91">
        <v>1.1920007393296614</v>
      </c>
      <c r="AR91">
        <v>2.3239398165671776</v>
      </c>
      <c r="AS91">
        <v>4.5139881883899244</v>
      </c>
      <c r="AT91">
        <v>7.0500790193129541</v>
      </c>
      <c r="AU91">
        <v>1.3333955387567309</v>
      </c>
      <c r="AV91">
        <v>1.2855613332866178</v>
      </c>
      <c r="AW91">
        <v>8.8355321547967172E-2</v>
      </c>
      <c r="AX91">
        <v>-0.54690000000000005</v>
      </c>
      <c r="AZ91">
        <f t="shared" si="15"/>
        <v>1.3333955387567309</v>
      </c>
      <c r="BA91">
        <f t="shared" si="16"/>
        <v>81.992446796458097</v>
      </c>
      <c r="BB91">
        <f t="shared" si="17"/>
        <v>-5.6352573880584202</v>
      </c>
      <c r="BC91">
        <f t="shared" si="18"/>
        <v>-6.2887143075814969</v>
      </c>
    </row>
    <row r="92" spans="1:55" x14ac:dyDescent="0.25">
      <c r="A92">
        <v>5</v>
      </c>
      <c r="B92" s="53">
        <v>2</v>
      </c>
      <c r="C92" s="54" t="s">
        <v>1874</v>
      </c>
      <c r="D92" s="54">
        <v>-200</v>
      </c>
      <c r="E92" s="54">
        <v>-103.9375</v>
      </c>
      <c r="F92" s="54">
        <v>20</v>
      </c>
      <c r="G92" s="54">
        <v>0.26271299999999997</v>
      </c>
      <c r="H92" s="54">
        <v>0.18270900000000001</v>
      </c>
      <c r="I92" s="54">
        <v>46.776724000000002</v>
      </c>
      <c r="J92" s="54">
        <v>1.5738570000000001</v>
      </c>
      <c r="K92" s="54">
        <v>8.8544929999999997</v>
      </c>
      <c r="L92" s="54">
        <v>0.14904700000000001</v>
      </c>
      <c r="M92" s="55">
        <v>0.26271299999999997</v>
      </c>
      <c r="N92" s="54">
        <v>0.17566899999999999</v>
      </c>
      <c r="O92" s="54">
        <v>101138</v>
      </c>
      <c r="P92" s="54">
        <v>20.6</v>
      </c>
      <c r="Q92" s="54">
        <v>60</v>
      </c>
      <c r="R92" s="54">
        <v>1.1929000000000001</v>
      </c>
      <c r="S92" s="54" t="s">
        <v>1877</v>
      </c>
      <c r="T92" s="54" t="s">
        <v>1878</v>
      </c>
      <c r="U92" s="28">
        <v>1.1088483323226199E-3</v>
      </c>
      <c r="V92" s="28">
        <v>8.4317764705882356E-2</v>
      </c>
      <c r="W92" s="54">
        <v>160.88335085506847</v>
      </c>
      <c r="X92" s="24">
        <v>100</v>
      </c>
      <c r="Y92" s="60">
        <v>3.4773241165590496E-5</v>
      </c>
      <c r="Z92" s="61">
        <v>2.5206482513880384</v>
      </c>
      <c r="AA92">
        <v>5</v>
      </c>
      <c r="AC92">
        <f t="shared" si="11"/>
        <v>2.5212467356260775</v>
      </c>
      <c r="AD92">
        <f t="shared" si="12"/>
        <v>63.82618073206973</v>
      </c>
      <c r="AE92">
        <f t="shared" si="13"/>
        <v>63.811029909025493</v>
      </c>
      <c r="AF92">
        <f t="shared" si="14"/>
        <v>2.3737630656356715E-4</v>
      </c>
      <c r="AK92">
        <v>1.7966941684216722</v>
      </c>
      <c r="AL92">
        <v>1.7692421226148605</v>
      </c>
      <c r="AM92">
        <v>2.4842324864694532</v>
      </c>
      <c r="AN92">
        <v>15.194557836793262</v>
      </c>
      <c r="AO92">
        <v>3.5987598876500659E-2</v>
      </c>
      <c r="AP92">
        <v>0.55849352866691271</v>
      </c>
      <c r="AQ92">
        <v>1.3053607652796262</v>
      </c>
      <c r="AR92">
        <v>2.4948271844399392</v>
      </c>
      <c r="AS92">
        <v>5.0643216013566397</v>
      </c>
      <c r="AT92">
        <v>8.197811215175772</v>
      </c>
      <c r="AU92">
        <v>1.2734043642109629</v>
      </c>
      <c r="AV92">
        <v>1.4629450471003078</v>
      </c>
      <c r="AW92">
        <v>6.6226439156672257E-2</v>
      </c>
      <c r="AX92">
        <v>-0.58130000000000004</v>
      </c>
      <c r="AZ92">
        <f t="shared" si="15"/>
        <v>1.2734043642109629</v>
      </c>
      <c r="BA92">
        <f t="shared" si="16"/>
        <v>93.374194977310509</v>
      </c>
      <c r="BB92">
        <f t="shared" si="17"/>
        <v>-4.2269806748551835</v>
      </c>
      <c r="BC92">
        <f t="shared" si="18"/>
        <v>-6.6842743225399959</v>
      </c>
    </row>
    <row r="93" spans="1:55" x14ac:dyDescent="0.25">
      <c r="A93">
        <v>5</v>
      </c>
      <c r="B93" s="53">
        <v>3</v>
      </c>
      <c r="C93" s="54" t="s">
        <v>1874</v>
      </c>
      <c r="D93" s="54">
        <v>-200</v>
      </c>
      <c r="E93" s="54">
        <v>-103.9375</v>
      </c>
      <c r="F93" s="54">
        <v>30</v>
      </c>
      <c r="G93" s="54">
        <v>0.276142</v>
      </c>
      <c r="H93" s="54">
        <v>0.182948</v>
      </c>
      <c r="I93" s="54">
        <v>46.836779999999997</v>
      </c>
      <c r="J93" s="54">
        <v>1.587464</v>
      </c>
      <c r="K93" s="54">
        <v>8.8600700000000003</v>
      </c>
      <c r="L93" s="54">
        <v>0.15015000000000001</v>
      </c>
      <c r="M93" s="55">
        <v>0.276142</v>
      </c>
      <c r="N93" s="54">
        <v>0.19894999999999999</v>
      </c>
      <c r="O93" s="54">
        <v>101140</v>
      </c>
      <c r="P93" s="54">
        <v>20.6</v>
      </c>
      <c r="Q93" s="54">
        <v>60</v>
      </c>
      <c r="R93" s="54">
        <v>1.1929000000000001</v>
      </c>
      <c r="S93" s="54" t="s">
        <v>1879</v>
      </c>
      <c r="T93" s="54" t="s">
        <v>1880</v>
      </c>
      <c r="U93" s="28">
        <v>1.108886355366889E-3</v>
      </c>
      <c r="V93" s="28">
        <v>8.5483529411764708E-2</v>
      </c>
      <c r="W93" s="54">
        <v>171.93688935342118</v>
      </c>
      <c r="X93" s="24">
        <v>100</v>
      </c>
      <c r="Y93" s="60">
        <v>3.4772553539702314E-5</v>
      </c>
      <c r="Z93" s="61">
        <v>2.6955801517449784</v>
      </c>
      <c r="AA93">
        <v>5</v>
      </c>
      <c r="AC93">
        <f t="shared" si="11"/>
        <v>2.6962201705307414</v>
      </c>
      <c r="AD93">
        <f t="shared" si="12"/>
        <v>63.784743793323372</v>
      </c>
      <c r="AE93">
        <f t="shared" si="13"/>
        <v>63.769602806426612</v>
      </c>
      <c r="AF93">
        <f t="shared" si="14"/>
        <v>2.3737630656353503E-4</v>
      </c>
      <c r="AK93">
        <v>1.9213817711796379</v>
      </c>
      <c r="AL93">
        <v>2.0049418823785614</v>
      </c>
      <c r="AM93">
        <v>3.1320697190048885</v>
      </c>
      <c r="AN93">
        <v>24.845095569448024</v>
      </c>
      <c r="AO93">
        <v>4.5787415206154355E-2</v>
      </c>
      <c r="AP93">
        <v>0.51940578923406611</v>
      </c>
      <c r="AQ93">
        <v>1.3405512315504331</v>
      </c>
      <c r="AR93">
        <v>2.7614063536341682</v>
      </c>
      <c r="AS93">
        <v>5.3540076634527223</v>
      </c>
      <c r="AT93">
        <v>8.7677544155876443</v>
      </c>
      <c r="AU93">
        <v>1.2093755588391117</v>
      </c>
      <c r="AV93">
        <v>1.6532424014854221</v>
      </c>
      <c r="AW93">
        <v>7.800918201331021E-2</v>
      </c>
      <c r="AX93">
        <v>-0.58279999999999998</v>
      </c>
      <c r="AZ93">
        <f t="shared" si="15"/>
        <v>1.2093755588391117</v>
      </c>
      <c r="BA93">
        <f t="shared" si="16"/>
        <v>105.45164300700631</v>
      </c>
      <c r="BB93">
        <f t="shared" si="17"/>
        <v>-4.9757956882457215</v>
      </c>
      <c r="BC93">
        <f t="shared" si="18"/>
        <v>-6.701522579006209</v>
      </c>
    </row>
    <row r="94" spans="1:55" x14ac:dyDescent="0.25">
      <c r="A94">
        <v>5</v>
      </c>
      <c r="B94" s="53">
        <v>4</v>
      </c>
      <c r="C94" s="54" t="s">
        <v>1874</v>
      </c>
      <c r="D94" s="54">
        <v>-200</v>
      </c>
      <c r="E94" s="54">
        <v>-103.9375</v>
      </c>
      <c r="F94" s="54">
        <v>40</v>
      </c>
      <c r="G94" s="54">
        <v>0.28103600000000001</v>
      </c>
      <c r="H94" s="54">
        <v>0.18299499999999999</v>
      </c>
      <c r="I94" s="54">
        <v>46.848396999999999</v>
      </c>
      <c r="J94" s="54">
        <v>1.566883</v>
      </c>
      <c r="K94" s="54">
        <v>8.8612020000000005</v>
      </c>
      <c r="L94" s="54">
        <v>0.148231</v>
      </c>
      <c r="M94" s="55">
        <v>0.28103600000000001</v>
      </c>
      <c r="N94" s="54">
        <v>0.20566599999999999</v>
      </c>
      <c r="O94" s="54">
        <v>101140</v>
      </c>
      <c r="P94" s="54">
        <v>20.6</v>
      </c>
      <c r="Q94" s="54">
        <v>60</v>
      </c>
      <c r="R94" s="54">
        <v>1.1929000000000001</v>
      </c>
      <c r="S94" s="54" t="s">
        <v>1881</v>
      </c>
      <c r="T94" s="54" t="s">
        <v>1882</v>
      </c>
      <c r="U94" s="28">
        <v>1.1089243784111584E-3</v>
      </c>
      <c r="V94" s="28">
        <v>8.664929411764706E-2</v>
      </c>
      <c r="W94" s="54">
        <v>175.29302237981801</v>
      </c>
      <c r="X94" s="24">
        <v>100</v>
      </c>
      <c r="Y94" s="60">
        <v>3.4772553539702314E-5</v>
      </c>
      <c r="Z94" s="61">
        <v>2.7485478208627128</v>
      </c>
      <c r="AA94">
        <v>5</v>
      </c>
      <c r="AC94">
        <f t="shared" si="11"/>
        <v>2.7492004159034433</v>
      </c>
      <c r="AD94">
        <f t="shared" si="12"/>
        <v>63.776595425870063</v>
      </c>
      <c r="AE94">
        <f t="shared" si="13"/>
        <v>63.76145637320267</v>
      </c>
      <c r="AF94">
        <f t="shared" si="14"/>
        <v>2.3737630656359292E-4</v>
      </c>
      <c r="AK94">
        <v>1.9591432020749373</v>
      </c>
      <c r="AL94">
        <v>2.0728201509897231</v>
      </c>
      <c r="AM94">
        <v>3.7106640259759662</v>
      </c>
      <c r="AN94">
        <v>42.017724906240993</v>
      </c>
      <c r="AO94">
        <v>5.5570281208640084E-2</v>
      </c>
      <c r="AP94">
        <v>0.57690960952138881</v>
      </c>
      <c r="AQ94">
        <v>1.3935208589897816</v>
      </c>
      <c r="AR94">
        <v>2.6976275923076458</v>
      </c>
      <c r="AS94">
        <v>5.4381122366491672</v>
      </c>
      <c r="AT94">
        <v>9.5380652097930074</v>
      </c>
      <c r="AU94">
        <v>1.2118787062233818</v>
      </c>
      <c r="AV94">
        <v>1.6602323679560946</v>
      </c>
      <c r="AW94">
        <v>5.2857052033877E-2</v>
      </c>
      <c r="AX94">
        <v>-0.62080000000000002</v>
      </c>
      <c r="AZ94">
        <f t="shared" si="15"/>
        <v>1.2118787062233818</v>
      </c>
      <c r="BA94">
        <f t="shared" si="16"/>
        <v>105.88396804407009</v>
      </c>
      <c r="BB94">
        <f t="shared" si="17"/>
        <v>-3.3710428229687359</v>
      </c>
      <c r="BC94">
        <f t="shared" si="18"/>
        <v>-7.1384784094836222</v>
      </c>
    </row>
    <row r="95" spans="1:55" x14ac:dyDescent="0.25">
      <c r="A95">
        <v>5</v>
      </c>
      <c r="B95" s="53">
        <v>5</v>
      </c>
      <c r="C95" s="54" t="s">
        <v>1874</v>
      </c>
      <c r="D95" s="54">
        <v>-200</v>
      </c>
      <c r="E95" s="54">
        <v>-103.9375</v>
      </c>
      <c r="F95" s="54">
        <v>50</v>
      </c>
      <c r="G95" s="54">
        <v>0.27353</v>
      </c>
      <c r="H95" s="54">
        <v>0.18321200000000001</v>
      </c>
      <c r="I95" s="54">
        <v>46.902932999999997</v>
      </c>
      <c r="J95" s="54">
        <v>1.5815939999999999</v>
      </c>
      <c r="K95" s="54">
        <v>8.8663369999999997</v>
      </c>
      <c r="L95" s="54">
        <v>0.149565</v>
      </c>
      <c r="M95" s="55">
        <v>0.27353</v>
      </c>
      <c r="N95" s="54">
        <v>0.23562</v>
      </c>
      <c r="O95" s="54">
        <v>101140</v>
      </c>
      <c r="P95" s="54">
        <v>20.6</v>
      </c>
      <c r="Q95" s="54">
        <v>60</v>
      </c>
      <c r="R95" s="54">
        <v>1.1929000000000001</v>
      </c>
      <c r="S95" s="54" t="s">
        <v>1883</v>
      </c>
      <c r="T95" s="54" t="s">
        <v>1884</v>
      </c>
      <c r="U95" s="28">
        <v>1.1089624014554275E-3</v>
      </c>
      <c r="V95" s="28">
        <v>8.7815058823529413E-2</v>
      </c>
      <c r="W95" s="54">
        <v>167.46730180638593</v>
      </c>
      <c r="X95" s="24">
        <v>100</v>
      </c>
      <c r="Y95" s="60">
        <v>3.4772553539702314E-5</v>
      </c>
      <c r="Z95" s="61">
        <v>2.6273642663264249</v>
      </c>
      <c r="AA95">
        <v>5</v>
      </c>
      <c r="AC95">
        <f t="shared" si="11"/>
        <v>2.6279880884325508</v>
      </c>
      <c r="AD95">
        <f t="shared" si="12"/>
        <v>63.739658772378128</v>
      </c>
      <c r="AE95">
        <f t="shared" si="13"/>
        <v>63.724528487597105</v>
      </c>
      <c r="AF95">
        <f t="shared" si="14"/>
        <v>2.3737630656378144E-4</v>
      </c>
      <c r="AK95">
        <v>1.8727620112992365</v>
      </c>
      <c r="AL95">
        <v>2.376009729868692</v>
      </c>
      <c r="AM95">
        <v>4.3125169885303691</v>
      </c>
      <c r="AN95">
        <v>39.627491536965643</v>
      </c>
      <c r="AO95">
        <v>4.3844928391561261E-2</v>
      </c>
      <c r="AP95">
        <v>0.44083446225644357</v>
      </c>
      <c r="AQ95">
        <v>1.1517107371448014</v>
      </c>
      <c r="AR95">
        <v>2.4411502490775545</v>
      </c>
      <c r="AS95">
        <v>5.8940052410017749</v>
      </c>
      <c r="AT95">
        <v>11.428730908365587</v>
      </c>
      <c r="AU95">
        <v>1.0907848809751952</v>
      </c>
      <c r="AV95">
        <v>1.7987169771973341</v>
      </c>
      <c r="AW95">
        <v>8.9251272581020905E-2</v>
      </c>
      <c r="AX95">
        <v>-0.59760000000000002</v>
      </c>
      <c r="AZ95">
        <f t="shared" si="15"/>
        <v>1.0907848809751952</v>
      </c>
      <c r="BA95">
        <f t="shared" si="16"/>
        <v>114.64960635464153</v>
      </c>
      <c r="BB95">
        <f t="shared" si="17"/>
        <v>-5.6888456593147803</v>
      </c>
      <c r="BC95">
        <f t="shared" si="18"/>
        <v>-6.8717053761395173</v>
      </c>
    </row>
    <row r="96" spans="1:55" x14ac:dyDescent="0.25">
      <c r="A96">
        <v>5</v>
      </c>
      <c r="B96" s="53">
        <v>6</v>
      </c>
      <c r="C96" s="54" t="s">
        <v>1874</v>
      </c>
      <c r="D96" s="54">
        <v>-200</v>
      </c>
      <c r="E96" s="54">
        <v>-103.9375</v>
      </c>
      <c r="F96" s="54">
        <v>60</v>
      </c>
      <c r="G96" s="54">
        <v>0.35459099999999999</v>
      </c>
      <c r="H96" s="54">
        <v>0.18289900000000001</v>
      </c>
      <c r="I96" s="54">
        <v>46.824382</v>
      </c>
      <c r="J96" s="54">
        <v>1.521077</v>
      </c>
      <c r="K96" s="54">
        <v>8.8572989999999994</v>
      </c>
      <c r="L96" s="54">
        <v>0.14390600000000001</v>
      </c>
      <c r="M96" s="55">
        <v>0.35459099999999999</v>
      </c>
      <c r="N96" s="54">
        <v>0.33990399999999998</v>
      </c>
      <c r="O96" s="54">
        <v>101141</v>
      </c>
      <c r="P96" s="54">
        <v>20.5</v>
      </c>
      <c r="Q96" s="54">
        <v>60</v>
      </c>
      <c r="R96" s="54">
        <v>1.1934</v>
      </c>
      <c r="S96" s="54" t="s">
        <v>1885</v>
      </c>
      <c r="T96" s="54" t="s">
        <v>1886</v>
      </c>
      <c r="U96" s="28">
        <v>1.1090004244996969E-3</v>
      </c>
      <c r="V96" s="28">
        <v>8.8980823529411765E-2</v>
      </c>
      <c r="W96" s="54">
        <v>239.50412515884551</v>
      </c>
      <c r="X96" s="24">
        <v>100</v>
      </c>
      <c r="Y96" s="60">
        <v>3.4760372388960684E-5</v>
      </c>
      <c r="Z96" s="61">
        <v>3.7550221155214536</v>
      </c>
      <c r="AA96">
        <v>5</v>
      </c>
      <c r="AC96">
        <f t="shared" si="11"/>
        <v>3.7559136804386886</v>
      </c>
      <c r="AD96">
        <f t="shared" si="12"/>
        <v>63.782347424493388</v>
      </c>
      <c r="AE96">
        <f t="shared" si="13"/>
        <v>63.767207006437786</v>
      </c>
      <c r="AF96">
        <f t="shared" si="14"/>
        <v>2.3737630656389501E-4</v>
      </c>
      <c r="AK96">
        <v>2.6765422008080066</v>
      </c>
      <c r="AL96">
        <v>3.4251985262133613</v>
      </c>
      <c r="AM96">
        <v>4.2178610024092142</v>
      </c>
      <c r="AN96">
        <v>35.216127825001934</v>
      </c>
      <c r="AO96">
        <v>5.6664591628903173E-2</v>
      </c>
      <c r="AP96">
        <v>0.73322241215466721</v>
      </c>
      <c r="AQ96">
        <v>1.6619463790459819</v>
      </c>
      <c r="AR96">
        <v>3.3225809734477942</v>
      </c>
      <c r="AS96">
        <v>8.6642931175119422</v>
      </c>
      <c r="AT96">
        <v>16.927480664777619</v>
      </c>
      <c r="AU96">
        <v>1.027921800789908</v>
      </c>
      <c r="AV96">
        <v>2.6541700334470804</v>
      </c>
      <c r="AW96">
        <v>5.1737039575524696E-2</v>
      </c>
      <c r="AX96">
        <v>-0.64739999999999998</v>
      </c>
      <c r="AZ96">
        <f t="shared" si="15"/>
        <v>1.027921800789908</v>
      </c>
      <c r="BA96">
        <f t="shared" si="16"/>
        <v>169.28919519700091</v>
      </c>
      <c r="BB96">
        <f t="shared" si="17"/>
        <v>-3.2999098329208802</v>
      </c>
      <c r="BC96">
        <f t="shared" si="18"/>
        <v>-7.44434749081781</v>
      </c>
    </row>
    <row r="97" spans="1:55" x14ac:dyDescent="0.25">
      <c r="A97">
        <v>5</v>
      </c>
      <c r="B97" s="53">
        <v>7</v>
      </c>
      <c r="C97" s="54" t="s">
        <v>1874</v>
      </c>
      <c r="D97" s="54">
        <v>-200</v>
      </c>
      <c r="E97" s="54">
        <v>-103.9375</v>
      </c>
      <c r="F97" s="54">
        <v>70</v>
      </c>
      <c r="G97" s="54">
        <v>0.36660799999999999</v>
      </c>
      <c r="H97" s="54">
        <v>0.182786</v>
      </c>
      <c r="I97" s="54">
        <v>46.796115999999998</v>
      </c>
      <c r="J97" s="54">
        <v>1.579172</v>
      </c>
      <c r="K97" s="54">
        <v>8.8561890000000005</v>
      </c>
      <c r="L97" s="54">
        <v>0.14952299999999999</v>
      </c>
      <c r="M97" s="55">
        <v>0.36660799999999999</v>
      </c>
      <c r="N97" s="54">
        <v>0.39910099999999998</v>
      </c>
      <c r="O97" s="54">
        <v>101141</v>
      </c>
      <c r="P97" s="54">
        <v>20.6</v>
      </c>
      <c r="Q97" s="54">
        <v>60</v>
      </c>
      <c r="R97" s="54">
        <v>1.1930000000000001</v>
      </c>
      <c r="S97" s="54" t="s">
        <v>1887</v>
      </c>
      <c r="T97" s="54" t="s">
        <v>1888</v>
      </c>
      <c r="U97" s="28">
        <v>1.109038447543966E-3</v>
      </c>
      <c r="V97" s="28">
        <v>9.0146588235294117E-2</v>
      </c>
      <c r="W97" s="54">
        <v>249.28027732216739</v>
      </c>
      <c r="X97" s="24">
        <v>100</v>
      </c>
      <c r="Y97" s="60">
        <v>3.4772209736956242E-5</v>
      </c>
      <c r="Z97" s="61">
        <v>3.9064756433440873</v>
      </c>
      <c r="AA97">
        <v>5</v>
      </c>
      <c r="AC97">
        <f t="shared" si="11"/>
        <v>3.9074031682764283</v>
      </c>
      <c r="AD97">
        <f t="shared" si="12"/>
        <v>63.812064909938691</v>
      </c>
      <c r="AE97">
        <f t="shared" si="13"/>
        <v>63.79691743765617</v>
      </c>
      <c r="AF97">
        <f t="shared" si="14"/>
        <v>2.3737630656365307E-4</v>
      </c>
      <c r="AK97">
        <v>2.7844999019167385</v>
      </c>
      <c r="AL97">
        <v>4.0197181737029339</v>
      </c>
      <c r="AM97">
        <v>4.2776005297780122</v>
      </c>
      <c r="AN97">
        <v>33.458306198932618</v>
      </c>
      <c r="AO97">
        <v>4.18228162301666E-2</v>
      </c>
      <c r="AP97">
        <v>0.55513892020797606</v>
      </c>
      <c r="AQ97">
        <v>1.5294977919594384</v>
      </c>
      <c r="AR97">
        <v>3.361431463538048</v>
      </c>
      <c r="AS97">
        <v>9.8684747714472341</v>
      </c>
      <c r="AT97">
        <v>19.951784778653202</v>
      </c>
      <c r="AU97">
        <v>0.87023163113330637</v>
      </c>
      <c r="AV97">
        <v>3.2797031922558211</v>
      </c>
      <c r="AW97">
        <v>6.9601556713158E-2</v>
      </c>
      <c r="AX97">
        <v>-0.64200000000000002</v>
      </c>
      <c r="AZ97">
        <f t="shared" si="15"/>
        <v>0.87023163113330637</v>
      </c>
      <c r="BA97">
        <f t="shared" si="16"/>
        <v>209.2846329895616</v>
      </c>
      <c r="BB97">
        <f t="shared" si="17"/>
        <v>-4.4414190548128172</v>
      </c>
      <c r="BC97">
        <f t="shared" si="18"/>
        <v>-7.3822537675394413</v>
      </c>
    </row>
    <row r="98" spans="1:55" x14ac:dyDescent="0.25">
      <c r="A98">
        <v>5</v>
      </c>
      <c r="B98" s="53">
        <v>8</v>
      </c>
      <c r="C98" s="54" t="s">
        <v>1874</v>
      </c>
      <c r="D98" s="54">
        <v>-200</v>
      </c>
      <c r="E98" s="54">
        <v>-103.9375</v>
      </c>
      <c r="F98" s="54">
        <v>80</v>
      </c>
      <c r="G98" s="54">
        <v>0.35452499999999998</v>
      </c>
      <c r="H98" s="54">
        <v>0.18271000000000001</v>
      </c>
      <c r="I98" s="54">
        <v>46.776981999999997</v>
      </c>
      <c r="J98" s="54">
        <v>1.6353</v>
      </c>
      <c r="K98" s="54">
        <v>8.8543769999999995</v>
      </c>
      <c r="L98" s="54">
        <v>0.15470200000000001</v>
      </c>
      <c r="M98" s="55">
        <v>0.35452499999999998</v>
      </c>
      <c r="N98" s="54">
        <v>0.36706899999999998</v>
      </c>
      <c r="O98" s="54">
        <v>101139</v>
      </c>
      <c r="P98" s="54">
        <v>20.6</v>
      </c>
      <c r="Q98" s="54">
        <v>60</v>
      </c>
      <c r="R98" s="54">
        <v>1.1929000000000001</v>
      </c>
      <c r="S98" s="54" t="s">
        <v>1889</v>
      </c>
      <c r="T98" s="54" t="s">
        <v>1890</v>
      </c>
      <c r="U98" s="28">
        <v>1.1090764705882353E-3</v>
      </c>
      <c r="V98" s="28">
        <v>9.1312352941176483E-2</v>
      </c>
      <c r="W98" s="54">
        <v>237.32596808155168</v>
      </c>
      <c r="X98" s="24">
        <v>100</v>
      </c>
      <c r="Y98" s="60">
        <v>3.4772897349246997E-5</v>
      </c>
      <c r="Z98" s="61">
        <v>3.7183049768892542</v>
      </c>
      <c r="AA98">
        <v>5</v>
      </c>
      <c r="AC98">
        <f t="shared" si="11"/>
        <v>3.7191878239583223</v>
      </c>
      <c r="AD98">
        <f t="shared" si="12"/>
        <v>63.826385828119818</v>
      </c>
      <c r="AE98">
        <f t="shared" si="13"/>
        <v>63.811234956390621</v>
      </c>
      <c r="AF98">
        <f t="shared" si="14"/>
        <v>2.3737630656383668E-4</v>
      </c>
      <c r="AK98">
        <v>2.6503720678579779</v>
      </c>
      <c r="AL98">
        <v>3.6961363619346979</v>
      </c>
      <c r="AM98">
        <v>3.505903350367233</v>
      </c>
      <c r="AN98">
        <v>21.849169101542138</v>
      </c>
      <c r="AO98">
        <v>2.7002385596400062E-2</v>
      </c>
      <c r="AP98">
        <v>0.47872253879640669</v>
      </c>
      <c r="AQ98">
        <v>1.4313213077345357</v>
      </c>
      <c r="AR98">
        <v>3.2566388613185211</v>
      </c>
      <c r="AS98">
        <v>9.6575197758396722</v>
      </c>
      <c r="AT98">
        <v>18.522878950226961</v>
      </c>
      <c r="AU98">
        <v>0.84168112430170705</v>
      </c>
      <c r="AV98">
        <v>3.2382268147484079</v>
      </c>
      <c r="AW98">
        <v>7.5182318323397931E-2</v>
      </c>
      <c r="AX98">
        <v>-0.64900000000000002</v>
      </c>
      <c r="AZ98">
        <f t="shared" si="15"/>
        <v>0.84168112430170705</v>
      </c>
      <c r="BA98">
        <f t="shared" si="16"/>
        <v>206.68431407709537</v>
      </c>
      <c r="BB98">
        <f t="shared" si="17"/>
        <v>-4.7986156567617186</v>
      </c>
      <c r="BC98">
        <f t="shared" si="18"/>
        <v>-7.4627456310484384</v>
      </c>
    </row>
    <row r="99" spans="1:55" x14ac:dyDescent="0.25">
      <c r="A99">
        <v>5</v>
      </c>
      <c r="B99" s="53">
        <v>9</v>
      </c>
      <c r="C99" s="54" t="s">
        <v>1874</v>
      </c>
      <c r="D99" s="54">
        <v>-200</v>
      </c>
      <c r="E99" s="54">
        <v>-103.9375</v>
      </c>
      <c r="F99" s="54">
        <v>90</v>
      </c>
      <c r="G99" s="54">
        <v>0.402223</v>
      </c>
      <c r="H99" s="54">
        <v>0.18257599999999999</v>
      </c>
      <c r="I99" s="54">
        <v>46.743242000000002</v>
      </c>
      <c r="J99" s="54">
        <v>1.594616</v>
      </c>
      <c r="K99" s="54">
        <v>8.8513760000000001</v>
      </c>
      <c r="L99" s="54">
        <v>0.15107000000000001</v>
      </c>
      <c r="M99" s="55">
        <v>0.402223</v>
      </c>
      <c r="N99" s="54">
        <v>0.42975200000000002</v>
      </c>
      <c r="O99" s="54">
        <v>101136</v>
      </c>
      <c r="P99" s="54">
        <v>20.6</v>
      </c>
      <c r="Q99" s="54">
        <v>60</v>
      </c>
      <c r="R99" s="54">
        <v>1.1929000000000001</v>
      </c>
      <c r="S99" s="54" t="s">
        <v>1891</v>
      </c>
      <c r="T99" s="54" t="s">
        <v>1892</v>
      </c>
      <c r="U99" s="28">
        <v>1.1091144936325045E-3</v>
      </c>
      <c r="V99" s="28">
        <v>9.2478117647058822E-2</v>
      </c>
      <c r="W99" s="54">
        <v>279.27223395889774</v>
      </c>
      <c r="X99" s="24">
        <v>100</v>
      </c>
      <c r="Y99" s="60">
        <v>3.4773928818674771E-5</v>
      </c>
      <c r="Z99" s="61">
        <v>4.3738854399046616</v>
      </c>
      <c r="AA99">
        <v>5</v>
      </c>
      <c r="AC99">
        <f t="shared" si="11"/>
        <v>4.374923943191793</v>
      </c>
      <c r="AD99">
        <f t="shared" si="12"/>
        <v>63.84991966433055</v>
      </c>
      <c r="AE99">
        <f t="shared" si="13"/>
        <v>63.834763206226249</v>
      </c>
      <c r="AF99">
        <f t="shared" si="14"/>
        <v>2.3737630656358561E-4</v>
      </c>
      <c r="AK99">
        <v>3.1176702733255701</v>
      </c>
      <c r="AL99">
        <v>4.3255671758826093</v>
      </c>
      <c r="AM99">
        <v>3.4810018428069269</v>
      </c>
      <c r="AN99">
        <v>21.465373242696145</v>
      </c>
      <c r="AO99">
        <v>2.754746595152361E-2</v>
      </c>
      <c r="AP99">
        <v>0.5773730269409455</v>
      </c>
      <c r="AQ99">
        <v>1.6770342141920216</v>
      </c>
      <c r="AR99">
        <v>3.8272078643813687</v>
      </c>
      <c r="AS99">
        <v>11.322101461825664</v>
      </c>
      <c r="AT99">
        <v>20.827407371870642</v>
      </c>
      <c r="AU99">
        <v>0.83417024740459811</v>
      </c>
      <c r="AV99">
        <v>3.8379337719028532</v>
      </c>
      <c r="AW99">
        <v>8.3819890705095296E-2</v>
      </c>
      <c r="AX99">
        <v>-0.65290000000000004</v>
      </c>
      <c r="AZ99">
        <f t="shared" si="15"/>
        <v>0.83417024740459811</v>
      </c>
      <c r="BA99">
        <f t="shared" si="16"/>
        <v>245.0517630130183</v>
      </c>
      <c r="BB99">
        <f t="shared" si="17"/>
        <v>-5.3518932877933016</v>
      </c>
      <c r="BC99">
        <f t="shared" si="18"/>
        <v>-7.507591097860594</v>
      </c>
    </row>
    <row r="100" spans="1:55" x14ac:dyDescent="0.25">
      <c r="A100">
        <v>5</v>
      </c>
      <c r="B100" s="53">
        <v>10</v>
      </c>
      <c r="C100" s="54" t="s">
        <v>1874</v>
      </c>
      <c r="D100" s="54">
        <v>-200</v>
      </c>
      <c r="E100" s="54">
        <v>-103.9375</v>
      </c>
      <c r="F100" s="54">
        <v>100</v>
      </c>
      <c r="G100" s="54">
        <v>0.40082099999999998</v>
      </c>
      <c r="H100" s="54">
        <v>0.18269199999999999</v>
      </c>
      <c r="I100" s="54">
        <v>46.772523</v>
      </c>
      <c r="J100" s="54">
        <v>1.62134</v>
      </c>
      <c r="K100" s="54">
        <v>8.8540659999999995</v>
      </c>
      <c r="L100" s="54">
        <v>0.15335599999999999</v>
      </c>
      <c r="M100" s="55">
        <v>0.40082099999999998</v>
      </c>
      <c r="N100" s="54">
        <v>0.43679000000000001</v>
      </c>
      <c r="O100" s="54">
        <v>101137</v>
      </c>
      <c r="P100" s="54">
        <v>20.6</v>
      </c>
      <c r="Q100" s="54">
        <v>60</v>
      </c>
      <c r="R100" s="54">
        <v>1.1929000000000001</v>
      </c>
      <c r="S100" s="54" t="s">
        <v>1893</v>
      </c>
      <c r="T100" s="54" t="s">
        <v>1894</v>
      </c>
      <c r="U100" s="28">
        <v>1.1091525166767738E-3</v>
      </c>
      <c r="V100" s="28">
        <v>9.3643882352941188E-2</v>
      </c>
      <c r="W100" s="54">
        <v>276.94759109181689</v>
      </c>
      <c r="X100" s="24">
        <v>100</v>
      </c>
      <c r="Y100" s="60">
        <v>3.4773584988733026E-5</v>
      </c>
      <c r="Z100" s="61">
        <v>4.3388386111142934</v>
      </c>
      <c r="AA100">
        <v>5</v>
      </c>
      <c r="AC100">
        <f t="shared" si="11"/>
        <v>4.33986879313938</v>
      </c>
      <c r="AD100">
        <f t="shared" si="12"/>
        <v>63.82988995773956</v>
      </c>
      <c r="AE100">
        <f t="shared" si="13"/>
        <v>63.814738254213019</v>
      </c>
      <c r="AF100">
        <f t="shared" si="14"/>
        <v>2.3737630656379025E-4</v>
      </c>
      <c r="AK100">
        <v>3.092680819331977</v>
      </c>
      <c r="AL100">
        <v>4.3976372163393043</v>
      </c>
      <c r="AM100">
        <v>3.7510297173349456</v>
      </c>
      <c r="AN100">
        <v>27.81798567987251</v>
      </c>
      <c r="AO100">
        <v>1.5818146863782925E-2</v>
      </c>
      <c r="AP100">
        <v>0.49820026124989969</v>
      </c>
      <c r="AQ100">
        <v>1.5950980446473497</v>
      </c>
      <c r="AR100">
        <v>3.8872084667390534</v>
      </c>
      <c r="AS100">
        <v>11.295094377176994</v>
      </c>
      <c r="AT100">
        <v>21.197882088650644</v>
      </c>
      <c r="AU100">
        <v>0.7869413238107148</v>
      </c>
      <c r="AV100">
        <v>4.0397370164669866</v>
      </c>
      <c r="AW100">
        <v>8.6355176253701135E-2</v>
      </c>
      <c r="AX100">
        <v>-0.6633</v>
      </c>
      <c r="AZ100">
        <f t="shared" si="15"/>
        <v>0.7869413238107148</v>
      </c>
      <c r="BA100">
        <f t="shared" si="16"/>
        <v>257.85596921929488</v>
      </c>
      <c r="BB100">
        <f t="shared" si="17"/>
        <v>-5.512041397554948</v>
      </c>
      <c r="BC100">
        <f t="shared" si="18"/>
        <v>-7.6271790093596747</v>
      </c>
    </row>
    <row r="101" spans="1:55" x14ac:dyDescent="0.25">
      <c r="A101">
        <v>5</v>
      </c>
      <c r="B101" s="53">
        <v>11</v>
      </c>
      <c r="C101" s="54" t="s">
        <v>1874</v>
      </c>
      <c r="D101" s="54">
        <v>-200</v>
      </c>
      <c r="E101" s="54">
        <v>-103.9375</v>
      </c>
      <c r="F101" s="54">
        <v>110</v>
      </c>
      <c r="G101" s="54">
        <v>0.38538699999999998</v>
      </c>
      <c r="H101" s="54">
        <v>0.182839</v>
      </c>
      <c r="I101" s="54">
        <v>46.809404000000001</v>
      </c>
      <c r="J101" s="54">
        <v>1.5670489999999999</v>
      </c>
      <c r="K101" s="54">
        <v>8.8578189999999992</v>
      </c>
      <c r="L101" s="54">
        <v>0.14832200000000001</v>
      </c>
      <c r="M101" s="55">
        <v>0.38538699999999998</v>
      </c>
      <c r="N101" s="54">
        <v>0.45983000000000002</v>
      </c>
      <c r="O101" s="54">
        <v>101133</v>
      </c>
      <c r="P101" s="54">
        <v>20.6</v>
      </c>
      <c r="Q101" s="54">
        <v>60</v>
      </c>
      <c r="R101" s="54">
        <v>1.1929000000000001</v>
      </c>
      <c r="S101" s="54" t="s">
        <v>1895</v>
      </c>
      <c r="T101" s="54" t="s">
        <v>1896</v>
      </c>
      <c r="U101" s="28">
        <v>1.1091905397210429E-3</v>
      </c>
      <c r="V101" s="28">
        <v>9.480964705882354E-2</v>
      </c>
      <c r="W101" s="54">
        <v>261.97244074427056</v>
      </c>
      <c r="X101" s="24">
        <v>100</v>
      </c>
      <c r="Y101" s="60">
        <v>3.4774960349297382E-5</v>
      </c>
      <c r="Z101" s="61">
        <v>4.1058055793708981</v>
      </c>
      <c r="AA101">
        <v>5</v>
      </c>
      <c r="AC101">
        <f t="shared" si="11"/>
        <v>4.1067804317416519</v>
      </c>
      <c r="AD101">
        <f t="shared" si="12"/>
        <v>63.805369172987156</v>
      </c>
      <c r="AE101">
        <f t="shared" si="13"/>
        <v>63.790223290113943</v>
      </c>
      <c r="AF101">
        <f t="shared" si="14"/>
        <v>2.3737630656363911E-4</v>
      </c>
      <c r="AK101">
        <v>2.9265863406523573</v>
      </c>
      <c r="AL101">
        <v>4.6312291106961583</v>
      </c>
      <c r="AM101">
        <v>6.1803542883809204</v>
      </c>
      <c r="AN101">
        <v>80.771290653449469</v>
      </c>
      <c r="AO101">
        <v>4.0825565327101843E-3</v>
      </c>
      <c r="AP101">
        <v>0.41594088376621985</v>
      </c>
      <c r="AQ101">
        <v>1.4609710853593769</v>
      </c>
      <c r="AR101">
        <v>3.6048189190739119</v>
      </c>
      <c r="AS101">
        <v>10.620334482175636</v>
      </c>
      <c r="AT101">
        <v>19.968726881869699</v>
      </c>
      <c r="AU101">
        <v>0.74610462986919934</v>
      </c>
      <c r="AV101">
        <v>4.0334157491059841</v>
      </c>
      <c r="AW101">
        <v>8.2763823942962347E-2</v>
      </c>
      <c r="AX101">
        <v>-0.68</v>
      </c>
      <c r="AZ101">
        <f t="shared" si="15"/>
        <v>0.74610462986919934</v>
      </c>
      <c r="BA101">
        <f t="shared" si="16"/>
        <v>257.35358089984783</v>
      </c>
      <c r="BB101">
        <f t="shared" si="17"/>
        <v>-5.280776340848826</v>
      </c>
      <c r="BC101">
        <f t="shared" si="18"/>
        <v>-7.8192095980168546</v>
      </c>
    </row>
    <row r="102" spans="1:55" x14ac:dyDescent="0.25">
      <c r="A102">
        <v>5</v>
      </c>
      <c r="B102" s="53">
        <v>12</v>
      </c>
      <c r="C102" s="54" t="s">
        <v>1874</v>
      </c>
      <c r="D102" s="54">
        <v>-200</v>
      </c>
      <c r="E102" s="54">
        <v>-103.9375</v>
      </c>
      <c r="F102" s="54">
        <v>120</v>
      </c>
      <c r="G102" s="54">
        <v>0.41631200000000002</v>
      </c>
      <c r="H102" s="54">
        <v>0.18267900000000001</v>
      </c>
      <c r="I102" s="54">
        <v>46.769300000000001</v>
      </c>
      <c r="J102" s="54">
        <v>1.5920700000000001</v>
      </c>
      <c r="K102" s="54">
        <v>8.8539820000000002</v>
      </c>
      <c r="L102" s="54">
        <v>0.15071799999999999</v>
      </c>
      <c r="M102" s="55">
        <v>0.41631200000000002</v>
      </c>
      <c r="N102" s="54">
        <v>0.45618799999999998</v>
      </c>
      <c r="O102" s="54">
        <v>101133</v>
      </c>
      <c r="P102" s="54">
        <v>20.6</v>
      </c>
      <c r="Q102" s="54">
        <v>60</v>
      </c>
      <c r="R102" s="54">
        <v>1.1929000000000001</v>
      </c>
      <c r="S102" s="54" t="s">
        <v>1897</v>
      </c>
      <c r="T102" s="54" t="s">
        <v>1898</v>
      </c>
      <c r="U102" s="28">
        <v>1.1092285627653123E-3</v>
      </c>
      <c r="V102" s="28">
        <v>9.5975411764705892E-2</v>
      </c>
      <c r="W102" s="54">
        <v>288.79222821011155</v>
      </c>
      <c r="X102" s="24">
        <v>100</v>
      </c>
      <c r="Y102" s="60">
        <v>3.4774960349297382E-5</v>
      </c>
      <c r="Z102" s="61">
        <v>4.5241824303106037</v>
      </c>
      <c r="AA102">
        <v>5</v>
      </c>
      <c r="AC102">
        <f t="shared" si="11"/>
        <v>4.5252566190130779</v>
      </c>
      <c r="AD102">
        <f t="shared" si="12"/>
        <v>63.833020144213059</v>
      </c>
      <c r="AE102">
        <f t="shared" si="13"/>
        <v>63.817867697654435</v>
      </c>
      <c r="AF102">
        <f t="shared" si="14"/>
        <v>2.3737630656344794E-4</v>
      </c>
      <c r="AK102">
        <v>3.224800534080118</v>
      </c>
      <c r="AL102">
        <v>4.5923993874548454</v>
      </c>
      <c r="AM102">
        <v>3.5877812908184983</v>
      </c>
      <c r="AN102">
        <v>24.803607662255594</v>
      </c>
      <c r="AO102">
        <v>-1.5141804377555165E-3</v>
      </c>
      <c r="AP102">
        <v>0.43166459626244635</v>
      </c>
      <c r="AQ102">
        <v>1.6543904670039415</v>
      </c>
      <c r="AR102">
        <v>4.1121338953647113</v>
      </c>
      <c r="AS102">
        <v>11.829430744008716</v>
      </c>
      <c r="AT102">
        <v>21.583583931191065</v>
      </c>
      <c r="AU102">
        <v>0.75600262957089404</v>
      </c>
      <c r="AV102">
        <v>4.4067936717789067</v>
      </c>
      <c r="AW102">
        <v>0.10674706976110915</v>
      </c>
      <c r="AX102">
        <v>-0.66839999999999999</v>
      </c>
      <c r="AZ102">
        <f t="shared" si="15"/>
        <v>0.75600262957089404</v>
      </c>
      <c r="BA102">
        <f t="shared" si="16"/>
        <v>281.29894922205358</v>
      </c>
      <c r="BB102">
        <f t="shared" si="17"/>
        <v>-6.813987854396597</v>
      </c>
      <c r="BC102">
        <f t="shared" si="18"/>
        <v>-7.6858230813448012</v>
      </c>
    </row>
    <row r="103" spans="1:55" x14ac:dyDescent="0.25">
      <c r="A103">
        <v>5</v>
      </c>
      <c r="B103" s="53">
        <v>13</v>
      </c>
      <c r="C103" s="54" t="s">
        <v>1874</v>
      </c>
      <c r="D103" s="54">
        <v>-200</v>
      </c>
      <c r="E103" s="54">
        <v>-103.9375</v>
      </c>
      <c r="F103" s="54">
        <v>130</v>
      </c>
      <c r="G103" s="54">
        <v>0.388291</v>
      </c>
      <c r="H103" s="54">
        <v>0.18329200000000001</v>
      </c>
      <c r="I103" s="54">
        <v>46.923085999999998</v>
      </c>
      <c r="J103" s="54">
        <v>1.5385770000000001</v>
      </c>
      <c r="K103" s="54">
        <v>8.8686629999999997</v>
      </c>
      <c r="L103" s="54">
        <v>0.14544599999999999</v>
      </c>
      <c r="M103" s="55">
        <v>0.388291</v>
      </c>
      <c r="N103" s="54">
        <v>0.42492600000000003</v>
      </c>
      <c r="O103" s="54">
        <v>101132</v>
      </c>
      <c r="P103" s="54">
        <v>20.6</v>
      </c>
      <c r="Q103" s="54">
        <v>60</v>
      </c>
      <c r="R103" s="54">
        <v>1.1928000000000001</v>
      </c>
      <c r="S103" s="54" t="s">
        <v>1899</v>
      </c>
      <c r="T103" s="54" t="s">
        <v>1900</v>
      </c>
      <c r="U103" s="28">
        <v>1.1092665858095814E-3</v>
      </c>
      <c r="V103" s="28">
        <v>9.7141176470588245E-2</v>
      </c>
      <c r="W103" s="54">
        <v>262.47056140875321</v>
      </c>
      <c r="X103" s="24">
        <v>100</v>
      </c>
      <c r="Y103" s="60">
        <v>3.4775304206438033E-5</v>
      </c>
      <c r="Z103" s="61">
        <v>4.1186077354055968</v>
      </c>
      <c r="AA103">
        <v>5</v>
      </c>
      <c r="AC103">
        <f t="shared" si="11"/>
        <v>4.1195856274264075</v>
      </c>
      <c r="AD103">
        <f t="shared" si="12"/>
        <v>63.727982432613324</v>
      </c>
      <c r="AE103">
        <f t="shared" si="13"/>
        <v>63.712854919518712</v>
      </c>
      <c r="AF103">
        <f t="shared" si="14"/>
        <v>2.3737630656372655E-4</v>
      </c>
      <c r="AK103">
        <v>2.9357084598192036</v>
      </c>
      <c r="AL103">
        <v>4.2845941888557224</v>
      </c>
      <c r="AM103">
        <v>4.0636574278220561</v>
      </c>
      <c r="AN103">
        <v>35.978529549318132</v>
      </c>
      <c r="AO103">
        <v>-1.327120273440415E-2</v>
      </c>
      <c r="AP103">
        <v>0.31905928690558527</v>
      </c>
      <c r="AQ103">
        <v>1.4822210422197706</v>
      </c>
      <c r="AR103">
        <v>3.7992983057229299</v>
      </c>
      <c r="AS103">
        <v>10.76592706390983</v>
      </c>
      <c r="AT103">
        <v>19.626529052072524</v>
      </c>
      <c r="AU103">
        <v>0.7599426143453345</v>
      </c>
      <c r="AV103">
        <v>4.0435006981512274</v>
      </c>
      <c r="AW103">
        <v>0.13712003184102503</v>
      </c>
      <c r="AX103">
        <v>-0.65210000000000001</v>
      </c>
      <c r="AZ103">
        <f t="shared" si="15"/>
        <v>0.7599426143453345</v>
      </c>
      <c r="BA103">
        <f t="shared" si="16"/>
        <v>257.68414145804115</v>
      </c>
      <c r="BB103">
        <f t="shared" si="17"/>
        <v>-8.7383829803242232</v>
      </c>
      <c r="BC103">
        <f t="shared" si="18"/>
        <v>-7.4983920277452798</v>
      </c>
    </row>
    <row r="104" spans="1:55" x14ac:dyDescent="0.25">
      <c r="A104">
        <v>5</v>
      </c>
      <c r="B104" s="53">
        <v>14</v>
      </c>
      <c r="C104" s="54" t="s">
        <v>1874</v>
      </c>
      <c r="D104" s="54">
        <v>-200</v>
      </c>
      <c r="E104" s="54">
        <v>-103.9375</v>
      </c>
      <c r="F104" s="54">
        <v>140</v>
      </c>
      <c r="G104" s="54">
        <v>0.425676</v>
      </c>
      <c r="H104" s="54">
        <v>0.18340899999999999</v>
      </c>
      <c r="I104" s="54">
        <v>46.952399999999997</v>
      </c>
      <c r="J104" s="54">
        <v>1.6114790000000001</v>
      </c>
      <c r="K104" s="54">
        <v>8.8715010000000003</v>
      </c>
      <c r="L104" s="54">
        <v>0.151974</v>
      </c>
      <c r="M104" s="55">
        <v>0.425676</v>
      </c>
      <c r="N104" s="54">
        <v>0.46741700000000003</v>
      </c>
      <c r="O104" s="54">
        <v>101128</v>
      </c>
      <c r="P104" s="54">
        <v>20.6</v>
      </c>
      <c r="Q104" s="54">
        <v>60</v>
      </c>
      <c r="R104" s="54">
        <v>1.1928000000000001</v>
      </c>
      <c r="S104" s="54" t="s">
        <v>1901</v>
      </c>
      <c r="T104" s="54" t="s">
        <v>1902</v>
      </c>
      <c r="U104" s="28">
        <v>1.1093046088538508E-3</v>
      </c>
      <c r="V104" s="28">
        <v>9.8306941176470597E-2</v>
      </c>
      <c r="W104" s="54">
        <v>295.11196132302359</v>
      </c>
      <c r="X104" s="24">
        <v>100</v>
      </c>
      <c r="Y104" s="60">
        <v>3.4776679703005014E-5</v>
      </c>
      <c r="Z104" s="61">
        <v>4.6321052499429198</v>
      </c>
      <c r="AA104">
        <v>5</v>
      </c>
      <c r="AC104">
        <f t="shared" si="11"/>
        <v>4.6332050630483383</v>
      </c>
      <c r="AD104">
        <f t="shared" si="12"/>
        <v>63.710115681559735</v>
      </c>
      <c r="AE104">
        <f t="shared" si="13"/>
        <v>63.694992409608503</v>
      </c>
      <c r="AF104">
        <f t="shared" si="14"/>
        <v>2.373763065636605E-4</v>
      </c>
      <c r="AK104">
        <v>3.3017191140942352</v>
      </c>
      <c r="AL104">
        <v>4.7141946320422976</v>
      </c>
      <c r="AM104">
        <v>3.2066402021222671</v>
      </c>
      <c r="AN104">
        <v>20.039103074057738</v>
      </c>
      <c r="AO104">
        <v>-1.5793503988441395E-2</v>
      </c>
      <c r="AP104">
        <v>0.30430423474967977</v>
      </c>
      <c r="AQ104">
        <v>1.6124105021368587</v>
      </c>
      <c r="AR104">
        <v>4.351728241997785</v>
      </c>
      <c r="AS104">
        <v>12.194193440494789</v>
      </c>
      <c r="AT104">
        <v>22.445107186810297</v>
      </c>
      <c r="AU104">
        <v>0.68434328553530155</v>
      </c>
      <c r="AV104">
        <v>4.9792876873439385</v>
      </c>
      <c r="AW104">
        <v>0.10582298148818897</v>
      </c>
      <c r="AX104">
        <v>-0.69640000000000002</v>
      </c>
      <c r="AZ104">
        <f t="shared" si="15"/>
        <v>0.68434328553530155</v>
      </c>
      <c r="BA104">
        <f t="shared" si="16"/>
        <v>317.23099457244837</v>
      </c>
      <c r="BB104">
        <f t="shared" si="17"/>
        <v>-6.7419943923800734</v>
      </c>
      <c r="BC104">
        <f t="shared" si="18"/>
        <v>-8.0077905353807903</v>
      </c>
    </row>
    <row r="105" spans="1:55" x14ac:dyDescent="0.25">
      <c r="A105">
        <v>5</v>
      </c>
      <c r="B105" s="53">
        <v>15</v>
      </c>
      <c r="C105" s="54" t="s">
        <v>1874</v>
      </c>
      <c r="D105" s="54">
        <v>-200</v>
      </c>
      <c r="E105" s="54">
        <v>-103.9375</v>
      </c>
      <c r="F105" s="54">
        <v>150</v>
      </c>
      <c r="G105" s="54">
        <v>0.39356600000000003</v>
      </c>
      <c r="H105" s="54">
        <v>0.18299299999999999</v>
      </c>
      <c r="I105" s="54">
        <v>46.847966999999997</v>
      </c>
      <c r="J105" s="54">
        <v>1.5602529999999999</v>
      </c>
      <c r="K105" s="54">
        <v>8.8618319999999997</v>
      </c>
      <c r="L105" s="54">
        <v>0.14760499999999999</v>
      </c>
      <c r="M105" s="55">
        <v>0.39356600000000003</v>
      </c>
      <c r="N105" s="54">
        <v>0.42511399999999999</v>
      </c>
      <c r="O105" s="54">
        <v>101125</v>
      </c>
      <c r="P105" s="54">
        <v>20.6</v>
      </c>
      <c r="Q105" s="54">
        <v>60</v>
      </c>
      <c r="R105" s="54">
        <v>1.1928000000000001</v>
      </c>
      <c r="S105" s="54" t="s">
        <v>1903</v>
      </c>
      <c r="T105" s="54" t="s">
        <v>1904</v>
      </c>
      <c r="U105" s="28">
        <v>1.1093426318981199E-3</v>
      </c>
      <c r="V105" s="28">
        <v>9.9472705882352949E-2</v>
      </c>
      <c r="W105" s="54">
        <v>265.10591557672694</v>
      </c>
      <c r="X105" s="24">
        <v>100</v>
      </c>
      <c r="Y105" s="60">
        <v>3.4777711396840459E-5</v>
      </c>
      <c r="Z105" s="61">
        <v>4.1564690218197446</v>
      </c>
      <c r="AA105">
        <v>5</v>
      </c>
      <c r="AC105">
        <f t="shared" si="11"/>
        <v>4.1574559033467819</v>
      </c>
      <c r="AD105">
        <f t="shared" si="12"/>
        <v>63.781520849795932</v>
      </c>
      <c r="AE105">
        <f t="shared" si="13"/>
        <v>63.766380627949587</v>
      </c>
      <c r="AF105">
        <f t="shared" si="14"/>
        <v>2.3737630656376862E-4</v>
      </c>
      <c r="AK105">
        <v>2.9626930066969814</v>
      </c>
      <c r="AL105">
        <v>4.2825990068072279</v>
      </c>
      <c r="AM105">
        <v>3.1909270056545838</v>
      </c>
      <c r="AN105">
        <v>20.125677607824095</v>
      </c>
      <c r="AO105">
        <v>-2.1374052313581648E-2</v>
      </c>
      <c r="AP105">
        <v>0.19382660736332588</v>
      </c>
      <c r="AQ105">
        <v>1.4174139177442446</v>
      </c>
      <c r="AR105">
        <v>3.9906343513455846</v>
      </c>
      <c r="AS105">
        <v>11.147703383620602</v>
      </c>
      <c r="AT105">
        <v>20.061742449223047</v>
      </c>
      <c r="AU105">
        <v>0.68481726314346314</v>
      </c>
      <c r="AV105">
        <v>4.5112283355749128</v>
      </c>
      <c r="AW105">
        <v>0.12667403548667142</v>
      </c>
      <c r="AX105">
        <v>-0.68740000000000001</v>
      </c>
      <c r="AZ105">
        <f t="shared" si="15"/>
        <v>0.68481726314346314</v>
      </c>
      <c r="BA105">
        <f t="shared" si="16"/>
        <v>287.7330041436615</v>
      </c>
      <c r="BB105">
        <f t="shared" si="17"/>
        <v>-8.0794626355209225</v>
      </c>
      <c r="BC105">
        <f t="shared" si="18"/>
        <v>-7.9043009965835074</v>
      </c>
    </row>
    <row r="106" spans="1:55" x14ac:dyDescent="0.25">
      <c r="A106">
        <v>5</v>
      </c>
      <c r="B106" s="53">
        <v>16</v>
      </c>
      <c r="C106" s="54" t="s">
        <v>1874</v>
      </c>
      <c r="D106" s="54">
        <v>-200</v>
      </c>
      <c r="E106" s="54">
        <v>-103.9375</v>
      </c>
      <c r="F106" s="54">
        <v>160</v>
      </c>
      <c r="G106" s="54">
        <v>0.36516700000000002</v>
      </c>
      <c r="H106" s="54">
        <v>0.18323300000000001</v>
      </c>
      <c r="I106" s="54">
        <v>46.908279999999998</v>
      </c>
      <c r="J106" s="54">
        <v>1.552708</v>
      </c>
      <c r="K106" s="54">
        <v>8.8676370000000002</v>
      </c>
      <c r="L106" s="54">
        <v>0.146838</v>
      </c>
      <c r="M106" s="55">
        <v>0.36516700000000002</v>
      </c>
      <c r="N106" s="54">
        <v>0.43895200000000001</v>
      </c>
      <c r="O106" s="54">
        <v>101123</v>
      </c>
      <c r="P106" s="54">
        <v>20.6</v>
      </c>
      <c r="Q106" s="54">
        <v>60</v>
      </c>
      <c r="R106" s="54">
        <v>1.1927000000000001</v>
      </c>
      <c r="S106" s="54" t="s">
        <v>1905</v>
      </c>
      <c r="T106" s="54" t="s">
        <v>1906</v>
      </c>
      <c r="U106" s="28">
        <v>1.1093806549423893E-3</v>
      </c>
      <c r="V106" s="28">
        <v>0.1006384705882353</v>
      </c>
      <c r="W106" s="54">
        <v>238.44703640113667</v>
      </c>
      <c r="X106" s="24">
        <v>100</v>
      </c>
      <c r="Y106" s="60">
        <v>3.4778399226738648E-5</v>
      </c>
      <c r="Z106" s="61">
        <v>3.7408721289411666</v>
      </c>
      <c r="AA106">
        <v>5</v>
      </c>
      <c r="AC106">
        <f t="shared" si="11"/>
        <v>3.7417603341893431</v>
      </c>
      <c r="AD106">
        <f t="shared" si="12"/>
        <v>63.741028343737533</v>
      </c>
      <c r="AE106">
        <f t="shared" si="13"/>
        <v>63.72589773385274</v>
      </c>
      <c r="AF106">
        <f t="shared" si="14"/>
        <v>2.3737630656344902E-4</v>
      </c>
      <c r="AK106">
        <v>2.6664650556236174</v>
      </c>
      <c r="AL106">
        <v>4.4246578177598588</v>
      </c>
      <c r="AM106">
        <v>4.7319282480185167</v>
      </c>
      <c r="AN106">
        <v>50.217507910505809</v>
      </c>
      <c r="AO106">
        <v>-3.0063447170747045E-2</v>
      </c>
      <c r="AP106">
        <v>0.12067359304172919</v>
      </c>
      <c r="AQ106">
        <v>1.0466066570939989</v>
      </c>
      <c r="AR106">
        <v>3.4091179450302787</v>
      </c>
      <c r="AS106">
        <v>10.532027737863169</v>
      </c>
      <c r="AT106">
        <v>20.243549338926968</v>
      </c>
      <c r="AU106">
        <v>0.65544357026721867</v>
      </c>
      <c r="AV106">
        <v>4.2888804010630075</v>
      </c>
      <c r="AW106">
        <v>0.14465402689822165</v>
      </c>
      <c r="AX106">
        <v>-0.68269999999999997</v>
      </c>
      <c r="AZ106">
        <f t="shared" si="15"/>
        <v>0.65544357026721867</v>
      </c>
      <c r="BA106">
        <f t="shared" si="16"/>
        <v>273.37764720705758</v>
      </c>
      <c r="BB106">
        <f t="shared" si="17"/>
        <v>-9.2203964285553184</v>
      </c>
      <c r="BC106">
        <f t="shared" si="18"/>
        <v>-7.8502564596560376</v>
      </c>
    </row>
    <row r="107" spans="1:55" x14ac:dyDescent="0.25">
      <c r="A107">
        <v>5</v>
      </c>
      <c r="B107" s="53">
        <v>17</v>
      </c>
      <c r="C107" s="54" t="s">
        <v>1874</v>
      </c>
      <c r="D107" s="54">
        <v>-200</v>
      </c>
      <c r="E107" s="54">
        <v>-103.9375</v>
      </c>
      <c r="F107" s="54">
        <v>170</v>
      </c>
      <c r="G107" s="54">
        <v>0.38268000000000002</v>
      </c>
      <c r="H107" s="54">
        <v>0.183699</v>
      </c>
      <c r="I107" s="54">
        <v>47.025153000000003</v>
      </c>
      <c r="J107" s="54">
        <v>1.507152</v>
      </c>
      <c r="K107" s="54">
        <v>8.8787090000000006</v>
      </c>
      <c r="L107" s="54">
        <v>0.142402</v>
      </c>
      <c r="M107" s="55">
        <v>0.38268000000000002</v>
      </c>
      <c r="N107" s="54">
        <v>0.45229599999999998</v>
      </c>
      <c r="O107" s="54">
        <v>101124</v>
      </c>
      <c r="P107" s="54">
        <v>20.6</v>
      </c>
      <c r="Q107" s="54">
        <v>60</v>
      </c>
      <c r="R107" s="54">
        <v>1.1927000000000001</v>
      </c>
      <c r="S107" s="54" t="s">
        <v>1907</v>
      </c>
      <c r="T107" s="54" t="s">
        <v>1908</v>
      </c>
      <c r="U107" s="28">
        <v>1.1094186779866584E-3</v>
      </c>
      <c r="V107" s="28">
        <v>0.10180423529411765</v>
      </c>
      <c r="W107" s="54">
        <v>253.1738200186135</v>
      </c>
      <c r="X107" s="24">
        <v>100</v>
      </c>
      <c r="Y107" s="60">
        <v>3.4778055308388625E-5</v>
      </c>
      <c r="Z107" s="61">
        <v>3.9769116129685314</v>
      </c>
      <c r="AA107">
        <v>5</v>
      </c>
      <c r="AC107">
        <f t="shared" si="11"/>
        <v>3.9778558617010247</v>
      </c>
      <c r="AD107">
        <f t="shared" si="12"/>
        <v>63.660911948111938</v>
      </c>
      <c r="AE107">
        <f t="shared" si="13"/>
        <v>63.645800355961221</v>
      </c>
      <c r="AF107">
        <f t="shared" si="14"/>
        <v>2.3737630656365711E-4</v>
      </c>
      <c r="AK107">
        <v>2.8347042373371583</v>
      </c>
      <c r="AL107">
        <v>4.564744332231303</v>
      </c>
      <c r="AM107">
        <v>3.764373223058751</v>
      </c>
      <c r="AN107">
        <v>27.254095061619786</v>
      </c>
      <c r="AO107">
        <v>-3.5699150534215227E-2</v>
      </c>
      <c r="AP107">
        <v>9.3654984645296813E-2</v>
      </c>
      <c r="AQ107">
        <v>1.0607580511645083</v>
      </c>
      <c r="AR107">
        <v>3.7310827698098006</v>
      </c>
      <c r="AS107">
        <v>11.209199031604468</v>
      </c>
      <c r="AT107">
        <v>21.19287168787023</v>
      </c>
      <c r="AU107">
        <v>0.60283275147284721</v>
      </c>
      <c r="AV107">
        <v>4.9109582687630953</v>
      </c>
      <c r="AW107">
        <v>0.12578224818962813</v>
      </c>
      <c r="AX107">
        <v>-0.71540000000000004</v>
      </c>
      <c r="AZ107">
        <f t="shared" si="15"/>
        <v>0.60283275147284721</v>
      </c>
      <c r="BA107">
        <f t="shared" si="16"/>
        <v>312.63608192857964</v>
      </c>
      <c r="BB107">
        <f t="shared" si="17"/>
        <v>-8.0074126266354781</v>
      </c>
      <c r="BC107">
        <f t="shared" si="18"/>
        <v>-8.2262684506194965</v>
      </c>
    </row>
    <row r="108" spans="1:55" x14ac:dyDescent="0.25">
      <c r="A108">
        <v>5</v>
      </c>
      <c r="B108" s="53">
        <v>18</v>
      </c>
      <c r="C108" s="54" t="s">
        <v>1874</v>
      </c>
      <c r="D108" s="54">
        <v>-200</v>
      </c>
      <c r="E108" s="54">
        <v>-103.9375</v>
      </c>
      <c r="F108" s="54">
        <v>180</v>
      </c>
      <c r="G108" s="54">
        <v>0.33643600000000001</v>
      </c>
      <c r="H108" s="54">
        <v>0.18351400000000001</v>
      </c>
      <c r="I108" s="54">
        <v>46.978723000000002</v>
      </c>
      <c r="J108" s="54">
        <v>1.545636</v>
      </c>
      <c r="K108" s="54">
        <v>8.8741760000000003</v>
      </c>
      <c r="L108" s="54">
        <v>0.146008</v>
      </c>
      <c r="M108" s="55">
        <v>0.33643600000000001</v>
      </c>
      <c r="N108" s="54">
        <v>0.40620899999999999</v>
      </c>
      <c r="O108" s="54">
        <v>101126</v>
      </c>
      <c r="P108" s="54">
        <v>20.6</v>
      </c>
      <c r="Q108" s="54">
        <v>60</v>
      </c>
      <c r="R108" s="54">
        <v>1.1928000000000001</v>
      </c>
      <c r="S108" s="54" t="s">
        <v>1909</v>
      </c>
      <c r="T108" s="54" t="s">
        <v>1910</v>
      </c>
      <c r="U108" s="28">
        <v>1.1094567010309277E-3</v>
      </c>
      <c r="V108" s="28">
        <v>0.10297000000000001</v>
      </c>
      <c r="W108" s="54">
        <v>210.43272782350053</v>
      </c>
      <c r="X108" s="24">
        <v>100</v>
      </c>
      <c r="Y108" s="60">
        <v>3.4777367492093935E-5</v>
      </c>
      <c r="Z108" s="61">
        <v>3.3039025879124315</v>
      </c>
      <c r="AA108">
        <v>5</v>
      </c>
      <c r="AC108">
        <f t="shared" si="11"/>
        <v>3.3046870423168859</v>
      </c>
      <c r="AD108">
        <f t="shared" si="12"/>
        <v>63.692170765985658</v>
      </c>
      <c r="AE108">
        <f t="shared" si="13"/>
        <v>63.677051753732208</v>
      </c>
      <c r="AF108">
        <f t="shared" si="14"/>
        <v>2.373763065636371E-4</v>
      </c>
      <c r="AK108">
        <v>2.3549883228811583</v>
      </c>
      <c r="AL108">
        <v>4.0974704111421127</v>
      </c>
      <c r="AM108">
        <v>3.9096737230690826</v>
      </c>
      <c r="AN108">
        <v>28.457687586193927</v>
      </c>
      <c r="AO108">
        <v>-4.7439579595201488E-2</v>
      </c>
      <c r="AP108">
        <v>5.7224055931017898E-2</v>
      </c>
      <c r="AQ108">
        <v>0.63595061347205273</v>
      </c>
      <c r="AR108">
        <v>3.0432041434860904</v>
      </c>
      <c r="AS108">
        <v>9.9078918698049332</v>
      </c>
      <c r="AT108">
        <v>19.012069705334586</v>
      </c>
      <c r="AU108">
        <v>0.96417993685276981</v>
      </c>
      <c r="AV108">
        <v>3.0224649431132531</v>
      </c>
      <c r="AW108">
        <v>0.55921173510948941</v>
      </c>
      <c r="AX108">
        <v>-0.2944</v>
      </c>
      <c r="AZ108">
        <f t="shared" si="15"/>
        <v>0.96417993685276981</v>
      </c>
      <c r="BA108">
        <f t="shared" si="16"/>
        <v>192.50735329097444</v>
      </c>
      <c r="BB108">
        <f t="shared" si="17"/>
        <v>-35.617409326936738</v>
      </c>
      <c r="BC108">
        <f t="shared" si="18"/>
        <v>-3.385257802435532</v>
      </c>
    </row>
    <row r="109" spans="1:55" x14ac:dyDescent="0.25">
      <c r="A109">
        <v>5</v>
      </c>
      <c r="B109" s="56">
        <v>18</v>
      </c>
      <c r="C109" s="57" t="s">
        <v>1874</v>
      </c>
      <c r="D109" s="57">
        <v>-199.96875</v>
      </c>
      <c r="E109" s="57">
        <v>-104</v>
      </c>
      <c r="F109" s="57">
        <v>180</v>
      </c>
      <c r="G109" s="57">
        <v>0.36232900000000001</v>
      </c>
      <c r="H109" s="57">
        <v>0.183895</v>
      </c>
      <c r="I109" s="57">
        <v>47.074224999999998</v>
      </c>
      <c r="J109" s="57">
        <v>1.645408</v>
      </c>
      <c r="K109" s="57">
        <v>8.8848310000000001</v>
      </c>
      <c r="L109" s="57">
        <v>0.15534999999999999</v>
      </c>
      <c r="M109" s="58">
        <v>0.36232900000000001</v>
      </c>
      <c r="N109" s="57">
        <v>0.43317800000000001</v>
      </c>
      <c r="O109" s="57">
        <v>101123</v>
      </c>
      <c r="P109" s="57">
        <v>20.7</v>
      </c>
      <c r="Q109" s="57">
        <v>60</v>
      </c>
      <c r="R109" s="57">
        <v>1.1922999999999999</v>
      </c>
      <c r="S109" s="57" t="s">
        <v>1911</v>
      </c>
      <c r="T109" s="57" t="s">
        <v>1912</v>
      </c>
      <c r="U109" s="28">
        <v>1.1094567010309277E-3</v>
      </c>
      <c r="V109" s="28">
        <v>0.10297000000000001</v>
      </c>
      <c r="W109" s="54">
        <v>233.77117805408614</v>
      </c>
      <c r="X109" s="24">
        <v>100</v>
      </c>
      <c r="Y109" s="60">
        <v>3.4790238681794548E-5</v>
      </c>
      <c r="Z109" s="61">
        <v>3.6733756644049409</v>
      </c>
      <c r="AA109">
        <v>5</v>
      </c>
      <c r="AC109">
        <f t="shared" si="11"/>
        <v>3.6742478437874988</v>
      </c>
      <c r="AD109">
        <f t="shared" si="12"/>
        <v>63.639333248524501</v>
      </c>
      <c r="AE109">
        <f t="shared" si="13"/>
        <v>63.624226778645792</v>
      </c>
      <c r="AF109">
        <f t="shared" si="14"/>
        <v>2.3737630656367397E-4</v>
      </c>
      <c r="AK109">
        <v>2.6183469862452773</v>
      </c>
      <c r="AL109">
        <v>4.3731340734238779</v>
      </c>
      <c r="AM109">
        <v>3.47499443912226</v>
      </c>
      <c r="AN109">
        <v>23.893664427848108</v>
      </c>
      <c r="AO109">
        <v>-0.10294344604061281</v>
      </c>
      <c r="AP109">
        <v>1.8070880495508021E-3</v>
      </c>
      <c r="AQ109">
        <v>0.84597968925284495</v>
      </c>
      <c r="AR109">
        <v>3.4493272680339491</v>
      </c>
      <c r="AS109">
        <v>11.065294805133883</v>
      </c>
      <c r="AT109">
        <v>20.307964641676392</v>
      </c>
      <c r="AU109">
        <v>0.59275677575809549</v>
      </c>
      <c r="AV109">
        <v>4.7585036624164001</v>
      </c>
      <c r="AW109">
        <v>0.20228830212175647</v>
      </c>
      <c r="AX109">
        <v>-0.65200000000000002</v>
      </c>
      <c r="AZ109">
        <f t="shared" si="15"/>
        <v>0.59275677575809549</v>
      </c>
      <c r="BA109">
        <f t="shared" si="16"/>
        <v>302.82800033684163</v>
      </c>
      <c r="BB109">
        <f t="shared" si="17"/>
        <v>-12.873492671004666</v>
      </c>
      <c r="BC109">
        <f t="shared" si="18"/>
        <v>-7.4972421439808654</v>
      </c>
    </row>
    <row r="110" spans="1:55" x14ac:dyDescent="0.25">
      <c r="A110">
        <v>5</v>
      </c>
      <c r="B110" s="56">
        <v>19</v>
      </c>
      <c r="C110" s="57" t="s">
        <v>1874</v>
      </c>
      <c r="D110" s="57">
        <v>-199.96875</v>
      </c>
      <c r="E110" s="57">
        <v>-104</v>
      </c>
      <c r="F110" s="57">
        <v>190</v>
      </c>
      <c r="G110" s="57">
        <v>0.33887699999999998</v>
      </c>
      <c r="H110" s="57">
        <v>0.183645</v>
      </c>
      <c r="I110" s="57">
        <v>47.011471</v>
      </c>
      <c r="J110" s="57">
        <v>1.6286</v>
      </c>
      <c r="K110" s="57">
        <v>8.8773129999999991</v>
      </c>
      <c r="L110" s="57">
        <v>0.15388099999999999</v>
      </c>
      <c r="M110" s="58">
        <v>0.33887699999999998</v>
      </c>
      <c r="N110" s="57">
        <v>0.43873899999999999</v>
      </c>
      <c r="O110" s="57">
        <v>101122</v>
      </c>
      <c r="P110" s="57">
        <v>20.6</v>
      </c>
      <c r="Q110" s="57">
        <v>60</v>
      </c>
      <c r="R110" s="57">
        <v>1.1927000000000001</v>
      </c>
      <c r="S110" s="57" t="s">
        <v>1913</v>
      </c>
      <c r="T110" s="57" t="s">
        <v>1914</v>
      </c>
      <c r="U110" s="28">
        <v>1.1094385688295936E-3</v>
      </c>
      <c r="V110" s="28">
        <v>0.10362635294117647</v>
      </c>
      <c r="W110" s="54">
        <v>212.044770813225</v>
      </c>
      <c r="X110" s="24">
        <v>100</v>
      </c>
      <c r="Y110" s="60">
        <v>3.4778743151890697E-5</v>
      </c>
      <c r="Z110" s="61">
        <v>3.3302576324160844</v>
      </c>
      <c r="AA110">
        <v>5</v>
      </c>
      <c r="AC110">
        <f t="shared" si="11"/>
        <v>3.3310483443690564</v>
      </c>
      <c r="AD110">
        <f t="shared" si="12"/>
        <v>63.672182220745377</v>
      </c>
      <c r="AE110">
        <f t="shared" si="13"/>
        <v>63.657067953298956</v>
      </c>
      <c r="AF110">
        <f t="shared" si="14"/>
        <v>2.373763065638517E-4</v>
      </c>
      <c r="AK110">
        <v>2.3737829218380511</v>
      </c>
      <c r="AL110">
        <v>4.4270591407492441</v>
      </c>
      <c r="AM110">
        <v>4.2447046015318035</v>
      </c>
      <c r="AN110">
        <v>33.311796957728347</v>
      </c>
      <c r="AO110">
        <v>-9.7194492031772842E-2</v>
      </c>
      <c r="AP110">
        <v>-1.7290232384033744E-3</v>
      </c>
      <c r="AQ110">
        <v>0.56179069303929441</v>
      </c>
      <c r="AR110">
        <v>2.9667617070070817</v>
      </c>
      <c r="AS110">
        <v>10.545050973642166</v>
      </c>
      <c r="AT110">
        <v>20.730003625344949</v>
      </c>
      <c r="AU110">
        <v>0.56535850952564559</v>
      </c>
      <c r="AV110">
        <v>4.5408356187939596</v>
      </c>
      <c r="AW110">
        <v>0.19341713560426421</v>
      </c>
      <c r="AX110">
        <v>-0.66539999999999999</v>
      </c>
      <c r="AZ110">
        <f t="shared" si="15"/>
        <v>0.56535850952564559</v>
      </c>
      <c r="BA110">
        <f t="shared" si="16"/>
        <v>289.1249129543001</v>
      </c>
      <c r="BB110">
        <f t="shared" si="17"/>
        <v>-12.315291102809329</v>
      </c>
      <c r="BC110">
        <f t="shared" si="18"/>
        <v>-7.6513265684123741</v>
      </c>
    </row>
    <row r="111" spans="1:55" x14ac:dyDescent="0.25">
      <c r="A111">
        <v>5</v>
      </c>
      <c r="B111" s="56">
        <v>20</v>
      </c>
      <c r="C111" s="57" t="s">
        <v>1874</v>
      </c>
      <c r="D111" s="57">
        <v>-199.96875</v>
      </c>
      <c r="E111" s="57">
        <v>-104</v>
      </c>
      <c r="F111" s="57">
        <v>200</v>
      </c>
      <c r="G111" s="57">
        <v>0.30256499999999997</v>
      </c>
      <c r="H111" s="57">
        <v>0.18355099999999999</v>
      </c>
      <c r="I111" s="57">
        <v>46.987867000000001</v>
      </c>
      <c r="J111" s="57">
        <v>1.6156429999999999</v>
      </c>
      <c r="K111" s="57">
        <v>8.8769419999999997</v>
      </c>
      <c r="L111" s="57">
        <v>0.15267700000000001</v>
      </c>
      <c r="M111" s="58">
        <v>0.30256499999999997</v>
      </c>
      <c r="N111" s="57">
        <v>0.37951400000000002</v>
      </c>
      <c r="O111" s="57">
        <v>101118</v>
      </c>
      <c r="P111" s="57">
        <v>20.7</v>
      </c>
      <c r="Q111" s="57">
        <v>60</v>
      </c>
      <c r="R111" s="57">
        <v>1.1921999999999999</v>
      </c>
      <c r="S111" s="57" t="s">
        <v>1915</v>
      </c>
      <c r="T111" s="57" t="s">
        <v>1916</v>
      </c>
      <c r="U111" s="28">
        <v>1.1094204366282594E-3</v>
      </c>
      <c r="V111" s="28">
        <v>0.10428270588235294</v>
      </c>
      <c r="W111" s="54">
        <v>178.72601546827889</v>
      </c>
      <c r="X111" s="24">
        <v>100</v>
      </c>
      <c r="Y111" s="60">
        <v>3.4791958961007038E-5</v>
      </c>
      <c r="Z111" s="61">
        <v>2.8057882306586408</v>
      </c>
      <c r="AA111">
        <v>5</v>
      </c>
      <c r="AC111">
        <f t="shared" si="11"/>
        <v>2.8064544164425551</v>
      </c>
      <c r="AD111">
        <f t="shared" si="12"/>
        <v>63.699039548085956</v>
      </c>
      <c r="AE111">
        <f t="shared" si="13"/>
        <v>63.683918905346388</v>
      </c>
      <c r="AF111">
        <f t="shared" si="14"/>
        <v>2.3737630656351337E-4</v>
      </c>
      <c r="AK111">
        <v>1.9999381936686971</v>
      </c>
      <c r="AL111">
        <v>3.8279039078696697</v>
      </c>
      <c r="AM111">
        <v>3.6360797834374741</v>
      </c>
      <c r="AN111">
        <v>23.610691341412387</v>
      </c>
      <c r="AO111">
        <v>-9.4536213756511236E-2</v>
      </c>
      <c r="AP111">
        <v>-1.4511263719791801E-2</v>
      </c>
      <c r="AQ111">
        <v>0.24097550013577926</v>
      </c>
      <c r="AR111">
        <v>2.4479756693423069</v>
      </c>
      <c r="AS111">
        <v>9.3814053223945102</v>
      </c>
      <c r="AT111">
        <v>18.043188307749723</v>
      </c>
      <c r="AU111">
        <v>0.53283719972847643</v>
      </c>
      <c r="AV111">
        <v>4.0939955280037408</v>
      </c>
      <c r="AW111">
        <v>0.18149491917372429</v>
      </c>
      <c r="AX111">
        <v>-0.68179999999999996</v>
      </c>
      <c r="AZ111">
        <f t="shared" si="15"/>
        <v>0.53283719972847643</v>
      </c>
      <c r="BA111">
        <f t="shared" si="16"/>
        <v>260.78358304799735</v>
      </c>
      <c r="BB111">
        <f t="shared" si="17"/>
        <v>-11.561052034223728</v>
      </c>
      <c r="BC111">
        <f t="shared" si="18"/>
        <v>-7.8399075057763099</v>
      </c>
    </row>
    <row r="112" spans="1:55" x14ac:dyDescent="0.25">
      <c r="A112">
        <v>5</v>
      </c>
      <c r="B112" s="56">
        <v>21</v>
      </c>
      <c r="C112" s="57" t="s">
        <v>1874</v>
      </c>
      <c r="D112" s="57">
        <v>-199.96875</v>
      </c>
      <c r="E112" s="57">
        <v>-104</v>
      </c>
      <c r="F112" s="57">
        <v>210</v>
      </c>
      <c r="G112" s="57">
        <v>0.29069400000000001</v>
      </c>
      <c r="H112" s="57">
        <v>0.184003</v>
      </c>
      <c r="I112" s="57">
        <v>47.101289999999999</v>
      </c>
      <c r="J112" s="57">
        <v>1.617715</v>
      </c>
      <c r="K112" s="57">
        <v>8.8877849999999992</v>
      </c>
      <c r="L112" s="57">
        <v>0.15270700000000001</v>
      </c>
      <c r="M112" s="58">
        <v>0.29069400000000001</v>
      </c>
      <c r="N112" s="57">
        <v>0.391046</v>
      </c>
      <c r="O112" s="57">
        <v>101115</v>
      </c>
      <c r="P112" s="57">
        <v>20.7</v>
      </c>
      <c r="Q112" s="57">
        <v>60</v>
      </c>
      <c r="R112" s="57">
        <v>1.1921999999999999</v>
      </c>
      <c r="S112" s="57" t="s">
        <v>1917</v>
      </c>
      <c r="T112" s="57" t="s">
        <v>1918</v>
      </c>
      <c r="U112" s="28">
        <v>1.1094023044269253E-3</v>
      </c>
      <c r="V112" s="28">
        <v>0.10493905882352941</v>
      </c>
      <c r="W112" s="54">
        <v>167.4369527043884</v>
      </c>
      <c r="X112" s="24">
        <v>100</v>
      </c>
      <c r="Y112" s="60">
        <v>3.4792991210197405E-5</v>
      </c>
      <c r="Z112" s="61">
        <v>2.6316958781414921</v>
      </c>
      <c r="AA112">
        <v>5</v>
      </c>
      <c r="AC112">
        <f t="shared" si="11"/>
        <v>2.6323207287137653</v>
      </c>
      <c r="AD112">
        <f t="shared" si="12"/>
        <v>63.623215013215223</v>
      </c>
      <c r="AE112">
        <f t="shared" si="13"/>
        <v>63.608112369423672</v>
      </c>
      <c r="AF112">
        <f t="shared" si="14"/>
        <v>2.3737630656378309E-4</v>
      </c>
      <c r="AK112">
        <v>1.8758503849714854</v>
      </c>
      <c r="AL112">
        <v>3.9489838748657933</v>
      </c>
      <c r="AM112">
        <v>5.2270441174978313</v>
      </c>
      <c r="AN112">
        <v>55.521993991382601</v>
      </c>
      <c r="AO112">
        <v>-8.8958427353968361E-2</v>
      </c>
      <c r="AP112">
        <v>-1.1906745181316925E-2</v>
      </c>
      <c r="AQ112">
        <v>0.17299709499971125</v>
      </c>
      <c r="AR112">
        <v>2.1268782968514706</v>
      </c>
      <c r="AS112">
        <v>8.95927211261548</v>
      </c>
      <c r="AT112">
        <v>17.435830673298859</v>
      </c>
      <c r="AU112">
        <v>0.51811957986167778</v>
      </c>
      <c r="AV112">
        <v>3.9542422792530356</v>
      </c>
      <c r="AW112">
        <v>0.17291996342637961</v>
      </c>
      <c r="AX112">
        <v>-0.69640000000000002</v>
      </c>
      <c r="AZ112">
        <f t="shared" si="15"/>
        <v>0.51811957986167778</v>
      </c>
      <c r="BA112">
        <f t="shared" si="16"/>
        <v>251.58160674726213</v>
      </c>
      <c r="BB112">
        <f t="shared" si="17"/>
        <v>-11.001724013153863</v>
      </c>
      <c r="BC112">
        <f t="shared" si="18"/>
        <v>-8.0077905353807903</v>
      </c>
    </row>
    <row r="113" spans="1:55" x14ac:dyDescent="0.25">
      <c r="A113">
        <v>5</v>
      </c>
      <c r="B113" s="56">
        <v>22</v>
      </c>
      <c r="C113" s="57" t="s">
        <v>1874</v>
      </c>
      <c r="D113" s="57">
        <v>-199.96875</v>
      </c>
      <c r="E113" s="57">
        <v>-104</v>
      </c>
      <c r="F113" s="57">
        <v>220</v>
      </c>
      <c r="G113" s="57">
        <v>0.27365600000000001</v>
      </c>
      <c r="H113" s="57">
        <v>0.18423400000000001</v>
      </c>
      <c r="I113" s="57">
        <v>47.159336000000003</v>
      </c>
      <c r="J113" s="57">
        <v>1.6114630000000001</v>
      </c>
      <c r="K113" s="57">
        <v>8.8933180000000007</v>
      </c>
      <c r="L113" s="57">
        <v>0.15195800000000001</v>
      </c>
      <c r="M113" s="58">
        <v>0.27365600000000001</v>
      </c>
      <c r="N113" s="57">
        <v>0.37034600000000001</v>
      </c>
      <c r="O113" s="57">
        <v>101114</v>
      </c>
      <c r="P113" s="57">
        <v>20.7</v>
      </c>
      <c r="Q113" s="57">
        <v>60</v>
      </c>
      <c r="R113" s="57">
        <v>1.1921999999999999</v>
      </c>
      <c r="S113" s="57" t="s">
        <v>1919</v>
      </c>
      <c r="T113" s="57" t="s">
        <v>1920</v>
      </c>
      <c r="U113" s="28">
        <v>1.1093841722255911E-3</v>
      </c>
      <c r="V113" s="28">
        <v>0.10559541176470588</v>
      </c>
      <c r="W113" s="54">
        <v>151.48998195831419</v>
      </c>
      <c r="X113" s="24">
        <v>100</v>
      </c>
      <c r="Y113" s="60">
        <v>3.4793335306872536E-5</v>
      </c>
      <c r="Z113" s="61">
        <v>2.3825075696667337</v>
      </c>
      <c r="AA113">
        <v>5</v>
      </c>
      <c r="AC113">
        <f t="shared" si="11"/>
        <v>2.3830732547942275</v>
      </c>
      <c r="AD113">
        <f t="shared" si="12"/>
        <v>63.584260502267654</v>
      </c>
      <c r="AE113">
        <f t="shared" si="13"/>
        <v>63.569167105354033</v>
      </c>
      <c r="AF113">
        <f t="shared" si="14"/>
        <v>2.3737630656382567E-4</v>
      </c>
      <c r="AK113">
        <v>1.6982295716847933</v>
      </c>
      <c r="AL113">
        <v>3.7422931416938687</v>
      </c>
      <c r="AM113">
        <v>4.3433303157204568</v>
      </c>
      <c r="AN113">
        <v>32.711182717426375</v>
      </c>
      <c r="AO113">
        <v>-8.9472667567601805E-2</v>
      </c>
      <c r="AP113">
        <v>-1.5464609813029643E-2</v>
      </c>
      <c r="AQ113">
        <v>8.0127447308522948E-2</v>
      </c>
      <c r="AR113">
        <v>1.7021912723955204</v>
      </c>
      <c r="AS113">
        <v>8.6406487842589978</v>
      </c>
      <c r="AT113">
        <v>17.864180865809523</v>
      </c>
      <c r="AU113">
        <v>0.49990738310847177</v>
      </c>
      <c r="AV113">
        <v>3.7379490185948443</v>
      </c>
      <c r="AW113">
        <v>0.17039874039383623</v>
      </c>
      <c r="AX113">
        <v>-0.70440000000000003</v>
      </c>
      <c r="AZ113">
        <f t="shared" si="15"/>
        <v>0.49990738310847177</v>
      </c>
      <c r="BA113">
        <f t="shared" si="16"/>
        <v>237.67472414253029</v>
      </c>
      <c r="BB113">
        <f t="shared" si="17"/>
        <v>-10.834677898459962</v>
      </c>
      <c r="BC113">
        <f t="shared" si="18"/>
        <v>-8.0997812365339286</v>
      </c>
    </row>
    <row r="114" spans="1:55" x14ac:dyDescent="0.25">
      <c r="A114">
        <v>5</v>
      </c>
      <c r="B114" s="56">
        <v>23</v>
      </c>
      <c r="C114" s="57" t="s">
        <v>1874</v>
      </c>
      <c r="D114" s="57">
        <v>-199.96875</v>
      </c>
      <c r="E114" s="57">
        <v>-104</v>
      </c>
      <c r="F114" s="57">
        <v>230</v>
      </c>
      <c r="G114" s="57">
        <v>0.257324</v>
      </c>
      <c r="H114" s="57">
        <v>0.18390300000000001</v>
      </c>
      <c r="I114" s="57">
        <v>47.076205999999999</v>
      </c>
      <c r="J114" s="57">
        <v>1.6106990000000001</v>
      </c>
      <c r="K114" s="57">
        <v>8.8855170000000001</v>
      </c>
      <c r="L114" s="57">
        <v>0.152032</v>
      </c>
      <c r="M114" s="58">
        <v>0.257324</v>
      </c>
      <c r="N114" s="57">
        <v>0.35281400000000002</v>
      </c>
      <c r="O114" s="57">
        <v>101113</v>
      </c>
      <c r="P114" s="57">
        <v>20.7</v>
      </c>
      <c r="Q114" s="57">
        <v>60</v>
      </c>
      <c r="R114" s="57">
        <v>1.1921999999999999</v>
      </c>
      <c r="S114" s="57" t="s">
        <v>1921</v>
      </c>
      <c r="T114" s="57" t="s">
        <v>1922</v>
      </c>
      <c r="U114" s="28">
        <v>1.1093660400242572E-3</v>
      </c>
      <c r="V114" s="28">
        <v>0.10625176470588235</v>
      </c>
      <c r="W114" s="54">
        <v>136.17888942302068</v>
      </c>
      <c r="X114" s="24">
        <v>100</v>
      </c>
      <c r="Y114" s="60">
        <v>3.4793679410353874E-5</v>
      </c>
      <c r="Z114" s="61">
        <v>2.1398077129256214</v>
      </c>
      <c r="AA114">
        <v>5</v>
      </c>
      <c r="AC114">
        <f t="shared" si="11"/>
        <v>2.1403157731787386</v>
      </c>
      <c r="AD114">
        <f t="shared" si="12"/>
        <v>63.640713415707829</v>
      </c>
      <c r="AE114">
        <f t="shared" si="13"/>
        <v>63.625606618210128</v>
      </c>
      <c r="AF114">
        <f t="shared" si="14"/>
        <v>2.3737630656372224E-4</v>
      </c>
      <c r="AK114">
        <v>1.5252323675196393</v>
      </c>
      <c r="AL114">
        <v>3.5620313283646836</v>
      </c>
      <c r="AM114">
        <v>4.9530674438125493</v>
      </c>
      <c r="AN114">
        <v>45.666839749136912</v>
      </c>
      <c r="AO114">
        <v>-7.7535442371879704E-2</v>
      </c>
      <c r="AP114">
        <v>-6.6711267514577462E-3</v>
      </c>
      <c r="AQ114">
        <v>5.8034586143724524E-2</v>
      </c>
      <c r="AR114">
        <v>1.3428402674692208</v>
      </c>
      <c r="AS114">
        <v>8.0903972385726153</v>
      </c>
      <c r="AT114">
        <v>16.665029908993883</v>
      </c>
      <c r="AU114">
        <v>0.51249456501262114</v>
      </c>
      <c r="AV114">
        <v>3.3092242197547903</v>
      </c>
      <c r="AW114">
        <v>0.17072705951282258</v>
      </c>
      <c r="AX114">
        <v>-0.70820000000000005</v>
      </c>
      <c r="AZ114">
        <f t="shared" si="15"/>
        <v>0.51249456501262114</v>
      </c>
      <c r="BA114">
        <f t="shared" si="16"/>
        <v>210.60139019773396</v>
      </c>
      <c r="BB114">
        <f t="shared" si="17"/>
        <v>-10.865191866762038</v>
      </c>
      <c r="BC114">
        <f t="shared" si="18"/>
        <v>-8.1434768195816716</v>
      </c>
    </row>
    <row r="115" spans="1:55" x14ac:dyDescent="0.25">
      <c r="A115">
        <v>5</v>
      </c>
      <c r="B115" s="56">
        <v>24</v>
      </c>
      <c r="C115" s="57" t="s">
        <v>1874</v>
      </c>
      <c r="D115" s="57">
        <v>-199.96875</v>
      </c>
      <c r="E115" s="57">
        <v>-104</v>
      </c>
      <c r="F115" s="57">
        <v>240</v>
      </c>
      <c r="G115" s="57">
        <v>0.23344500000000001</v>
      </c>
      <c r="H115" s="57">
        <v>0.183976</v>
      </c>
      <c r="I115" s="57">
        <v>47.094709000000002</v>
      </c>
      <c r="J115" s="57">
        <v>1.6994180000000001</v>
      </c>
      <c r="K115" s="57">
        <v>8.8871169999999999</v>
      </c>
      <c r="L115" s="57">
        <v>0.160411</v>
      </c>
      <c r="M115" s="58">
        <v>0.23344500000000001</v>
      </c>
      <c r="N115" s="57">
        <v>0.32153100000000001</v>
      </c>
      <c r="O115" s="57">
        <v>101113</v>
      </c>
      <c r="P115" s="57">
        <v>20.7</v>
      </c>
      <c r="Q115" s="57">
        <v>60</v>
      </c>
      <c r="R115" s="57">
        <v>1.1921999999999999</v>
      </c>
      <c r="S115" s="57" t="s">
        <v>1923</v>
      </c>
      <c r="T115" s="57" t="s">
        <v>1924</v>
      </c>
      <c r="U115" s="28">
        <v>1.1093479078229231E-3</v>
      </c>
      <c r="V115" s="28">
        <v>0.10690811764705882</v>
      </c>
      <c r="W115" s="54">
        <v>114.06420065393888</v>
      </c>
      <c r="X115" s="24">
        <v>100</v>
      </c>
      <c r="Y115" s="60">
        <v>3.4793679410353874E-5</v>
      </c>
      <c r="Z115" s="61">
        <v>1.7926376666488291</v>
      </c>
      <c r="AA115">
        <v>5</v>
      </c>
      <c r="AC115">
        <f t="shared" si="11"/>
        <v>1.7930632973917986</v>
      </c>
      <c r="AD115">
        <f t="shared" si="12"/>
        <v>63.629255803361197</v>
      </c>
      <c r="AE115">
        <f t="shared" si="13"/>
        <v>63.614151725629213</v>
      </c>
      <c r="AF115">
        <f t="shared" si="14"/>
        <v>2.3737630656346062E-4</v>
      </c>
      <c r="AK115">
        <v>1.2777730407698629</v>
      </c>
      <c r="AL115">
        <v>3.2468394030477983</v>
      </c>
      <c r="AM115">
        <v>5.9382372935293404</v>
      </c>
      <c r="AN115">
        <v>71.164919915020008</v>
      </c>
      <c r="AO115">
        <v>-7.493883985927996E-2</v>
      </c>
      <c r="AP115">
        <v>-7.1405115286931305E-3</v>
      </c>
      <c r="AQ115">
        <v>4.2168281625649374E-2</v>
      </c>
      <c r="AR115">
        <v>0.97283514697147566</v>
      </c>
      <c r="AS115">
        <v>6.8896681683249756</v>
      </c>
      <c r="AT115">
        <v>15.339638195195461</v>
      </c>
      <c r="AU115">
        <v>0.50290016225807388</v>
      </c>
      <c r="AV115">
        <v>2.8445212714519568</v>
      </c>
      <c r="AW115">
        <v>0.15273716818986696</v>
      </c>
      <c r="AX115">
        <v>-0.73129999999999995</v>
      </c>
      <c r="AZ115">
        <f t="shared" si="15"/>
        <v>0.50290016225807388</v>
      </c>
      <c r="BA115">
        <f t="shared" si="16"/>
        <v>180.99477161931878</v>
      </c>
      <c r="BB115">
        <f t="shared" si="17"/>
        <v>-9.7185523454340483</v>
      </c>
      <c r="BC115">
        <f t="shared" si="18"/>
        <v>-8.4090999691613604</v>
      </c>
    </row>
    <row r="116" spans="1:55" x14ac:dyDescent="0.25">
      <c r="A116">
        <v>5</v>
      </c>
      <c r="B116" s="56">
        <v>25</v>
      </c>
      <c r="C116" s="57" t="s">
        <v>1874</v>
      </c>
      <c r="D116" s="57">
        <v>-199.96875</v>
      </c>
      <c r="E116" s="57">
        <v>-104</v>
      </c>
      <c r="F116" s="57">
        <v>250</v>
      </c>
      <c r="G116" s="57">
        <v>0.221161</v>
      </c>
      <c r="H116" s="57">
        <v>0.18354899999999999</v>
      </c>
      <c r="I116" s="57">
        <v>46.987566000000001</v>
      </c>
      <c r="J116" s="57">
        <v>1.650863</v>
      </c>
      <c r="K116" s="57">
        <v>8.8772090000000006</v>
      </c>
      <c r="L116" s="57">
        <v>0.156031</v>
      </c>
      <c r="M116" s="58">
        <v>0.221161</v>
      </c>
      <c r="N116" s="57">
        <v>0.31157699999999999</v>
      </c>
      <c r="O116" s="57">
        <v>101110</v>
      </c>
      <c r="P116" s="57">
        <v>20.7</v>
      </c>
      <c r="Q116" s="57">
        <v>60</v>
      </c>
      <c r="R116" s="57">
        <v>1.1920999999999999</v>
      </c>
      <c r="S116" s="57" t="s">
        <v>1925</v>
      </c>
      <c r="T116" s="57" t="s">
        <v>1926</v>
      </c>
      <c r="U116" s="28">
        <v>1.1093297756215889E-3</v>
      </c>
      <c r="V116" s="28">
        <v>0.10756447058823529</v>
      </c>
      <c r="W116" s="54">
        <v>102.40104602629398</v>
      </c>
      <c r="X116" s="24">
        <v>100</v>
      </c>
      <c r="Y116" s="60">
        <v>3.4794711761636933E-5</v>
      </c>
      <c r="Z116" s="61">
        <v>1.6074971461310279</v>
      </c>
      <c r="AA116">
        <v>5</v>
      </c>
      <c r="AC116">
        <f t="shared" si="11"/>
        <v>1.6078788184663577</v>
      </c>
      <c r="AD116">
        <f t="shared" si="12"/>
        <v>63.702163498551691</v>
      </c>
      <c r="AE116">
        <f t="shared" si="13"/>
        <v>63.687042114260279</v>
      </c>
      <c r="AF116">
        <f t="shared" si="14"/>
        <v>2.3737630656383497E-4</v>
      </c>
      <c r="AK116">
        <v>1.1458077469187429</v>
      </c>
      <c r="AL116">
        <v>3.1427665835662522</v>
      </c>
      <c r="AM116">
        <v>4.8969736269185393</v>
      </c>
      <c r="AN116">
        <v>36.502145960199464</v>
      </c>
      <c r="AO116">
        <v>-7.5311754901041014E-2</v>
      </c>
      <c r="AP116">
        <v>-1.067643360662825E-2</v>
      </c>
      <c r="AQ116">
        <v>2.9347435759200395E-2</v>
      </c>
      <c r="AR116">
        <v>0.54955687090870819</v>
      </c>
      <c r="AS116">
        <v>6.6490261150285335</v>
      </c>
      <c r="AT116">
        <v>16.256096288690728</v>
      </c>
      <c r="AU116">
        <v>0.49375082365063439</v>
      </c>
      <c r="AV116">
        <v>2.636791090556589</v>
      </c>
      <c r="AW116">
        <v>0.15611002583822645</v>
      </c>
      <c r="AX116">
        <v>-0.73180000000000001</v>
      </c>
      <c r="AZ116">
        <f t="shared" si="15"/>
        <v>0.49375082365063439</v>
      </c>
      <c r="BA116">
        <f t="shared" si="16"/>
        <v>167.96929716216025</v>
      </c>
      <c r="BB116">
        <f t="shared" si="17"/>
        <v>-9.9445463897098296</v>
      </c>
      <c r="BC116">
        <f t="shared" si="18"/>
        <v>-8.4148493879834323</v>
      </c>
    </row>
    <row r="117" spans="1:55" x14ac:dyDescent="0.25">
      <c r="A117">
        <v>5</v>
      </c>
      <c r="B117" s="56">
        <v>26</v>
      </c>
      <c r="C117" s="57" t="s">
        <v>1874</v>
      </c>
      <c r="D117" s="57">
        <v>-199.96875</v>
      </c>
      <c r="E117" s="57">
        <v>-104</v>
      </c>
      <c r="F117" s="57">
        <v>260</v>
      </c>
      <c r="G117" s="57">
        <v>0.20125399999999999</v>
      </c>
      <c r="H117" s="57">
        <v>0.18316299999999999</v>
      </c>
      <c r="I117" s="57">
        <v>46.890573000000003</v>
      </c>
      <c r="J117" s="57">
        <v>1.619332</v>
      </c>
      <c r="K117" s="57">
        <v>8.8679550000000003</v>
      </c>
      <c r="L117" s="57">
        <v>0.153226</v>
      </c>
      <c r="M117" s="58">
        <v>0.20125399999999999</v>
      </c>
      <c r="N117" s="57">
        <v>0.272897</v>
      </c>
      <c r="O117" s="57">
        <v>101113</v>
      </c>
      <c r="P117" s="57">
        <v>20.7</v>
      </c>
      <c r="Q117" s="57">
        <v>60</v>
      </c>
      <c r="R117" s="57">
        <v>1.1921999999999999</v>
      </c>
      <c r="S117" s="57" t="s">
        <v>1927</v>
      </c>
      <c r="T117" s="57" t="s">
        <v>1928</v>
      </c>
      <c r="U117" s="28">
        <v>1.1093116434202548E-3</v>
      </c>
      <c r="V117" s="28">
        <v>0.10822082352941176</v>
      </c>
      <c r="W117" s="54">
        <v>83.865681048606177</v>
      </c>
      <c r="X117" s="24">
        <v>100</v>
      </c>
      <c r="Y117" s="60">
        <v>3.4793679410353874E-5</v>
      </c>
      <c r="Z117" s="61">
        <v>1.3151946003622283</v>
      </c>
      <c r="AA117">
        <v>5</v>
      </c>
      <c r="AC117">
        <f t="shared" si="11"/>
        <v>1.3155068705244124</v>
      </c>
      <c r="AD117">
        <f t="shared" si="12"/>
        <v>63.766746780672648</v>
      </c>
      <c r="AE117">
        <f t="shared" si="13"/>
        <v>63.751610065840289</v>
      </c>
      <c r="AF117">
        <f t="shared" si="14"/>
        <v>2.3737630656338473E-4</v>
      </c>
      <c r="AK117">
        <v>0.93745925637622174</v>
      </c>
      <c r="AL117">
        <v>2.7498801029854398</v>
      </c>
      <c r="AM117">
        <v>5.7105079746873288</v>
      </c>
      <c r="AN117">
        <v>51.2563185214537</v>
      </c>
      <c r="AO117">
        <v>-7.2630423121923735E-2</v>
      </c>
      <c r="AP117">
        <v>-8.0494327731771322E-3</v>
      </c>
      <c r="AQ117">
        <v>2.8851111251960958E-2</v>
      </c>
      <c r="AR117">
        <v>0.34558917797565458</v>
      </c>
      <c r="AS117">
        <v>5.5056697588366177</v>
      </c>
      <c r="AT117">
        <v>13.462588883732881</v>
      </c>
      <c r="AU117">
        <v>0.53538894697635264</v>
      </c>
      <c r="AV117">
        <v>2.0546511196429851</v>
      </c>
      <c r="AW117">
        <v>0.16257824297321979</v>
      </c>
      <c r="AX117">
        <v>-0.72929999999999995</v>
      </c>
      <c r="AZ117">
        <f t="shared" si="15"/>
        <v>0.53538894697635264</v>
      </c>
      <c r="BA117">
        <f t="shared" si="16"/>
        <v>131.01841766889976</v>
      </c>
      <c r="BB117">
        <f t="shared" si="17"/>
        <v>-10.367085651719979</v>
      </c>
      <c r="BC117">
        <f t="shared" si="18"/>
        <v>-8.3861022938730745</v>
      </c>
    </row>
    <row r="118" spans="1:55" x14ac:dyDescent="0.25">
      <c r="A118">
        <v>5</v>
      </c>
      <c r="B118" s="56">
        <v>27</v>
      </c>
      <c r="C118" s="57" t="s">
        <v>1874</v>
      </c>
      <c r="D118" s="57">
        <v>-199.96875</v>
      </c>
      <c r="E118" s="57">
        <v>-104</v>
      </c>
      <c r="F118" s="57">
        <v>270</v>
      </c>
      <c r="G118" s="57">
        <v>0.18601100000000001</v>
      </c>
      <c r="H118" s="57">
        <v>0.183222</v>
      </c>
      <c r="I118" s="57">
        <v>46.905430000000003</v>
      </c>
      <c r="J118" s="57">
        <v>1.6163829999999999</v>
      </c>
      <c r="K118" s="57">
        <v>8.8694559999999996</v>
      </c>
      <c r="L118" s="57">
        <v>0.152835</v>
      </c>
      <c r="M118" s="58">
        <v>0.18601100000000001</v>
      </c>
      <c r="N118" s="57">
        <v>0.243837</v>
      </c>
      <c r="O118" s="57">
        <v>101111</v>
      </c>
      <c r="P118" s="57">
        <v>20.7</v>
      </c>
      <c r="Q118" s="57">
        <v>60</v>
      </c>
      <c r="R118" s="57">
        <v>1.1920999999999999</v>
      </c>
      <c r="S118" s="57" t="s">
        <v>1929</v>
      </c>
      <c r="T118" s="57" t="s">
        <v>1930</v>
      </c>
      <c r="U118" s="28">
        <v>1.1092935112189206E-3</v>
      </c>
      <c r="V118" s="28">
        <v>0.10887717647058824</v>
      </c>
      <c r="W118" s="54">
        <v>69.534187975782089</v>
      </c>
      <c r="X118" s="24">
        <v>100</v>
      </c>
      <c r="Y118" s="60">
        <v>3.4794367637735859E-5</v>
      </c>
      <c r="Z118" s="61">
        <v>1.0906089037430324</v>
      </c>
      <c r="AA118">
        <v>5</v>
      </c>
      <c r="AC118">
        <f t="shared" si="11"/>
        <v>1.0908678499241966</v>
      </c>
      <c r="AD118">
        <f t="shared" si="12"/>
        <v>63.757216484421463</v>
      </c>
      <c r="AE118">
        <f t="shared" si="13"/>
        <v>63.742082031855617</v>
      </c>
      <c r="AF118">
        <f t="shared" si="14"/>
        <v>2.3737630656356942E-4</v>
      </c>
      <c r="AK118">
        <v>0.77737993148719464</v>
      </c>
      <c r="AL118">
        <v>2.4574614867370292</v>
      </c>
      <c r="AM118">
        <v>5.7584549832912257</v>
      </c>
      <c r="AN118">
        <v>50.715884388584563</v>
      </c>
      <c r="AO118">
        <v>-7.0025671257476316E-2</v>
      </c>
      <c r="AP118">
        <v>-5.4440499763578135E-3</v>
      </c>
      <c r="AQ118">
        <v>2.8388737576812411E-2</v>
      </c>
      <c r="AR118">
        <v>0.14526655624053453</v>
      </c>
      <c r="AS118">
        <v>4.8510071971516737</v>
      </c>
      <c r="AT118">
        <v>12.221792896218545</v>
      </c>
      <c r="AU118">
        <v>0.54176878751849822</v>
      </c>
      <c r="AV118">
        <v>1.7188679537748104</v>
      </c>
      <c r="AW118">
        <v>0.15384907573378623</v>
      </c>
      <c r="AX118">
        <v>-0.74309999999999998</v>
      </c>
      <c r="AZ118">
        <f t="shared" si="15"/>
        <v>0.54176878751849822</v>
      </c>
      <c r="BA118">
        <f t="shared" si="16"/>
        <v>109.59023623695514</v>
      </c>
      <c r="BB118">
        <f t="shared" si="17"/>
        <v>-9.8089888274871608</v>
      </c>
      <c r="BC118">
        <f t="shared" si="18"/>
        <v>-8.5447862533622416</v>
      </c>
    </row>
    <row r="119" spans="1:55" x14ac:dyDescent="0.25">
      <c r="A119">
        <v>5</v>
      </c>
      <c r="B119" s="56">
        <v>28</v>
      </c>
      <c r="C119" s="57" t="s">
        <v>1874</v>
      </c>
      <c r="D119" s="57">
        <v>-199.96875</v>
      </c>
      <c r="E119" s="57">
        <v>-104</v>
      </c>
      <c r="F119" s="57">
        <v>280</v>
      </c>
      <c r="G119" s="57">
        <v>0.16789899999999999</v>
      </c>
      <c r="H119" s="57">
        <v>0.183092</v>
      </c>
      <c r="I119" s="57">
        <v>46.872914999999999</v>
      </c>
      <c r="J119" s="57">
        <v>1.5915870000000001</v>
      </c>
      <c r="K119" s="57">
        <v>8.8664620000000003</v>
      </c>
      <c r="L119" s="57">
        <v>0.150612</v>
      </c>
      <c r="M119" s="58">
        <v>0.16789899999999999</v>
      </c>
      <c r="N119" s="57">
        <v>0.22447400000000001</v>
      </c>
      <c r="O119" s="57">
        <v>101110</v>
      </c>
      <c r="P119" s="57">
        <v>20.7</v>
      </c>
      <c r="Q119" s="57">
        <v>60</v>
      </c>
      <c r="R119" s="57">
        <v>1.1920999999999999</v>
      </c>
      <c r="S119" s="57" t="s">
        <v>1931</v>
      </c>
      <c r="T119" s="57" t="s">
        <v>1932</v>
      </c>
      <c r="U119" s="28">
        <v>1.1092753790175865E-3</v>
      </c>
      <c r="V119" s="28">
        <v>0.10953352941176471</v>
      </c>
      <c r="W119" s="54">
        <v>52.615853278854715</v>
      </c>
      <c r="X119" s="24">
        <v>100</v>
      </c>
      <c r="Y119" s="60">
        <v>3.4794711761636933E-5</v>
      </c>
      <c r="Z119" s="61">
        <v>0.82496656556494918</v>
      </c>
      <c r="AA119">
        <v>5</v>
      </c>
      <c r="AC119">
        <f t="shared" si="11"/>
        <v>0.82516243957717106</v>
      </c>
      <c r="AD119">
        <f t="shared" si="12"/>
        <v>63.779376613672348</v>
      </c>
      <c r="AE119">
        <f t="shared" si="13"/>
        <v>63.764236900816869</v>
      </c>
      <c r="AF119">
        <f t="shared" si="14"/>
        <v>2.3737630656354853E-4</v>
      </c>
      <c r="AK119">
        <v>0.58802621152092471</v>
      </c>
      <c r="AL119">
        <v>2.2615619665506728</v>
      </c>
      <c r="AM119">
        <v>9.6399668015270361</v>
      </c>
      <c r="AN119">
        <v>192.16329136196387</v>
      </c>
      <c r="AO119">
        <v>-7.0469488357255874E-2</v>
      </c>
      <c r="AP119">
        <v>-5.8991757180664427E-3</v>
      </c>
      <c r="AQ119">
        <v>2.4849551723781917E-2</v>
      </c>
      <c r="AR119">
        <v>8.3264073908525291E-2</v>
      </c>
      <c r="AS119">
        <v>3.5114751602011811</v>
      </c>
      <c r="AT119">
        <v>10.49702788312141</v>
      </c>
      <c r="AU119">
        <v>0.60168150599402292</v>
      </c>
      <c r="AV119">
        <v>1.2439145441271535</v>
      </c>
      <c r="AW119">
        <v>0.16041416471736961</v>
      </c>
      <c r="AX119">
        <v>-0.74119999999999997</v>
      </c>
      <c r="AZ119">
        <f t="shared" si="15"/>
        <v>0.60168150599402292</v>
      </c>
      <c r="BA119">
        <f t="shared" si="16"/>
        <v>79.336094185110269</v>
      </c>
      <c r="BB119">
        <f t="shared" si="17"/>
        <v>-10.231115425676787</v>
      </c>
      <c r="BC119">
        <f t="shared" si="18"/>
        <v>-8.5229384618383701</v>
      </c>
    </row>
    <row r="120" spans="1:55" x14ac:dyDescent="0.25">
      <c r="A120">
        <v>5</v>
      </c>
      <c r="B120" s="56">
        <v>29</v>
      </c>
      <c r="C120" s="57" t="s">
        <v>1874</v>
      </c>
      <c r="D120" s="57">
        <v>-199.96875</v>
      </c>
      <c r="E120" s="57">
        <v>-104</v>
      </c>
      <c r="F120" s="57">
        <v>290</v>
      </c>
      <c r="G120" s="57">
        <v>0.168044</v>
      </c>
      <c r="H120" s="57">
        <v>0.18346499999999999</v>
      </c>
      <c r="I120" s="57">
        <v>46.966425999999998</v>
      </c>
      <c r="J120" s="57">
        <v>1.603</v>
      </c>
      <c r="K120" s="57">
        <v>8.8752890000000004</v>
      </c>
      <c r="L120" s="57">
        <v>0.151532</v>
      </c>
      <c r="M120" s="58">
        <v>0.168044</v>
      </c>
      <c r="N120" s="57">
        <v>0.219585</v>
      </c>
      <c r="O120" s="57">
        <v>101110</v>
      </c>
      <c r="P120" s="57">
        <v>20.7</v>
      </c>
      <c r="Q120" s="57">
        <v>60</v>
      </c>
      <c r="R120" s="57">
        <v>1.1920999999999999</v>
      </c>
      <c r="S120" s="57" t="s">
        <v>1933</v>
      </c>
      <c r="T120" s="57" t="s">
        <v>1934</v>
      </c>
      <c r="U120" s="28">
        <v>1.1092572468162523E-3</v>
      </c>
      <c r="V120" s="28">
        <v>0.11018988235294118</v>
      </c>
      <c r="W120" s="54">
        <v>52.155726557666846</v>
      </c>
      <c r="X120" s="24">
        <v>100</v>
      </c>
      <c r="Y120" s="60">
        <v>3.4794711761636933E-5</v>
      </c>
      <c r="Z120" s="61">
        <v>0.8185663285915461</v>
      </c>
      <c r="AA120">
        <v>5</v>
      </c>
      <c r="AC120">
        <f t="shared" si="11"/>
        <v>0.81876068297843096</v>
      </c>
      <c r="AD120">
        <f t="shared" si="12"/>
        <v>63.715944250245201</v>
      </c>
      <c r="AE120">
        <f t="shared" si="13"/>
        <v>63.700819594729872</v>
      </c>
      <c r="AF120">
        <f t="shared" si="14"/>
        <v>2.3737630656350293E-4</v>
      </c>
      <c r="AK120">
        <v>0.58347028779344789</v>
      </c>
      <c r="AL120">
        <v>2.2145410936690801</v>
      </c>
      <c r="AM120">
        <v>8.1581850576791481</v>
      </c>
      <c r="AN120">
        <v>113.14274384587159</v>
      </c>
      <c r="AO120">
        <v>-7.1008273093452839E-2</v>
      </c>
      <c r="AP120">
        <v>-6.3726209914354865E-3</v>
      </c>
      <c r="AQ120">
        <v>2.4407221451278969E-2</v>
      </c>
      <c r="AR120">
        <v>7.9804886765115948E-2</v>
      </c>
      <c r="AS120">
        <v>3.5253369580036349</v>
      </c>
      <c r="AT120">
        <v>10.76725802337085</v>
      </c>
      <c r="AU120">
        <v>0.60603513769118</v>
      </c>
      <c r="AV120">
        <v>1.2335423637917704</v>
      </c>
      <c r="AW120">
        <v>0.16409972849500096</v>
      </c>
      <c r="AX120">
        <v>-0.74329999999999996</v>
      </c>
      <c r="AZ120">
        <f t="shared" si="15"/>
        <v>0.60603513769118</v>
      </c>
      <c r="BA120">
        <f t="shared" si="16"/>
        <v>78.596316481672133</v>
      </c>
      <c r="BB120">
        <f t="shared" si="17"/>
        <v>-10.455769152267855</v>
      </c>
      <c r="BC120">
        <f t="shared" si="18"/>
        <v>-8.5470860208910686</v>
      </c>
    </row>
    <row r="121" spans="1:55" x14ac:dyDescent="0.25">
      <c r="A121">
        <v>5</v>
      </c>
      <c r="B121" s="56">
        <v>30</v>
      </c>
      <c r="C121" s="57" t="s">
        <v>1874</v>
      </c>
      <c r="D121" s="57">
        <v>-199.96875</v>
      </c>
      <c r="E121" s="57">
        <v>-104</v>
      </c>
      <c r="F121" s="57">
        <v>300</v>
      </c>
      <c r="G121" s="57">
        <v>0.159139</v>
      </c>
      <c r="H121" s="57">
        <v>0.183333</v>
      </c>
      <c r="I121" s="57">
        <v>46.933205999999998</v>
      </c>
      <c r="J121" s="57">
        <v>1.6241509999999999</v>
      </c>
      <c r="K121" s="57">
        <v>8.8739059999999998</v>
      </c>
      <c r="L121" s="57">
        <v>0.15359200000000001</v>
      </c>
      <c r="M121" s="58">
        <v>0.159139</v>
      </c>
      <c r="N121" s="57">
        <v>0.19628899999999999</v>
      </c>
      <c r="O121" s="57">
        <v>101107</v>
      </c>
      <c r="P121" s="57">
        <v>20.8</v>
      </c>
      <c r="Q121" s="57">
        <v>60</v>
      </c>
      <c r="R121" s="57">
        <v>1.1917</v>
      </c>
      <c r="S121" s="57" t="s">
        <v>1935</v>
      </c>
      <c r="T121" s="57" t="s">
        <v>1936</v>
      </c>
      <c r="U121" s="28">
        <v>1.1092391146149182E-3</v>
      </c>
      <c r="V121" s="28">
        <v>0.11084623529411765</v>
      </c>
      <c r="W121" s="54">
        <v>43.536838964290943</v>
      </c>
      <c r="X121" s="24">
        <v>100</v>
      </c>
      <c r="Y121" s="60">
        <v>3.4807585502811173E-5</v>
      </c>
      <c r="Z121" s="61">
        <v>0.68293667343784004</v>
      </c>
      <c r="AA121">
        <v>5</v>
      </c>
      <c r="AC121">
        <f t="shared" si="11"/>
        <v>0.68309882491391605</v>
      </c>
      <c r="AD121">
        <f t="shared" si="12"/>
        <v>63.749452412813802</v>
      </c>
      <c r="AE121">
        <f t="shared" si="13"/>
        <v>63.734319803254593</v>
      </c>
      <c r="AF121">
        <f t="shared" si="14"/>
        <v>2.3737630656366242E-4</v>
      </c>
      <c r="AK121">
        <v>0.48678940880710386</v>
      </c>
      <c r="AL121">
        <v>1.9785913669484656</v>
      </c>
      <c r="AM121">
        <v>8.6130374049097131</v>
      </c>
      <c r="AN121">
        <v>128.29786965427598</v>
      </c>
      <c r="AO121">
        <v>-7.1429267404917063E-2</v>
      </c>
      <c r="AP121">
        <v>-9.911013934829644E-3</v>
      </c>
      <c r="AQ121">
        <v>2.085315280131763E-2</v>
      </c>
      <c r="AR121">
        <v>6.3914922230158128E-2</v>
      </c>
      <c r="AS121">
        <v>2.9339939506650263</v>
      </c>
      <c r="AT121">
        <v>9.7938487327044772</v>
      </c>
      <c r="AU121">
        <v>0.60893143625927659</v>
      </c>
      <c r="AV121">
        <v>1.0442814628474928</v>
      </c>
      <c r="AW121">
        <v>0.14910640222355837</v>
      </c>
      <c r="AX121">
        <v>-0.76270000000000004</v>
      </c>
      <c r="AZ121">
        <f t="shared" si="15"/>
        <v>0.60893143625927659</v>
      </c>
      <c r="BA121">
        <f t="shared" si="16"/>
        <v>66.572371421379827</v>
      </c>
      <c r="BB121">
        <f t="shared" si="17"/>
        <v>-9.5054514929966079</v>
      </c>
      <c r="BC121">
        <f t="shared" si="18"/>
        <v>-8.7701634711874341</v>
      </c>
    </row>
    <row r="122" spans="1:55" x14ac:dyDescent="0.25">
      <c r="A122">
        <v>5</v>
      </c>
      <c r="B122" s="56">
        <v>31</v>
      </c>
      <c r="C122" s="57" t="s">
        <v>1874</v>
      </c>
      <c r="D122" s="57">
        <v>-199.96875</v>
      </c>
      <c r="E122" s="57">
        <v>-104</v>
      </c>
      <c r="F122" s="57">
        <v>310</v>
      </c>
      <c r="G122" s="57">
        <v>0.145172</v>
      </c>
      <c r="H122" s="57">
        <v>0.18341399999999999</v>
      </c>
      <c r="I122" s="57">
        <v>46.953660999999997</v>
      </c>
      <c r="J122" s="57">
        <v>1.6097859999999999</v>
      </c>
      <c r="K122" s="57">
        <v>8.8743359999999996</v>
      </c>
      <c r="L122" s="57">
        <v>0.15221199999999999</v>
      </c>
      <c r="M122" s="58">
        <v>0.145172</v>
      </c>
      <c r="N122" s="57">
        <v>0.163131</v>
      </c>
      <c r="O122" s="57">
        <v>101104</v>
      </c>
      <c r="P122" s="57">
        <v>20.7</v>
      </c>
      <c r="Q122" s="57">
        <v>60</v>
      </c>
      <c r="R122" s="57">
        <v>1.1920999999999999</v>
      </c>
      <c r="S122" s="57" t="s">
        <v>1937</v>
      </c>
      <c r="T122" s="57" t="s">
        <v>1938</v>
      </c>
      <c r="U122" s="28">
        <v>1.1092209824135842E-3</v>
      </c>
      <c r="V122" s="28">
        <v>0.11150258823529412</v>
      </c>
      <c r="W122" s="54">
        <v>30.354106439136849</v>
      </c>
      <c r="X122" s="24">
        <v>100</v>
      </c>
      <c r="Y122" s="60">
        <v>3.4796776647997213E-5</v>
      </c>
      <c r="Z122" s="61">
        <v>0.47631792027603465</v>
      </c>
      <c r="AA122">
        <v>5</v>
      </c>
      <c r="AC122">
        <f t="shared" si="11"/>
        <v>0.47643101371040164</v>
      </c>
      <c r="AD122">
        <f t="shared" si="12"/>
        <v>63.726568216341953</v>
      </c>
      <c r="AE122">
        <f t="shared" si="13"/>
        <v>63.71144103894877</v>
      </c>
      <c r="AF122">
        <f t="shared" si="14"/>
        <v>2.3737630656381846E-4</v>
      </c>
      <c r="AK122">
        <v>0.33951068647898897</v>
      </c>
      <c r="AL122">
        <v>1.64498294369147</v>
      </c>
      <c r="AM122">
        <v>8.7817697018707879</v>
      </c>
      <c r="AN122">
        <v>109.72760573227183</v>
      </c>
      <c r="AO122">
        <v>-7.4999053836729071E-2</v>
      </c>
      <c r="AP122">
        <v>-1.345770318847592E-2</v>
      </c>
      <c r="AQ122">
        <v>1.4242459064637536E-2</v>
      </c>
      <c r="AR122">
        <v>4.809373124654575E-2</v>
      </c>
      <c r="AS122">
        <v>1.6729245446178349</v>
      </c>
      <c r="AT122">
        <v>8.2291657325178793</v>
      </c>
      <c r="AU122">
        <v>0.70331384653795626</v>
      </c>
      <c r="AV122">
        <v>0.70422023124096567</v>
      </c>
      <c r="AW122">
        <v>0.15577715316494303</v>
      </c>
      <c r="AX122">
        <v>-0.76129999999999998</v>
      </c>
      <c r="AZ122">
        <f t="shared" si="15"/>
        <v>0.70331384653795626</v>
      </c>
      <c r="BA122">
        <f t="shared" si="16"/>
        <v>44.877538605505499</v>
      </c>
      <c r="BB122">
        <f t="shared" si="17"/>
        <v>-9.9271433777132909</v>
      </c>
      <c r="BC122">
        <f t="shared" si="18"/>
        <v>-8.7540650984856327</v>
      </c>
    </row>
    <row r="123" spans="1:55" x14ac:dyDescent="0.25">
      <c r="A123">
        <v>5</v>
      </c>
      <c r="B123" s="56">
        <v>32</v>
      </c>
      <c r="C123" s="57" t="s">
        <v>1874</v>
      </c>
      <c r="D123" s="57">
        <v>-199.96875</v>
      </c>
      <c r="E123" s="57">
        <v>-104</v>
      </c>
      <c r="F123" s="57">
        <v>320</v>
      </c>
      <c r="G123" s="57">
        <v>0.13953299999999999</v>
      </c>
      <c r="H123" s="57">
        <v>0.18327299999999999</v>
      </c>
      <c r="I123" s="57">
        <v>46.918348000000002</v>
      </c>
      <c r="J123" s="57">
        <v>1.6161270000000001</v>
      </c>
      <c r="K123" s="57">
        <v>8.8709849999999992</v>
      </c>
      <c r="L123" s="57">
        <v>0.152868</v>
      </c>
      <c r="M123" s="58">
        <v>0.13953299999999999</v>
      </c>
      <c r="N123" s="57">
        <v>0.14560100000000001</v>
      </c>
      <c r="O123" s="57">
        <v>101104</v>
      </c>
      <c r="P123" s="57">
        <v>20.7</v>
      </c>
      <c r="Q123" s="57">
        <v>60</v>
      </c>
      <c r="R123" s="57">
        <v>1.1920999999999999</v>
      </c>
      <c r="S123" s="57" t="s">
        <v>1939</v>
      </c>
      <c r="T123" s="57" t="s">
        <v>1940</v>
      </c>
      <c r="U123" s="28">
        <v>1.1092028502122501E-3</v>
      </c>
      <c r="V123" s="28">
        <v>0.11215894117647059</v>
      </c>
      <c r="W123" s="54">
        <v>24.679037579367268</v>
      </c>
      <c r="X123" s="24">
        <v>100</v>
      </c>
      <c r="Y123" s="60">
        <v>3.4796776647997213E-5</v>
      </c>
      <c r="Z123" s="61">
        <v>0.38711826674802363</v>
      </c>
      <c r="AA123">
        <v>5</v>
      </c>
      <c r="AC123">
        <f t="shared" si="11"/>
        <v>0.38721018127071755</v>
      </c>
      <c r="AD123">
        <f t="shared" si="12"/>
        <v>63.750640822720264</v>
      </c>
      <c r="AE123">
        <f t="shared" si="13"/>
        <v>63.735507931060695</v>
      </c>
      <c r="AF123">
        <f t="shared" si="14"/>
        <v>2.3737630656373758E-4</v>
      </c>
      <c r="AK123">
        <v>0.27593927353750636</v>
      </c>
      <c r="AL123">
        <v>1.4676769420614055</v>
      </c>
      <c r="AM123">
        <v>10.908335882021261</v>
      </c>
      <c r="AN123">
        <v>178.95790188453364</v>
      </c>
      <c r="AO123">
        <v>-7.8513647505621023E-2</v>
      </c>
      <c r="AP123">
        <v>-1.6984449439257802E-2</v>
      </c>
      <c r="AQ123">
        <v>1.0695625575524854E-2</v>
      </c>
      <c r="AR123">
        <v>4.4534668483254429E-2</v>
      </c>
      <c r="AS123">
        <v>1.2181103762613192</v>
      </c>
      <c r="AT123">
        <v>6.762990865734789</v>
      </c>
      <c r="AU123">
        <v>0.89521802402680695</v>
      </c>
      <c r="AV123">
        <v>0.52394442588526213</v>
      </c>
      <c r="AW123">
        <v>0.19310522010335784</v>
      </c>
      <c r="AX123">
        <v>-0.72850000000000004</v>
      </c>
      <c r="AZ123">
        <f t="shared" si="15"/>
        <v>0.89521802402680695</v>
      </c>
      <c r="BA123">
        <f t="shared" si="16"/>
        <v>33.401792905677723</v>
      </c>
      <c r="BB123">
        <f t="shared" si="17"/>
        <v>-12.310581527801506</v>
      </c>
      <c r="BC123">
        <f t="shared" si="18"/>
        <v>-8.3769032237577612</v>
      </c>
    </row>
    <row r="124" spans="1:55" x14ac:dyDescent="0.25">
      <c r="A124">
        <v>5</v>
      </c>
      <c r="B124" s="56">
        <v>33</v>
      </c>
      <c r="C124" s="57" t="s">
        <v>1874</v>
      </c>
      <c r="D124" s="57">
        <v>-199.96875</v>
      </c>
      <c r="E124" s="57">
        <v>-104</v>
      </c>
      <c r="F124" s="57">
        <v>330</v>
      </c>
      <c r="G124" s="57">
        <v>0.131939</v>
      </c>
      <c r="H124" s="57">
        <v>0.18345800000000001</v>
      </c>
      <c r="I124" s="57">
        <v>46.964612000000002</v>
      </c>
      <c r="J124" s="57">
        <v>1.5928789999999999</v>
      </c>
      <c r="K124" s="57">
        <v>8.8769709999999993</v>
      </c>
      <c r="L124" s="57">
        <v>0.15059400000000001</v>
      </c>
      <c r="M124" s="58">
        <v>0.131939</v>
      </c>
      <c r="N124" s="57">
        <v>0.11758</v>
      </c>
      <c r="O124" s="57">
        <v>101106</v>
      </c>
      <c r="P124" s="57">
        <v>20.8</v>
      </c>
      <c r="Q124" s="57">
        <v>60</v>
      </c>
      <c r="R124" s="57">
        <v>1.1916</v>
      </c>
      <c r="S124" s="57" t="s">
        <v>1941</v>
      </c>
      <c r="T124" s="57" t="s">
        <v>1942</v>
      </c>
      <c r="U124" s="28">
        <v>1.109184718010916E-3</v>
      </c>
      <c r="V124" s="28">
        <v>0.11281529411764706</v>
      </c>
      <c r="W124" s="54">
        <v>17.241227337361082</v>
      </c>
      <c r="X124" s="24">
        <v>100</v>
      </c>
      <c r="Y124" s="60">
        <v>3.4807929771059373E-5</v>
      </c>
      <c r="Z124" s="61">
        <v>0.27054368515293881</v>
      </c>
      <c r="AA124">
        <v>5</v>
      </c>
      <c r="AC124">
        <f t="shared" si="11"/>
        <v>0.27060792106176734</v>
      </c>
      <c r="AD124">
        <f t="shared" si="12"/>
        <v>63.728071596328654</v>
      </c>
      <c r="AE124">
        <f t="shared" si="13"/>
        <v>63.712944062068701</v>
      </c>
      <c r="AF124">
        <f t="shared" si="14"/>
        <v>2.3737630656353909E-4</v>
      </c>
      <c r="AK124">
        <v>0.1928398486482705</v>
      </c>
      <c r="AL124">
        <v>1.1856620448911825</v>
      </c>
      <c r="AM124">
        <v>12.187927954643927</v>
      </c>
      <c r="AN124">
        <v>222.53662949236951</v>
      </c>
      <c r="AO124">
        <v>-8.2085737362099884E-2</v>
      </c>
      <c r="AP124">
        <v>-2.0533742604066957E-2</v>
      </c>
      <c r="AQ124">
        <v>4.0810049720074746E-3</v>
      </c>
      <c r="AR124">
        <v>3.485700235102393E-2</v>
      </c>
      <c r="AS124">
        <v>0.69341494364486633</v>
      </c>
      <c r="AT124">
        <v>5.1032563819810282</v>
      </c>
      <c r="AU124">
        <v>0.95063005999738059</v>
      </c>
      <c r="AV124">
        <v>0.3774127578273167</v>
      </c>
      <c r="AW124">
        <v>0.16594006396888789</v>
      </c>
      <c r="AX124">
        <v>-0.76100000000000001</v>
      </c>
      <c r="AZ124">
        <f t="shared" si="15"/>
        <v>0.95063005999738059</v>
      </c>
      <c r="BA124">
        <f t="shared" si="16"/>
        <v>24.051787252187086</v>
      </c>
      <c r="BB124">
        <f t="shared" si="17"/>
        <v>-10.575040277308643</v>
      </c>
      <c r="BC124">
        <f t="shared" si="18"/>
        <v>-8.7506154471923914</v>
      </c>
    </row>
    <row r="125" spans="1:55" x14ac:dyDescent="0.25">
      <c r="A125">
        <v>5</v>
      </c>
      <c r="B125" s="56">
        <v>34</v>
      </c>
      <c r="C125" s="57" t="s">
        <v>1874</v>
      </c>
      <c r="D125" s="57">
        <v>-199.96875</v>
      </c>
      <c r="E125" s="57">
        <v>-104</v>
      </c>
      <c r="F125" s="57">
        <v>340</v>
      </c>
      <c r="G125" s="57">
        <v>0.13015199999999999</v>
      </c>
      <c r="H125" s="57">
        <v>0.18312800000000001</v>
      </c>
      <c r="I125" s="57">
        <v>46.881956000000002</v>
      </c>
      <c r="J125" s="57">
        <v>1.6403719999999999</v>
      </c>
      <c r="K125" s="57">
        <v>8.8673699999999993</v>
      </c>
      <c r="L125" s="57">
        <v>0.15521499999999999</v>
      </c>
      <c r="M125" s="58">
        <v>0.13015199999999999</v>
      </c>
      <c r="N125" s="57">
        <v>0.10380200000000001</v>
      </c>
      <c r="O125" s="57">
        <v>101107</v>
      </c>
      <c r="P125" s="57">
        <v>20.7</v>
      </c>
      <c r="Q125" s="57">
        <v>60</v>
      </c>
      <c r="R125" s="57">
        <v>1.1920999999999999</v>
      </c>
      <c r="S125" s="57" t="s">
        <v>1943</v>
      </c>
      <c r="T125" s="57" t="s">
        <v>1944</v>
      </c>
      <c r="U125" s="28">
        <v>1.1091665858095818E-3</v>
      </c>
      <c r="V125" s="28">
        <v>0.11347164705882352</v>
      </c>
      <c r="W125" s="54">
        <v>15.038636355062446</v>
      </c>
      <c r="X125" s="24">
        <v>100</v>
      </c>
      <c r="Y125" s="60">
        <v>3.4795744174182896E-5</v>
      </c>
      <c r="Z125" s="61">
        <v>0.23580867333706917</v>
      </c>
      <c r="AA125">
        <v>5</v>
      </c>
      <c r="AC125">
        <f t="shared" si="11"/>
        <v>0.23586466201938819</v>
      </c>
      <c r="AD125">
        <f t="shared" si="12"/>
        <v>63.77473797821655</v>
      </c>
      <c r="AE125">
        <f t="shared" si="13"/>
        <v>63.75959936646322</v>
      </c>
      <c r="AF125">
        <f t="shared" si="14"/>
        <v>2.3737630656358127E-4</v>
      </c>
      <c r="AK125">
        <v>0.1680800938640202</v>
      </c>
      <c r="AL125">
        <v>1.0459824156560131</v>
      </c>
      <c r="AM125">
        <v>10.674689943122127</v>
      </c>
      <c r="AN125">
        <v>171.48326880809228</v>
      </c>
      <c r="AO125">
        <v>-8.2484019427219515E-2</v>
      </c>
      <c r="AP125">
        <v>-2.405951844369509E-2</v>
      </c>
      <c r="AQ125">
        <v>5.3761969027923062E-4</v>
      </c>
      <c r="AR125">
        <v>2.8218217172469928E-2</v>
      </c>
      <c r="AS125">
        <v>0.45874370950104565</v>
      </c>
      <c r="AT125">
        <v>5.1821802110579771</v>
      </c>
      <c r="AU125">
        <v>1.1016734068812428</v>
      </c>
      <c r="AV125">
        <v>0.32305348776644754</v>
      </c>
      <c r="AW125">
        <v>0.18781934260851058</v>
      </c>
      <c r="AX125">
        <v>-0.74329999999999996</v>
      </c>
      <c r="AZ125">
        <f t="shared" si="15"/>
        <v>1.1016734068812428</v>
      </c>
      <c r="BA125">
        <f t="shared" si="16"/>
        <v>20.602651535254179</v>
      </c>
      <c r="BB125">
        <f t="shared" si="17"/>
        <v>-11.978129362098645</v>
      </c>
      <c r="BC125">
        <f t="shared" si="18"/>
        <v>-8.5470860208910686</v>
      </c>
    </row>
    <row r="126" spans="1:55" ht="15.75" thickBot="1" x14ac:dyDescent="0.3">
      <c r="A126">
        <v>5</v>
      </c>
      <c r="B126" s="56">
        <v>35</v>
      </c>
      <c r="C126" s="57" t="s">
        <v>1874</v>
      </c>
      <c r="D126" s="57">
        <v>-199.96875</v>
      </c>
      <c r="E126" s="57">
        <v>-104</v>
      </c>
      <c r="F126" s="57">
        <v>350</v>
      </c>
      <c r="G126" s="57">
        <v>0.12842400000000001</v>
      </c>
      <c r="H126" s="57">
        <v>0.18340400000000001</v>
      </c>
      <c r="I126" s="57">
        <v>46.951073000000001</v>
      </c>
      <c r="J126" s="57">
        <v>1.6064560000000001</v>
      </c>
      <c r="K126" s="57">
        <v>8.8756249999999994</v>
      </c>
      <c r="L126" s="57">
        <v>0.15190000000000001</v>
      </c>
      <c r="M126" s="58">
        <v>0.12842400000000001</v>
      </c>
      <c r="N126" s="57">
        <v>0.11247500000000001</v>
      </c>
      <c r="O126" s="57">
        <v>101107</v>
      </c>
      <c r="P126" s="57">
        <v>20.8</v>
      </c>
      <c r="Q126" s="57">
        <v>60</v>
      </c>
      <c r="R126" s="57">
        <v>1.1917</v>
      </c>
      <c r="S126" s="57" t="s">
        <v>1945</v>
      </c>
      <c r="T126" s="57" t="s">
        <v>1946</v>
      </c>
      <c r="U126" s="28">
        <v>1.1091484536082477E-3</v>
      </c>
      <c r="V126" s="28">
        <v>0.11412799999999999</v>
      </c>
      <c r="W126" s="54">
        <v>12.889167318849617</v>
      </c>
      <c r="X126" s="24">
        <v>100</v>
      </c>
      <c r="Y126" s="60">
        <v>3.4807585502811173E-5</v>
      </c>
      <c r="Z126" s="61">
        <v>0.202223919474292</v>
      </c>
      <c r="AA126">
        <v>5</v>
      </c>
      <c r="AC126">
        <f t="shared" si="11"/>
        <v>0.20227193403891566</v>
      </c>
      <c r="AD126">
        <f t="shared" si="12"/>
        <v>63.737105641888078</v>
      </c>
      <c r="AE126">
        <f t="shared" si="13"/>
        <v>63.721975963159757</v>
      </c>
      <c r="AF126">
        <f t="shared" si="14"/>
        <v>2.3737630656353898E-4</v>
      </c>
      <c r="AK126">
        <v>0.14414349667634466</v>
      </c>
      <c r="AL126">
        <v>1.134055516951352</v>
      </c>
      <c r="AM126">
        <v>16.291817391575346</v>
      </c>
      <c r="AN126">
        <v>423.33373940069066</v>
      </c>
      <c r="AO126">
        <v>-8.6076683782579488E-2</v>
      </c>
      <c r="AP126">
        <v>-2.4541483931919652E-2</v>
      </c>
      <c r="AQ126">
        <v>8.0662231493654169E-5</v>
      </c>
      <c r="AR126">
        <v>2.7767973191662732E-2</v>
      </c>
      <c r="AS126">
        <v>0.28316476365818988</v>
      </c>
      <c r="AT126">
        <v>4.0494355937771855</v>
      </c>
      <c r="AU126">
        <v>1.0948133142462306</v>
      </c>
      <c r="AV126">
        <v>0.28686758674242369</v>
      </c>
      <c r="AW126">
        <v>0.16992295671494614</v>
      </c>
      <c r="AX126">
        <v>-0.76670000000000005</v>
      </c>
      <c r="AZ126">
        <f t="shared" si="15"/>
        <v>1.0948133142462306</v>
      </c>
      <c r="BA126">
        <f t="shared" si="16"/>
        <v>18.28410968143535</v>
      </c>
      <c r="BB126">
        <f t="shared" si="17"/>
        <v>-10.830397443122498</v>
      </c>
      <c r="BC126">
        <f t="shared" si="18"/>
        <v>-8.8161588217640023</v>
      </c>
    </row>
    <row r="127" spans="1:55" ht="15.75" thickBot="1" x14ac:dyDescent="0.3">
      <c r="A127">
        <v>6</v>
      </c>
      <c r="B127" s="22">
        <v>1</v>
      </c>
      <c r="C127" s="3" t="s">
        <v>1947</v>
      </c>
      <c r="D127" s="3">
        <v>-800</v>
      </c>
      <c r="E127" s="3">
        <v>104</v>
      </c>
      <c r="F127" s="3">
        <v>10</v>
      </c>
      <c r="G127" s="3">
        <v>0.225495</v>
      </c>
      <c r="H127" s="3">
        <v>0.18821499999999999</v>
      </c>
      <c r="I127" s="3">
        <v>48.158146000000002</v>
      </c>
      <c r="J127" s="3">
        <v>1.547274</v>
      </c>
      <c r="K127" s="3">
        <v>9.0680010000000006</v>
      </c>
      <c r="L127" s="3">
        <v>0.145872</v>
      </c>
      <c r="M127" s="81">
        <v>0.225495</v>
      </c>
      <c r="N127" s="3">
        <v>8.4720000000000004E-2</v>
      </c>
      <c r="O127" s="3">
        <v>99700</v>
      </c>
      <c r="P127" s="3">
        <v>21.7</v>
      </c>
      <c r="Q127" s="3">
        <v>60</v>
      </c>
      <c r="R127" s="3">
        <v>1.171</v>
      </c>
      <c r="S127" s="3" t="s">
        <v>1948</v>
      </c>
      <c r="T127" s="3" t="s">
        <v>1949</v>
      </c>
      <c r="U127" s="43">
        <v>1.0545164948453608E-3</v>
      </c>
      <c r="V127" s="43">
        <v>2.4274E-2</v>
      </c>
      <c r="W127" s="54">
        <v>190.81825745125778</v>
      </c>
      <c r="X127" s="82">
        <v>195</v>
      </c>
      <c r="Y127" s="60">
        <v>6.9043411743157808E-5</v>
      </c>
      <c r="Z127" s="61">
        <v>1.5420265710418868</v>
      </c>
      <c r="AA127">
        <v>6</v>
      </c>
      <c r="AC127">
        <f t="shared" si="11"/>
        <v>1.5423926985239331</v>
      </c>
      <c r="AD127">
        <f t="shared" si="12"/>
        <v>123.74511635187284</v>
      </c>
      <c r="AE127">
        <f t="shared" si="13"/>
        <v>123.71574219319793</v>
      </c>
      <c r="AF127">
        <f t="shared" si="14"/>
        <v>2.3737630656377447E-4</v>
      </c>
      <c r="AK127">
        <v>1.0991410582398209</v>
      </c>
      <c r="AL127">
        <v>0.46277202333219131</v>
      </c>
      <c r="AM127">
        <v>0.85948361866193612</v>
      </c>
      <c r="AN127">
        <v>5.0140797998491609</v>
      </c>
      <c r="AO127">
        <v>0.2308068232857273</v>
      </c>
      <c r="AP127">
        <v>0.78091080301448723</v>
      </c>
      <c r="AQ127">
        <v>1.0609663203586261</v>
      </c>
      <c r="AR127">
        <v>1.3543554737050474</v>
      </c>
      <c r="AS127">
        <v>1.9027934317293027</v>
      </c>
      <c r="AT127">
        <v>2.4820691783856299</v>
      </c>
      <c r="AU127">
        <v>4.5642146764366993</v>
      </c>
      <c r="AV127">
        <v>0.22713517400792177</v>
      </c>
      <c r="AW127">
        <v>-6.2447363497860571E-2</v>
      </c>
      <c r="AX127">
        <v>-2.4899999999999999E-2</v>
      </c>
      <c r="AZ127">
        <f t="shared" si="15"/>
        <v>4.5642146764366993</v>
      </c>
      <c r="BA127">
        <f t="shared" si="16"/>
        <v>28.106868535213163</v>
      </c>
      <c r="BB127">
        <f t="shared" si="17"/>
        <v>7.7275562619104532</v>
      </c>
      <c r="BC127">
        <f t="shared" si="18"/>
        <v>-0.28632105733914653</v>
      </c>
    </row>
    <row r="128" spans="1:55" ht="15.75" thickBot="1" x14ac:dyDescent="0.3">
      <c r="A128">
        <v>6</v>
      </c>
      <c r="B128" s="22">
        <v>2</v>
      </c>
      <c r="C128" s="3" t="s">
        <v>1947</v>
      </c>
      <c r="D128" s="3">
        <v>-800</v>
      </c>
      <c r="E128" s="3">
        <v>104</v>
      </c>
      <c r="F128" s="3">
        <v>20</v>
      </c>
      <c r="G128" s="3">
        <v>0.232603</v>
      </c>
      <c r="H128" s="3">
        <v>0.188693</v>
      </c>
      <c r="I128" s="3">
        <v>48.278100999999999</v>
      </c>
      <c r="J128" s="3">
        <v>1.462583</v>
      </c>
      <c r="K128" s="3">
        <v>9.0794180000000004</v>
      </c>
      <c r="L128" s="3">
        <v>0.13769200000000001</v>
      </c>
      <c r="M128" s="81">
        <v>0.232603</v>
      </c>
      <c r="N128" s="3">
        <v>8.4138000000000004E-2</v>
      </c>
      <c r="O128" s="3">
        <v>99700</v>
      </c>
      <c r="P128" s="3">
        <v>21.7</v>
      </c>
      <c r="Q128" s="3">
        <v>60</v>
      </c>
      <c r="R128" s="3">
        <v>1.171</v>
      </c>
      <c r="S128" s="3" t="s">
        <v>1950</v>
      </c>
      <c r="T128" s="3" t="s">
        <v>1951</v>
      </c>
      <c r="U128" s="43">
        <v>1.0587928479381442E-3</v>
      </c>
      <c r="V128" s="43">
        <v>2.8692875E-2</v>
      </c>
      <c r="W128" s="54">
        <v>192.58736531615924</v>
      </c>
      <c r="X128" s="82">
        <v>195</v>
      </c>
      <c r="Y128" s="60">
        <v>6.9043411743157808E-5</v>
      </c>
      <c r="Z128" s="61">
        <v>1.5582824333400753</v>
      </c>
      <c r="AA128">
        <v>6</v>
      </c>
      <c r="AC128">
        <f t="shared" si="11"/>
        <v>1.5586524204948689</v>
      </c>
      <c r="AD128">
        <f t="shared" si="12"/>
        <v>123.58951188544233</v>
      </c>
      <c r="AE128">
        <f t="shared" si="13"/>
        <v>123.56017466358095</v>
      </c>
      <c r="AF128">
        <f t="shared" si="14"/>
        <v>2.3737630656374645E-4</v>
      </c>
      <c r="AK128">
        <v>1.1107297614443836</v>
      </c>
      <c r="AL128">
        <v>0.45831209291401781</v>
      </c>
      <c r="AM128">
        <v>1.1552245680687545</v>
      </c>
      <c r="AN128">
        <v>7.8202530726016031</v>
      </c>
      <c r="AO128">
        <v>0.25180898762022014</v>
      </c>
      <c r="AP128">
        <v>0.80620124611347654</v>
      </c>
      <c r="AQ128">
        <v>1.0671852835772224</v>
      </c>
      <c r="AR128">
        <v>1.3580959845454308</v>
      </c>
      <c r="AS128">
        <v>1.8900432454103404</v>
      </c>
      <c r="AT128">
        <v>2.5067754566660336</v>
      </c>
      <c r="AU128">
        <v>4.7359335444390052</v>
      </c>
      <c r="AV128">
        <v>0.21804771681660426</v>
      </c>
      <c r="AW128">
        <v>-7.8070265084290436E-2</v>
      </c>
      <c r="AX128">
        <v>-6.7900000000000002E-2</v>
      </c>
      <c r="AZ128">
        <f t="shared" si="15"/>
        <v>4.7359335444390052</v>
      </c>
      <c r="BA128">
        <f t="shared" si="16"/>
        <v>26.948410889099275</v>
      </c>
      <c r="BB128">
        <f t="shared" si="17"/>
        <v>9.6486659545345468</v>
      </c>
      <c r="BC128">
        <f t="shared" si="18"/>
        <v>-0.78077107603727114</v>
      </c>
    </row>
    <row r="129" spans="1:55" ht="15.75" thickBot="1" x14ac:dyDescent="0.3">
      <c r="A129">
        <v>6</v>
      </c>
      <c r="B129" s="22">
        <v>3</v>
      </c>
      <c r="C129" s="3" t="s">
        <v>1947</v>
      </c>
      <c r="D129" s="3">
        <v>-800</v>
      </c>
      <c r="E129" s="3">
        <v>104</v>
      </c>
      <c r="F129" s="3">
        <v>30</v>
      </c>
      <c r="G129" s="3">
        <v>0.242669</v>
      </c>
      <c r="H129" s="3">
        <v>0.18897600000000001</v>
      </c>
      <c r="I129" s="3">
        <v>48.349187999999998</v>
      </c>
      <c r="J129" s="3">
        <v>1.343615</v>
      </c>
      <c r="K129" s="3">
        <v>9.0862669999999994</v>
      </c>
      <c r="L129" s="3">
        <v>0.12628500000000001</v>
      </c>
      <c r="M129" s="81">
        <v>0.242669</v>
      </c>
      <c r="N129" s="3">
        <v>7.9072000000000003E-2</v>
      </c>
      <c r="O129" s="3">
        <v>99700</v>
      </c>
      <c r="P129" s="3">
        <v>21.7</v>
      </c>
      <c r="Q129" s="3">
        <v>60</v>
      </c>
      <c r="R129" s="3">
        <v>1.171</v>
      </c>
      <c r="S129" s="3" t="s">
        <v>1952</v>
      </c>
      <c r="T129" s="3" t="s">
        <v>1953</v>
      </c>
      <c r="U129" s="43">
        <v>1.0630692010309278E-3</v>
      </c>
      <c r="V129" s="43">
        <v>3.3111750000000002E-2</v>
      </c>
      <c r="W129" s="54">
        <v>197.1247495429071</v>
      </c>
      <c r="X129" s="82">
        <v>195</v>
      </c>
      <c r="Y129" s="60">
        <v>6.9043411743157808E-5</v>
      </c>
      <c r="Z129" s="61">
        <v>1.5961989517388095</v>
      </c>
      <c r="AA129">
        <v>6</v>
      </c>
      <c r="AC129">
        <f t="shared" si="11"/>
        <v>1.5965779415137074</v>
      </c>
      <c r="AD129">
        <f t="shared" si="12"/>
        <v>123.49635321347033</v>
      </c>
      <c r="AE129">
        <f t="shared" si="13"/>
        <v>123.46703810527042</v>
      </c>
      <c r="AF129">
        <f t="shared" si="14"/>
        <v>2.3737630656378252E-4</v>
      </c>
      <c r="AK129">
        <v>1.1377567772723716</v>
      </c>
      <c r="AL129">
        <v>0.42930995287989621</v>
      </c>
      <c r="AM129">
        <v>1.1131677697701747</v>
      </c>
      <c r="AN129">
        <v>6.8819569117567294</v>
      </c>
      <c r="AO129">
        <v>0.36037342878230444</v>
      </c>
      <c r="AP129">
        <v>0.84419227670602159</v>
      </c>
      <c r="AQ129">
        <v>1.0860962713334708</v>
      </c>
      <c r="AR129">
        <v>1.3760553048218229</v>
      </c>
      <c r="AS129">
        <v>1.8880361103290344</v>
      </c>
      <c r="AT129">
        <v>2.4199045677792448</v>
      </c>
      <c r="AU129">
        <v>5.3325575306765529</v>
      </c>
      <c r="AV129">
        <v>0.18773730061803909</v>
      </c>
      <c r="AW129">
        <v>-0.13663682107275937</v>
      </c>
      <c r="AX129">
        <v>-0.15359999999999999</v>
      </c>
      <c r="AZ129">
        <f t="shared" si="15"/>
        <v>5.3325575306765529</v>
      </c>
      <c r="BA129">
        <f t="shared" si="16"/>
        <v>23.184871988468817</v>
      </c>
      <c r="BB129">
        <f t="shared" si="17"/>
        <v>16.874149117167239</v>
      </c>
      <c r="BC129">
        <f t="shared" si="18"/>
        <v>-1.7662214621402774</v>
      </c>
    </row>
    <row r="130" spans="1:55" ht="15.75" thickBot="1" x14ac:dyDescent="0.3">
      <c r="A130">
        <v>6</v>
      </c>
      <c r="B130" s="22">
        <v>4</v>
      </c>
      <c r="C130" s="3" t="s">
        <v>1947</v>
      </c>
      <c r="D130" s="3">
        <v>-800</v>
      </c>
      <c r="E130" s="3">
        <v>104</v>
      </c>
      <c r="F130" s="3">
        <v>40</v>
      </c>
      <c r="G130" s="3">
        <v>0.24751899999999999</v>
      </c>
      <c r="H130" s="3">
        <v>0.18940499999999999</v>
      </c>
      <c r="I130" s="3">
        <v>48.456612999999997</v>
      </c>
      <c r="J130" s="3">
        <v>1.533158</v>
      </c>
      <c r="K130" s="3">
        <v>9.0960929999999998</v>
      </c>
      <c r="L130" s="3">
        <v>0.14408199999999999</v>
      </c>
      <c r="M130" s="81">
        <v>0.24751899999999999</v>
      </c>
      <c r="N130" s="3">
        <v>7.6136999999999996E-2</v>
      </c>
      <c r="O130" s="3">
        <v>99700</v>
      </c>
      <c r="P130" s="3">
        <v>21.7</v>
      </c>
      <c r="Q130" s="3">
        <v>60</v>
      </c>
      <c r="R130" s="3">
        <v>1.171</v>
      </c>
      <c r="S130" s="3" t="s">
        <v>1954</v>
      </c>
      <c r="T130" s="3" t="s">
        <v>1955</v>
      </c>
      <c r="U130" s="43">
        <v>1.0673455541237113E-3</v>
      </c>
      <c r="V130" s="43">
        <v>3.7530624999999998E-2</v>
      </c>
      <c r="W130" s="54">
        <v>196.73888572328394</v>
      </c>
      <c r="X130" s="82">
        <v>195</v>
      </c>
      <c r="Y130" s="60">
        <v>6.9043411743157808E-5</v>
      </c>
      <c r="Z130" s="61">
        <v>1.5947972262336785</v>
      </c>
      <c r="AA130">
        <v>6</v>
      </c>
      <c r="AC130">
        <f t="shared" ref="AC130:AC193" si="19">K130*W130/Y130*$AI$8/10000</f>
        <v>1.5951758831931502</v>
      </c>
      <c r="AD130">
        <f t="shared" ref="AD130:AD193" si="20">W130/Z130</f>
        <v>123.3629470173512</v>
      </c>
      <c r="AE130">
        <f t="shared" ref="AE130:AE193" si="21">1/(K130/Y130*$AI$8/10000)</f>
        <v>123.3336635766214</v>
      </c>
      <c r="AF130">
        <f t="shared" si="14"/>
        <v>2.3737630656375339E-4</v>
      </c>
      <c r="AK130">
        <v>1.1367598352373018</v>
      </c>
      <c r="AL130">
        <v>0.41216083750696919</v>
      </c>
      <c r="AM130">
        <v>0.87026507524393237</v>
      </c>
      <c r="AN130">
        <v>5.7720358304654615</v>
      </c>
      <c r="AO130">
        <v>0.38165421882135347</v>
      </c>
      <c r="AP130">
        <v>0.84257525486249873</v>
      </c>
      <c r="AQ130">
        <v>1.1118608888100554</v>
      </c>
      <c r="AR130">
        <v>1.382797618736102</v>
      </c>
      <c r="AS130">
        <v>1.8387599534123398</v>
      </c>
      <c r="AT130">
        <v>2.3062907867968829</v>
      </c>
      <c r="AU130">
        <v>5.496664485531257</v>
      </c>
      <c r="AV130">
        <v>0.18067080251453346</v>
      </c>
      <c r="AW130">
        <v>-0.14367305148323448</v>
      </c>
      <c r="AX130">
        <v>-0.18770000000000001</v>
      </c>
      <c r="AZ130">
        <f t="shared" si="15"/>
        <v>5.496664485531257</v>
      </c>
      <c r="BA130">
        <f t="shared" si="16"/>
        <v>22.288082638182715</v>
      </c>
      <c r="BB130">
        <f t="shared" si="17"/>
        <v>17.723931037947427</v>
      </c>
      <c r="BC130">
        <f t="shared" si="18"/>
        <v>-2.1583318258055346</v>
      </c>
    </row>
    <row r="131" spans="1:55" ht="15.75" thickBot="1" x14ac:dyDescent="0.3">
      <c r="A131">
        <v>6</v>
      </c>
      <c r="B131" s="22">
        <v>5</v>
      </c>
      <c r="C131" s="3" t="s">
        <v>1947</v>
      </c>
      <c r="D131" s="3">
        <v>-800</v>
      </c>
      <c r="E131" s="3">
        <v>104</v>
      </c>
      <c r="F131" s="3">
        <v>50</v>
      </c>
      <c r="G131" s="3">
        <v>0.25478499999999998</v>
      </c>
      <c r="H131" s="3">
        <v>0.189997</v>
      </c>
      <c r="I131" s="3">
        <v>48.605218000000001</v>
      </c>
      <c r="J131" s="3">
        <v>1.552136</v>
      </c>
      <c r="K131" s="3">
        <v>9.1100089999999998</v>
      </c>
      <c r="L131" s="3">
        <v>0.145653</v>
      </c>
      <c r="M131" s="81">
        <v>0.25478499999999998</v>
      </c>
      <c r="N131" s="3">
        <v>7.0715E-2</v>
      </c>
      <c r="O131" s="3">
        <v>99700</v>
      </c>
      <c r="P131" s="3">
        <v>21.7</v>
      </c>
      <c r="Q131" s="3">
        <v>60</v>
      </c>
      <c r="R131" s="3">
        <v>1.171</v>
      </c>
      <c r="S131" s="3" t="s">
        <v>1956</v>
      </c>
      <c r="T131" s="3" t="s">
        <v>1957</v>
      </c>
      <c r="U131" s="43">
        <v>1.0716219072164949E-3</v>
      </c>
      <c r="V131" s="43">
        <v>4.1949500000000001E-2</v>
      </c>
      <c r="W131" s="54">
        <v>198.61062802722435</v>
      </c>
      <c r="X131" s="82">
        <v>195</v>
      </c>
      <c r="Y131" s="60">
        <v>6.9043411743157808E-5</v>
      </c>
      <c r="Z131" s="61">
        <v>1.6124329450293871</v>
      </c>
      <c r="AA131">
        <v>6</v>
      </c>
      <c r="AC131">
        <f t="shared" si="19"/>
        <v>1.6128157892846151</v>
      </c>
      <c r="AD131">
        <f t="shared" si="20"/>
        <v>123.17450386974363</v>
      </c>
      <c r="AE131">
        <f t="shared" si="21"/>
        <v>123.14526516095221</v>
      </c>
      <c r="AF131">
        <f t="shared" ref="AF131:AF194" si="22">(AD131-AE131)/AD131</f>
        <v>2.3737630656377361E-4</v>
      </c>
      <c r="AK131">
        <v>1.1493301991516556</v>
      </c>
      <c r="AL131">
        <v>0.38186770557647387</v>
      </c>
      <c r="AM131">
        <v>0.95786039834722148</v>
      </c>
      <c r="AN131">
        <v>6.1591962460121241</v>
      </c>
      <c r="AO131">
        <v>0.43595621984960248</v>
      </c>
      <c r="AP131">
        <v>0.88585273538975651</v>
      </c>
      <c r="AQ131">
        <v>1.1149185509611292</v>
      </c>
      <c r="AR131">
        <v>1.3621124210098141</v>
      </c>
      <c r="AS131">
        <v>1.8120089365499681</v>
      </c>
      <c r="AT131">
        <v>2.256964382728567</v>
      </c>
      <c r="AU131">
        <v>6.4354081916620371</v>
      </c>
      <c r="AV131">
        <v>0.15235409456944449</v>
      </c>
      <c r="AW131">
        <v>-0.16886941092619742</v>
      </c>
      <c r="AX131">
        <v>-0.23980000000000001</v>
      </c>
      <c r="AZ131">
        <f t="shared" ref="AZ131:AZ174" si="23">AU131</f>
        <v>6.4354081916620371</v>
      </c>
      <c r="BA131">
        <f t="shared" ref="BA131:BA174" si="24">AV131*AD131</f>
        <v>18.766140011115326</v>
      </c>
      <c r="BB131">
        <f t="shared" ref="BB131:BB174" si="25">-1*AW131*AD131</f>
        <v>20.80040590961023</v>
      </c>
      <c r="BC131">
        <f t="shared" ref="BC131:BC194" si="26">AX131*$AD$2</f>
        <v>-2.7574212670653555</v>
      </c>
    </row>
    <row r="132" spans="1:55" ht="15.75" thickBot="1" x14ac:dyDescent="0.3">
      <c r="A132">
        <v>6</v>
      </c>
      <c r="B132" s="22">
        <v>6</v>
      </c>
      <c r="C132" s="3" t="s">
        <v>1947</v>
      </c>
      <c r="D132" s="3">
        <v>-800</v>
      </c>
      <c r="E132" s="3">
        <v>104</v>
      </c>
      <c r="F132" s="3">
        <v>60</v>
      </c>
      <c r="G132" s="3">
        <v>0.25997599999999998</v>
      </c>
      <c r="H132" s="3">
        <v>0.19009100000000001</v>
      </c>
      <c r="I132" s="3">
        <v>48.628725000000003</v>
      </c>
      <c r="J132" s="3">
        <v>1.5283150000000001</v>
      </c>
      <c r="K132" s="3">
        <v>9.112247</v>
      </c>
      <c r="L132" s="3">
        <v>0.14344100000000001</v>
      </c>
      <c r="M132" s="81">
        <v>0.25997599999999998</v>
      </c>
      <c r="N132" s="3">
        <v>7.3678999999999994E-2</v>
      </c>
      <c r="O132" s="3">
        <v>99700</v>
      </c>
      <c r="P132" s="3">
        <v>21.7</v>
      </c>
      <c r="Q132" s="3">
        <v>60</v>
      </c>
      <c r="R132" s="3">
        <v>1.171</v>
      </c>
      <c r="S132" s="3" t="s">
        <v>1958</v>
      </c>
      <c r="T132" s="3" t="s">
        <v>1959</v>
      </c>
      <c r="U132" s="43">
        <v>1.0758982603092783E-3</v>
      </c>
      <c r="V132" s="43">
        <v>4.6368375000000003E-2</v>
      </c>
      <c r="W132" s="54">
        <v>198.53887015171509</v>
      </c>
      <c r="X132" s="82">
        <v>195</v>
      </c>
      <c r="Y132" s="60">
        <v>6.9043411743157808E-5</v>
      </c>
      <c r="Z132" s="61">
        <v>1.6122463475676287</v>
      </c>
      <c r="AA132">
        <v>6</v>
      </c>
      <c r="AC132">
        <f t="shared" si="19"/>
        <v>1.6126291475185237</v>
      </c>
      <c r="AD132">
        <f t="shared" si="20"/>
        <v>123.14425177718506</v>
      </c>
      <c r="AE132">
        <f t="shared" si="21"/>
        <v>123.11502024952364</v>
      </c>
      <c r="AF132">
        <f t="shared" si="22"/>
        <v>2.3737630656373807E-4</v>
      </c>
      <c r="AK132">
        <v>1.1491963576727624</v>
      </c>
      <c r="AL132">
        <v>0.39638675447266203</v>
      </c>
      <c r="AM132">
        <v>0.92068572372310586</v>
      </c>
      <c r="AN132">
        <v>5.9338158726173145</v>
      </c>
      <c r="AO132">
        <v>0.41219773151321798</v>
      </c>
      <c r="AP132">
        <v>0.87683569284573226</v>
      </c>
      <c r="AQ132">
        <v>1.1050470942440294</v>
      </c>
      <c r="AR132">
        <v>1.379230027855449</v>
      </c>
      <c r="AS132">
        <v>1.8372990903193593</v>
      </c>
      <c r="AT132">
        <v>2.3035779313856359</v>
      </c>
      <c r="AU132">
        <v>5.7923979080243182</v>
      </c>
      <c r="AV132">
        <v>0.16779376754208913</v>
      </c>
      <c r="AW132">
        <v>-0.17726808958244641</v>
      </c>
      <c r="AX132">
        <v>-0.27479999999999999</v>
      </c>
      <c r="AZ132">
        <f t="shared" si="23"/>
        <v>5.7923979080243182</v>
      </c>
      <c r="BA132">
        <f t="shared" si="24"/>
        <v>20.662837956845486</v>
      </c>
      <c r="BB132">
        <f t="shared" si="25"/>
        <v>21.829546255601379</v>
      </c>
      <c r="BC132">
        <f t="shared" si="26"/>
        <v>-3.1598805846103399</v>
      </c>
    </row>
    <row r="133" spans="1:55" ht="15.75" thickBot="1" x14ac:dyDescent="0.3">
      <c r="A133">
        <v>6</v>
      </c>
      <c r="B133" s="22">
        <v>7</v>
      </c>
      <c r="C133" s="3" t="s">
        <v>1947</v>
      </c>
      <c r="D133" s="3">
        <v>-800</v>
      </c>
      <c r="E133" s="3">
        <v>104</v>
      </c>
      <c r="F133" s="3">
        <v>70</v>
      </c>
      <c r="G133" s="3">
        <v>0.25545499999999999</v>
      </c>
      <c r="H133" s="3">
        <v>0.18989800000000001</v>
      </c>
      <c r="I133" s="3">
        <v>48.580433999999997</v>
      </c>
      <c r="J133" s="3">
        <v>1.573626</v>
      </c>
      <c r="K133" s="3">
        <v>9.1076519999999999</v>
      </c>
      <c r="L133" s="3">
        <v>0.14774200000000001</v>
      </c>
      <c r="M133" s="81">
        <v>0.25545499999999999</v>
      </c>
      <c r="N133" s="3">
        <v>7.3809E-2</v>
      </c>
      <c r="O133" s="3">
        <v>99700</v>
      </c>
      <c r="P133" s="3">
        <v>21.7</v>
      </c>
      <c r="Q133" s="3">
        <v>60</v>
      </c>
      <c r="R133" s="3">
        <v>1.171</v>
      </c>
      <c r="S133" s="3" t="s">
        <v>1960</v>
      </c>
      <c r="T133" s="3" t="s">
        <v>1961</v>
      </c>
      <c r="U133" s="43">
        <v>1.0801746134020619E-3</v>
      </c>
      <c r="V133" s="43">
        <v>5.0787250000000006E-2</v>
      </c>
      <c r="W133" s="54">
        <v>189.47654153377022</v>
      </c>
      <c r="X133" s="82">
        <v>195</v>
      </c>
      <c r="Y133" s="60">
        <v>6.9043411743157808E-5</v>
      </c>
      <c r="Z133" s="61">
        <v>1.5378792931622467</v>
      </c>
      <c r="AA133">
        <v>6</v>
      </c>
      <c r="AC133">
        <f t="shared" si="19"/>
        <v>1.5382444359450431</v>
      </c>
      <c r="AD133">
        <f t="shared" si="20"/>
        <v>123.20638061532206</v>
      </c>
      <c r="AE133">
        <f t="shared" si="21"/>
        <v>123.17713433974652</v>
      </c>
      <c r="AF133">
        <f t="shared" si="22"/>
        <v>2.3737630656368831E-4</v>
      </c>
      <c r="AK133">
        <v>1.0961858743237427</v>
      </c>
      <c r="AL133">
        <v>0.39531843379765497</v>
      </c>
      <c r="AM133">
        <v>1.0537727488396869</v>
      </c>
      <c r="AN133">
        <v>11.159500238910628</v>
      </c>
      <c r="AO133">
        <v>0.36217217306157728</v>
      </c>
      <c r="AP133">
        <v>0.8247372840144005</v>
      </c>
      <c r="AQ133">
        <v>1.0617372974418586</v>
      </c>
      <c r="AR133">
        <v>1.3183560916418544</v>
      </c>
      <c r="AS133">
        <v>1.7989010680201236</v>
      </c>
      <c r="AT133">
        <v>2.2467534323766705</v>
      </c>
      <c r="AU133">
        <v>5.1890408864994164</v>
      </c>
      <c r="AV133">
        <v>0.17897585586127573</v>
      </c>
      <c r="AW133">
        <v>-0.16747284056336489</v>
      </c>
      <c r="AX133">
        <v>-0.29139999999999999</v>
      </c>
      <c r="AZ133">
        <f t="shared" si="23"/>
        <v>5.1890408864994164</v>
      </c>
      <c r="BA133">
        <f t="shared" si="24"/>
        <v>22.050967418197359</v>
      </c>
      <c r="BB133">
        <f t="shared" si="25"/>
        <v>20.633722537179082</v>
      </c>
      <c r="BC133">
        <f t="shared" si="26"/>
        <v>-3.3507612895031045</v>
      </c>
    </row>
    <row r="134" spans="1:55" ht="15.75" thickBot="1" x14ac:dyDescent="0.3">
      <c r="A134">
        <v>6</v>
      </c>
      <c r="B134" s="22">
        <v>8</v>
      </c>
      <c r="C134" s="3" t="s">
        <v>1947</v>
      </c>
      <c r="D134" s="3">
        <v>-800</v>
      </c>
      <c r="E134" s="3">
        <v>104</v>
      </c>
      <c r="F134" s="3">
        <v>80</v>
      </c>
      <c r="G134" s="3">
        <v>0.264212</v>
      </c>
      <c r="H134" s="3">
        <v>0.190056</v>
      </c>
      <c r="I134" s="3">
        <v>48.619931999999999</v>
      </c>
      <c r="J134" s="3">
        <v>1.5403309999999999</v>
      </c>
      <c r="K134" s="3">
        <v>9.1114090000000001</v>
      </c>
      <c r="L134" s="3">
        <v>0.144316</v>
      </c>
      <c r="M134" s="81">
        <v>0.264212</v>
      </c>
      <c r="N134" s="3">
        <v>6.7764000000000005E-2</v>
      </c>
      <c r="O134" s="3">
        <v>99700</v>
      </c>
      <c r="P134" s="3">
        <v>21.7</v>
      </c>
      <c r="Q134" s="3">
        <v>60</v>
      </c>
      <c r="R134" s="3">
        <v>1.171</v>
      </c>
      <c r="S134" s="3" t="s">
        <v>1962</v>
      </c>
      <c r="T134" s="3" t="s">
        <v>1963</v>
      </c>
      <c r="U134" s="43">
        <v>1.0844509664948454E-3</v>
      </c>
      <c r="V134" s="43">
        <v>5.5206125000000002E-2</v>
      </c>
      <c r="W134" s="54">
        <v>192.72966824451944</v>
      </c>
      <c r="X134" s="82">
        <v>195</v>
      </c>
      <c r="Y134" s="60">
        <v>6.9043411743157808E-5</v>
      </c>
      <c r="Z134" s="61">
        <v>1.5649284578393912</v>
      </c>
      <c r="AA134">
        <v>6</v>
      </c>
      <c r="AC134">
        <f t="shared" si="19"/>
        <v>1.5653000229775096</v>
      </c>
      <c r="AD134">
        <f t="shared" si="20"/>
        <v>123.15557767452863</v>
      </c>
      <c r="AE134">
        <f t="shared" si="21"/>
        <v>123.12634345836756</v>
      </c>
      <c r="AF134">
        <f t="shared" si="22"/>
        <v>2.3737630656348431E-4</v>
      </c>
      <c r="AK134">
        <v>1.1154686867186572</v>
      </c>
      <c r="AL134">
        <v>0.36165655170779548</v>
      </c>
      <c r="AM134">
        <v>0.80639399523627298</v>
      </c>
      <c r="AN134">
        <v>4.7920588470636751</v>
      </c>
      <c r="AO134">
        <v>0.43014656458551886</v>
      </c>
      <c r="AP134">
        <v>0.87153354554372797</v>
      </c>
      <c r="AQ134">
        <v>1.0751245780650731</v>
      </c>
      <c r="AR134">
        <v>1.3210594712314057</v>
      </c>
      <c r="AS134">
        <v>1.760818663243721</v>
      </c>
      <c r="AT134">
        <v>2.1533399537474924</v>
      </c>
      <c r="AU134">
        <v>6.4233968169184186</v>
      </c>
      <c r="AV134">
        <v>0.14552204793792173</v>
      </c>
      <c r="AW134">
        <v>-0.18072282720276092</v>
      </c>
      <c r="AX134">
        <v>-0.33090000000000003</v>
      </c>
      <c r="AZ134">
        <f t="shared" si="23"/>
        <v>6.4233968169184186</v>
      </c>
      <c r="BA134">
        <f t="shared" si="24"/>
        <v>17.921851878175197</v>
      </c>
      <c r="BB134">
        <f t="shared" si="25"/>
        <v>22.257024183130039</v>
      </c>
      <c r="BC134">
        <f t="shared" si="26"/>
        <v>-3.8049653764467308</v>
      </c>
    </row>
    <row r="135" spans="1:55" ht="15.75" thickBot="1" x14ac:dyDescent="0.3">
      <c r="A135">
        <v>6</v>
      </c>
      <c r="B135" s="22">
        <v>9</v>
      </c>
      <c r="C135" s="3" t="s">
        <v>1947</v>
      </c>
      <c r="D135" s="3">
        <v>-800</v>
      </c>
      <c r="E135" s="3">
        <v>104</v>
      </c>
      <c r="F135" s="3">
        <v>90</v>
      </c>
      <c r="G135" s="3">
        <v>0.26759500000000003</v>
      </c>
      <c r="H135" s="3">
        <v>0.19006600000000001</v>
      </c>
      <c r="I135" s="3">
        <v>48.622450999999998</v>
      </c>
      <c r="J135" s="3">
        <v>1.4868749999999999</v>
      </c>
      <c r="K135" s="3">
        <v>9.1117190000000008</v>
      </c>
      <c r="L135" s="3">
        <v>0.13956199999999999</v>
      </c>
      <c r="M135" s="81">
        <v>0.26759500000000003</v>
      </c>
      <c r="N135" s="3">
        <v>6.9890999999999995E-2</v>
      </c>
      <c r="O135" s="3">
        <v>99700</v>
      </c>
      <c r="P135" s="3">
        <v>21.7</v>
      </c>
      <c r="Q135" s="3">
        <v>60</v>
      </c>
      <c r="R135" s="3">
        <v>1.171</v>
      </c>
      <c r="S135" s="3" t="s">
        <v>1964</v>
      </c>
      <c r="T135" s="3" t="s">
        <v>1965</v>
      </c>
      <c r="U135" s="43">
        <v>1.0887273195876288E-3</v>
      </c>
      <c r="V135" s="43">
        <v>5.9624999999999997E-2</v>
      </c>
      <c r="W135" s="54">
        <v>191.02120086301471</v>
      </c>
      <c r="X135" s="82">
        <v>195</v>
      </c>
      <c r="Y135" s="60">
        <v>6.9043411743157808E-5</v>
      </c>
      <c r="Z135" s="61">
        <v>1.5511087978105889</v>
      </c>
      <c r="AA135">
        <v>6</v>
      </c>
      <c r="AC135">
        <f t="shared" si="19"/>
        <v>1.5514770817099632</v>
      </c>
      <c r="AD135">
        <f t="shared" si="20"/>
        <v>123.15138766064878</v>
      </c>
      <c r="AE135">
        <f t="shared" si="21"/>
        <v>123.12215443909773</v>
      </c>
      <c r="AF135">
        <f t="shared" si="22"/>
        <v>2.3737630656348445E-4</v>
      </c>
      <c r="AK135">
        <v>1.1056177644741771</v>
      </c>
      <c r="AL135">
        <v>0.37155862839855491</v>
      </c>
      <c r="AM135">
        <v>0.90839579635490053</v>
      </c>
      <c r="AN135">
        <v>6.2918551248761103</v>
      </c>
      <c r="AO135">
        <v>0.40011548190973761</v>
      </c>
      <c r="AP135">
        <v>0.85276064077561742</v>
      </c>
      <c r="AQ135">
        <v>1.0863824051555042</v>
      </c>
      <c r="AR135">
        <v>1.3183827191283852</v>
      </c>
      <c r="AS135">
        <v>1.7304703528957515</v>
      </c>
      <c r="AT135">
        <v>2.1928495304345081</v>
      </c>
      <c r="AU135">
        <v>5.9490808290948634</v>
      </c>
      <c r="AV135">
        <v>0.15681485147771401</v>
      </c>
      <c r="AW135">
        <v>-0.17271353783075047</v>
      </c>
      <c r="AX135">
        <v>-0.34889999999999999</v>
      </c>
      <c r="AZ135">
        <f t="shared" si="23"/>
        <v>5.9490808290948634</v>
      </c>
      <c r="BA135">
        <f t="shared" si="24"/>
        <v>19.311966565279022</v>
      </c>
      <c r="BB135">
        <f t="shared" si="25"/>
        <v>21.269911851636881</v>
      </c>
      <c r="BC135">
        <f t="shared" si="26"/>
        <v>-4.0119444540412941</v>
      </c>
    </row>
    <row r="136" spans="1:55" ht="15.75" thickBot="1" x14ac:dyDescent="0.3">
      <c r="A136">
        <v>6</v>
      </c>
      <c r="B136" s="22">
        <v>10</v>
      </c>
      <c r="C136" s="3" t="s">
        <v>1947</v>
      </c>
      <c r="D136" s="3">
        <v>-800</v>
      </c>
      <c r="E136" s="3">
        <v>104</v>
      </c>
      <c r="F136" s="3">
        <v>100</v>
      </c>
      <c r="G136" s="3">
        <v>0.27516200000000002</v>
      </c>
      <c r="H136" s="3">
        <v>0.19011700000000001</v>
      </c>
      <c r="I136" s="3">
        <v>48.635311000000002</v>
      </c>
      <c r="J136" s="3">
        <v>1.5104500000000001</v>
      </c>
      <c r="K136" s="3">
        <v>9.1128909999999994</v>
      </c>
      <c r="L136" s="3">
        <v>0.14174300000000001</v>
      </c>
      <c r="M136" s="81">
        <v>0.27516200000000002</v>
      </c>
      <c r="N136" s="3">
        <v>6.9505999999999998E-2</v>
      </c>
      <c r="O136" s="3">
        <v>99700</v>
      </c>
      <c r="P136" s="3">
        <v>21.7</v>
      </c>
      <c r="Q136" s="3">
        <v>60</v>
      </c>
      <c r="R136" s="3">
        <v>1.171</v>
      </c>
      <c r="S136" s="3" t="s">
        <v>1966</v>
      </c>
      <c r="T136" s="3" t="s">
        <v>1967</v>
      </c>
      <c r="U136" s="43">
        <v>1.0930036726804124E-3</v>
      </c>
      <c r="V136" s="43">
        <v>6.4043875E-2</v>
      </c>
      <c r="W136" s="54">
        <v>193.1540856420614</v>
      </c>
      <c r="X136" s="82">
        <v>195</v>
      </c>
      <c r="Y136" s="60">
        <v>6.9043411743157808E-5</v>
      </c>
      <c r="Z136" s="61">
        <v>1.5686297480275273</v>
      </c>
      <c r="AA136">
        <v>6</v>
      </c>
      <c r="AC136">
        <f t="shared" si="19"/>
        <v>1.5690021919728481</v>
      </c>
      <c r="AD136">
        <f t="shared" si="20"/>
        <v>123.13554928111169</v>
      </c>
      <c r="AE136">
        <f t="shared" si="21"/>
        <v>123.10631981921665</v>
      </c>
      <c r="AF136">
        <f t="shared" si="22"/>
        <v>2.3737630656369516E-4</v>
      </c>
      <c r="AK136">
        <v>1.1181047029994917</v>
      </c>
      <c r="AL136">
        <v>0.3681092188348597</v>
      </c>
      <c r="AM136">
        <v>1.5983548079678613</v>
      </c>
      <c r="AN136">
        <v>15.318588481211512</v>
      </c>
      <c r="AO136">
        <v>0.42368435253723818</v>
      </c>
      <c r="AP136">
        <v>0.87946777991040914</v>
      </c>
      <c r="AQ136">
        <v>1.0798779667013476</v>
      </c>
      <c r="AR136">
        <v>1.3158515478080057</v>
      </c>
      <c r="AS136">
        <v>1.7393075055008858</v>
      </c>
      <c r="AT136">
        <v>2.1983215613971523</v>
      </c>
      <c r="AU136">
        <v>7.0351966950599314</v>
      </c>
      <c r="AV136">
        <v>0.13734581845724028</v>
      </c>
      <c r="AW136">
        <v>-0.15184985490881386</v>
      </c>
      <c r="AX136">
        <v>-0.3538</v>
      </c>
      <c r="AZ136">
        <f t="shared" si="23"/>
        <v>7.0351966950599314</v>
      </c>
      <c r="BA136">
        <f t="shared" si="24"/>
        <v>16.912152797196132</v>
      </c>
      <c r="BB136">
        <f t="shared" si="25"/>
        <v>18.69811529245391</v>
      </c>
      <c r="BC136">
        <f t="shared" si="26"/>
        <v>-4.0682887584975926</v>
      </c>
    </row>
    <row r="137" spans="1:55" ht="15.75" thickBot="1" x14ac:dyDescent="0.3">
      <c r="A137">
        <v>6</v>
      </c>
      <c r="B137" s="22">
        <v>11</v>
      </c>
      <c r="C137" s="3" t="s">
        <v>1947</v>
      </c>
      <c r="D137" s="3">
        <v>-800</v>
      </c>
      <c r="E137" s="3">
        <v>104</v>
      </c>
      <c r="F137" s="3">
        <v>110</v>
      </c>
      <c r="G137" s="3">
        <v>0.28694700000000001</v>
      </c>
      <c r="H137" s="3">
        <v>0.19084300000000001</v>
      </c>
      <c r="I137" s="3">
        <v>48.817520000000002</v>
      </c>
      <c r="J137" s="3">
        <v>1.5122089999999999</v>
      </c>
      <c r="K137" s="3">
        <v>9.1299510000000001</v>
      </c>
      <c r="L137" s="3">
        <v>0.141654</v>
      </c>
      <c r="M137" s="81">
        <v>0.28694700000000001</v>
      </c>
      <c r="N137" s="3">
        <v>7.2464000000000001E-2</v>
      </c>
      <c r="O137" s="3">
        <v>99700</v>
      </c>
      <c r="P137" s="3">
        <v>21.7</v>
      </c>
      <c r="Q137" s="3">
        <v>60</v>
      </c>
      <c r="R137" s="3">
        <v>1.171</v>
      </c>
      <c r="S137" s="3" t="s">
        <v>1968</v>
      </c>
      <c r="T137" s="3" t="s">
        <v>1969</v>
      </c>
      <c r="U137" s="43">
        <v>1.0972800257731958E-3</v>
      </c>
      <c r="V137" s="43">
        <v>6.8462750000000003E-2</v>
      </c>
      <c r="W137" s="54">
        <v>199.11439638759995</v>
      </c>
      <c r="X137" s="82">
        <v>195</v>
      </c>
      <c r="Y137" s="60">
        <v>6.9043411743157808E-5</v>
      </c>
      <c r="Z137" s="61">
        <v>1.6200614225458285</v>
      </c>
      <c r="AA137">
        <v>6</v>
      </c>
      <c r="AC137">
        <f t="shared" si="19"/>
        <v>1.6204460780508219</v>
      </c>
      <c r="AD137">
        <f t="shared" si="20"/>
        <v>122.90546124769993</v>
      </c>
      <c r="AE137">
        <f t="shared" si="21"/>
        <v>122.87628640325245</v>
      </c>
      <c r="AF137">
        <f t="shared" si="22"/>
        <v>2.3737630656365936E-4</v>
      </c>
      <c r="AK137">
        <v>1.1547628990408074</v>
      </c>
      <c r="AL137">
        <v>0.38299945602173585</v>
      </c>
      <c r="AM137">
        <v>0.86342182090903496</v>
      </c>
      <c r="AN137">
        <v>5.3095466178470856</v>
      </c>
      <c r="AO137">
        <v>0.4123694758621681</v>
      </c>
      <c r="AP137">
        <v>0.89948302510529066</v>
      </c>
      <c r="AQ137">
        <v>1.1204634347475004</v>
      </c>
      <c r="AR137">
        <v>1.3656295979061592</v>
      </c>
      <c r="AS137">
        <v>1.8124212254759886</v>
      </c>
      <c r="AT137">
        <v>2.2914693333148053</v>
      </c>
      <c r="AU137">
        <v>6.7257930864558295</v>
      </c>
      <c r="AV137">
        <v>0.15095654702814243</v>
      </c>
      <c r="AW137">
        <v>-0.13946039868368357</v>
      </c>
      <c r="AX137">
        <v>-0.36749999999999999</v>
      </c>
      <c r="AZ137">
        <f t="shared" si="23"/>
        <v>6.7257930864558295</v>
      </c>
      <c r="BA137">
        <f t="shared" si="24"/>
        <v>18.553384040853953</v>
      </c>
      <c r="BB137">
        <f t="shared" si="25"/>
        <v>17.140444626006254</v>
      </c>
      <c r="BC137">
        <f t="shared" si="26"/>
        <v>-4.2258228342223436</v>
      </c>
    </row>
    <row r="138" spans="1:55" ht="15.75" thickBot="1" x14ac:dyDescent="0.3">
      <c r="A138">
        <v>6</v>
      </c>
      <c r="B138" s="22">
        <v>12</v>
      </c>
      <c r="C138" s="3" t="s">
        <v>1947</v>
      </c>
      <c r="D138" s="3">
        <v>-800</v>
      </c>
      <c r="E138" s="3">
        <v>104</v>
      </c>
      <c r="F138" s="3">
        <v>120</v>
      </c>
      <c r="G138" s="3">
        <v>0.27827099999999999</v>
      </c>
      <c r="H138" s="3">
        <v>0.190942</v>
      </c>
      <c r="I138" s="3">
        <v>48.842360999999997</v>
      </c>
      <c r="J138" s="3">
        <v>1.476677</v>
      </c>
      <c r="K138" s="3">
        <v>9.1323240000000006</v>
      </c>
      <c r="L138" s="3">
        <v>0.138401</v>
      </c>
      <c r="M138" s="81">
        <v>0.27827099999999999</v>
      </c>
      <c r="N138" s="3">
        <v>6.5907999999999994E-2</v>
      </c>
      <c r="O138" s="3">
        <v>99700</v>
      </c>
      <c r="P138" s="3">
        <v>21.7</v>
      </c>
      <c r="Q138" s="3">
        <v>60</v>
      </c>
      <c r="R138" s="3">
        <v>1.171</v>
      </c>
      <c r="S138" s="3" t="s">
        <v>1970</v>
      </c>
      <c r="T138" s="3" t="s">
        <v>1971</v>
      </c>
      <c r="U138" s="43">
        <v>1.1015563788659795E-3</v>
      </c>
      <c r="V138" s="43">
        <v>7.2881625000000005E-2</v>
      </c>
      <c r="W138" s="54">
        <v>186.45380203911344</v>
      </c>
      <c r="X138" s="82">
        <v>195</v>
      </c>
      <c r="Y138" s="60">
        <v>6.9043411743157808E-5</v>
      </c>
      <c r="Z138" s="61">
        <v>1.5174448885894614</v>
      </c>
      <c r="AA138">
        <v>6</v>
      </c>
      <c r="AC138">
        <f t="shared" si="19"/>
        <v>1.5178051795770726</v>
      </c>
      <c r="AD138">
        <f t="shared" si="20"/>
        <v>122.87352472644413</v>
      </c>
      <c r="AE138">
        <f t="shared" si="21"/>
        <v>122.84435746297009</v>
      </c>
      <c r="AF138">
        <f t="shared" si="22"/>
        <v>2.3737630656377941E-4</v>
      </c>
      <c r="AK138">
        <v>1.0816236242335817</v>
      </c>
      <c r="AL138">
        <v>0.3470859731534266</v>
      </c>
      <c r="AM138">
        <v>0.96495558260106939</v>
      </c>
      <c r="AN138">
        <v>6.3236939721999876</v>
      </c>
      <c r="AO138">
        <v>0.4085009831435098</v>
      </c>
      <c r="AP138">
        <v>0.85849236849687127</v>
      </c>
      <c r="AQ138">
        <v>1.0545582003742602</v>
      </c>
      <c r="AR138">
        <v>1.2586655171775649</v>
      </c>
      <c r="AS138">
        <v>1.6877658935583604</v>
      </c>
      <c r="AT138">
        <v>2.1024000229899156</v>
      </c>
      <c r="AU138">
        <v>8.0471496308666293</v>
      </c>
      <c r="AV138">
        <v>0.12323497318239721</v>
      </c>
      <c r="AW138">
        <v>-8.9933355278995611E-2</v>
      </c>
      <c r="AX138">
        <v>-0.34339999999999998</v>
      </c>
      <c r="AZ138">
        <f t="shared" si="23"/>
        <v>8.0471496308666293</v>
      </c>
      <c r="BA138">
        <f t="shared" si="24"/>
        <v>15.142315524489963</v>
      </c>
      <c r="BB138">
        <f t="shared" si="25"/>
        <v>11.050428353605753</v>
      </c>
      <c r="BC138">
        <f t="shared" si="26"/>
        <v>-3.948700846998511</v>
      </c>
    </row>
    <row r="139" spans="1:55" ht="15.75" thickBot="1" x14ac:dyDescent="0.3">
      <c r="A139">
        <v>6</v>
      </c>
      <c r="B139" s="22">
        <v>13</v>
      </c>
      <c r="C139" s="3" t="s">
        <v>1947</v>
      </c>
      <c r="D139" s="3">
        <v>-800</v>
      </c>
      <c r="E139" s="3">
        <v>104</v>
      </c>
      <c r="F139" s="3">
        <v>130</v>
      </c>
      <c r="G139" s="3">
        <v>0.290599</v>
      </c>
      <c r="H139" s="3">
        <v>0.19176099999999999</v>
      </c>
      <c r="I139" s="3">
        <v>49.047719999999998</v>
      </c>
      <c r="J139" s="3">
        <v>1.466188</v>
      </c>
      <c r="K139" s="3">
        <v>9.1515310000000003</v>
      </c>
      <c r="L139" s="3">
        <v>0.13677700000000001</v>
      </c>
      <c r="M139" s="81">
        <v>0.290599</v>
      </c>
      <c r="N139" s="3">
        <v>7.4587000000000001E-2</v>
      </c>
      <c r="O139" s="3">
        <v>99700</v>
      </c>
      <c r="P139" s="3">
        <v>21.7</v>
      </c>
      <c r="Q139" s="3">
        <v>60</v>
      </c>
      <c r="R139" s="3">
        <v>1.171</v>
      </c>
      <c r="S139" s="3" t="s">
        <v>1972</v>
      </c>
      <c r="T139" s="3" t="s">
        <v>1973</v>
      </c>
      <c r="U139" s="43">
        <v>1.1058327319587629E-3</v>
      </c>
      <c r="V139" s="43">
        <v>7.7300500000000008E-2</v>
      </c>
      <c r="W139" s="54">
        <v>192.88495794674489</v>
      </c>
      <c r="X139" s="82">
        <v>195</v>
      </c>
      <c r="Y139" s="60">
        <v>6.9043411743157808E-5</v>
      </c>
      <c r="Z139" s="61">
        <v>1.5730860804023927</v>
      </c>
      <c r="AA139">
        <v>6</v>
      </c>
      <c r="AC139">
        <f t="shared" si="19"/>
        <v>1.573459582426596</v>
      </c>
      <c r="AD139">
        <f t="shared" si="20"/>
        <v>122.61564090466381</v>
      </c>
      <c r="AE139">
        <f t="shared" si="21"/>
        <v>122.58653485669895</v>
      </c>
      <c r="AF139">
        <f t="shared" si="22"/>
        <v>2.3737630656344916E-4</v>
      </c>
      <c r="AK139">
        <v>1.1212807894686925</v>
      </c>
      <c r="AL139">
        <v>0.39209196716187172</v>
      </c>
      <c r="AM139">
        <v>2.1680155518834652</v>
      </c>
      <c r="AN139">
        <v>21.116765461822158</v>
      </c>
      <c r="AO139">
        <v>0.37812903590450953</v>
      </c>
      <c r="AP139">
        <v>0.87705823558610507</v>
      </c>
      <c r="AQ139">
        <v>1.080798610594635</v>
      </c>
      <c r="AR139">
        <v>1.3118116090142715</v>
      </c>
      <c r="AS139">
        <v>1.7449668950259047</v>
      </c>
      <c r="AT139">
        <v>2.3754439220474248</v>
      </c>
      <c r="AU139">
        <v>6.9941082741787186</v>
      </c>
      <c r="AV139">
        <v>0.14369580207575483</v>
      </c>
      <c r="AW139">
        <v>-0.11625679120590786</v>
      </c>
      <c r="AX139">
        <v>-0.39560000000000001</v>
      </c>
      <c r="AZ139">
        <f t="shared" si="23"/>
        <v>6.9941082741787186</v>
      </c>
      <c r="BA139">
        <f t="shared" si="24"/>
        <v>17.619352866828397</v>
      </c>
      <c r="BB139">
        <f t="shared" si="25"/>
        <v>14.254900963232075</v>
      </c>
      <c r="BC139">
        <f t="shared" si="26"/>
        <v>-4.5489401720227463</v>
      </c>
    </row>
    <row r="140" spans="1:55" ht="15.75" thickBot="1" x14ac:dyDescent="0.3">
      <c r="A140">
        <v>6</v>
      </c>
      <c r="B140" s="22">
        <v>14</v>
      </c>
      <c r="C140" s="3" t="s">
        <v>1947</v>
      </c>
      <c r="D140" s="3">
        <v>-800</v>
      </c>
      <c r="E140" s="3">
        <v>104</v>
      </c>
      <c r="F140" s="3">
        <v>140</v>
      </c>
      <c r="G140" s="3">
        <v>0.31128800000000001</v>
      </c>
      <c r="H140" s="3">
        <v>0.191825</v>
      </c>
      <c r="I140" s="3">
        <v>49.063889000000003</v>
      </c>
      <c r="J140" s="3">
        <v>1.512114</v>
      </c>
      <c r="K140" s="3">
        <v>9.1529710000000009</v>
      </c>
      <c r="L140" s="3">
        <v>0.14129700000000001</v>
      </c>
      <c r="M140" s="81">
        <v>0.31128800000000001</v>
      </c>
      <c r="N140" s="3">
        <v>9.5925999999999997E-2</v>
      </c>
      <c r="O140" s="3">
        <v>99700</v>
      </c>
      <c r="P140" s="3">
        <v>21.7</v>
      </c>
      <c r="Q140" s="3">
        <v>60</v>
      </c>
      <c r="R140" s="3">
        <v>1.171</v>
      </c>
      <c r="S140" s="3" t="s">
        <v>1974</v>
      </c>
      <c r="T140" s="3" t="s">
        <v>1975</v>
      </c>
      <c r="U140" s="43">
        <v>1.1101090850515465E-3</v>
      </c>
      <c r="V140" s="43">
        <v>8.1719374999999997E-2</v>
      </c>
      <c r="W140" s="54">
        <v>206.7982580192471</v>
      </c>
      <c r="X140" s="82">
        <v>195</v>
      </c>
      <c r="Y140" s="60">
        <v>6.9043411743157808E-5</v>
      </c>
      <c r="Z140" s="61">
        <v>1.6868223038122696</v>
      </c>
      <c r="AA140">
        <v>6</v>
      </c>
      <c r="AC140">
        <f t="shared" si="19"/>
        <v>1.6872228105313836</v>
      </c>
      <c r="AD140">
        <f t="shared" si="20"/>
        <v>122.59635028057002</v>
      </c>
      <c r="AE140">
        <f t="shared" si="21"/>
        <v>122.5672488117422</v>
      </c>
      <c r="AF140">
        <f t="shared" si="22"/>
        <v>2.3737630656391883E-4</v>
      </c>
      <c r="AK140">
        <v>1.2023497474152705</v>
      </c>
      <c r="AL140">
        <v>0.50240435415209694</v>
      </c>
      <c r="AM140">
        <v>2.3523302368762757</v>
      </c>
      <c r="AN140">
        <v>16.986736599914419</v>
      </c>
      <c r="AO140">
        <v>0.43829844223826758</v>
      </c>
      <c r="AP140">
        <v>0.89222736956348803</v>
      </c>
      <c r="AQ140">
        <v>1.1191918332260984</v>
      </c>
      <c r="AR140">
        <v>1.3957077170043648</v>
      </c>
      <c r="AS140">
        <v>2.0813933656188546</v>
      </c>
      <c r="AT140">
        <v>3.0036332305893034</v>
      </c>
      <c r="AU140">
        <v>6.0206883504720636</v>
      </c>
      <c r="AV140">
        <v>0.18643843529076778</v>
      </c>
      <c r="AW140">
        <v>-7.9862031979905296E-2</v>
      </c>
      <c r="AX140">
        <v>-0.38440000000000002</v>
      </c>
      <c r="AZ140">
        <f t="shared" si="23"/>
        <v>6.0206883504720636</v>
      </c>
      <c r="BA140">
        <f t="shared" si="24"/>
        <v>22.856671718668355</v>
      </c>
      <c r="BB140">
        <f t="shared" si="25"/>
        <v>9.7907936467265539</v>
      </c>
      <c r="BC140">
        <f t="shared" si="26"/>
        <v>-4.4201531904083513</v>
      </c>
    </row>
    <row r="141" spans="1:55" ht="15.75" thickBot="1" x14ac:dyDescent="0.3">
      <c r="A141">
        <v>6</v>
      </c>
      <c r="B141" s="22">
        <v>15</v>
      </c>
      <c r="C141" s="3" t="s">
        <v>1947</v>
      </c>
      <c r="D141" s="3">
        <v>-800</v>
      </c>
      <c r="E141" s="3">
        <v>104</v>
      </c>
      <c r="F141" s="3">
        <v>150</v>
      </c>
      <c r="G141" s="3">
        <v>0.34468100000000002</v>
      </c>
      <c r="H141" s="3">
        <v>0.191356</v>
      </c>
      <c r="I141" s="3">
        <v>48.946078999999997</v>
      </c>
      <c r="J141" s="3">
        <v>1.554897</v>
      </c>
      <c r="K141" s="3">
        <v>9.1419139999999999</v>
      </c>
      <c r="L141" s="3">
        <v>0.14510000000000001</v>
      </c>
      <c r="M141" s="81">
        <v>0.34468100000000002</v>
      </c>
      <c r="N141" s="3">
        <v>0.15809599999999999</v>
      </c>
      <c r="O141" s="3">
        <v>99700</v>
      </c>
      <c r="P141" s="3">
        <v>21.7</v>
      </c>
      <c r="Q141" s="3">
        <v>60</v>
      </c>
      <c r="R141" s="3">
        <v>1.171</v>
      </c>
      <c r="S141" s="3" t="s">
        <v>1976</v>
      </c>
      <c r="T141" s="3" t="s">
        <v>1977</v>
      </c>
      <c r="U141" s="43">
        <v>1.1143854381443299E-3</v>
      </c>
      <c r="V141" s="43">
        <v>8.613825E-2</v>
      </c>
      <c r="W141" s="54">
        <v>232.0047814251094</v>
      </c>
      <c r="X141" s="82">
        <v>195</v>
      </c>
      <c r="Y141" s="60">
        <v>6.9043411743157808E-5</v>
      </c>
      <c r="Z141" s="61">
        <v>1.8901420292667812</v>
      </c>
      <c r="AA141">
        <v>6</v>
      </c>
      <c r="AC141">
        <f t="shared" si="19"/>
        <v>1.8905908107306557</v>
      </c>
      <c r="AD141">
        <f t="shared" si="20"/>
        <v>122.74462862196026</v>
      </c>
      <c r="AE141">
        <f t="shared" si="21"/>
        <v>122.71549195536744</v>
      </c>
      <c r="AF141">
        <f t="shared" si="22"/>
        <v>2.3737630656374477E-4</v>
      </c>
      <c r="AK141">
        <v>1.3472789723956933</v>
      </c>
      <c r="AL141">
        <v>0.82384495580000405</v>
      </c>
      <c r="AM141">
        <v>3.1051199135719538</v>
      </c>
      <c r="AN141">
        <v>30.643065338916379</v>
      </c>
      <c r="AO141">
        <v>0.23018071895440401</v>
      </c>
      <c r="AP141">
        <v>0.85198275551657998</v>
      </c>
      <c r="AQ141">
        <v>1.1732172644491947</v>
      </c>
      <c r="AR141">
        <v>1.6153166156266483</v>
      </c>
      <c r="AS141">
        <v>2.825523138783459</v>
      </c>
      <c r="AT141">
        <v>4.3704842119699014</v>
      </c>
      <c r="AU141">
        <v>3.2757962244415784</v>
      </c>
      <c r="AV141">
        <v>0.40329445479496151</v>
      </c>
      <c r="AW141">
        <v>-2.6168520040133751E-2</v>
      </c>
      <c r="AX141">
        <v>-0.35520000000000002</v>
      </c>
      <c r="AZ141">
        <f t="shared" si="23"/>
        <v>3.2757962244415784</v>
      </c>
      <c r="BA141">
        <f t="shared" si="24"/>
        <v>49.502228079103489</v>
      </c>
      <c r="BB141">
        <f t="shared" si="25"/>
        <v>3.2120452739125418</v>
      </c>
      <c r="BC141">
        <f t="shared" si="26"/>
        <v>-4.0843871311993922</v>
      </c>
    </row>
    <row r="142" spans="1:55" ht="15.75" thickBot="1" x14ac:dyDescent="0.3">
      <c r="A142">
        <v>6</v>
      </c>
      <c r="B142" s="22">
        <v>16</v>
      </c>
      <c r="C142" s="3" t="s">
        <v>1947</v>
      </c>
      <c r="D142" s="3">
        <v>-800</v>
      </c>
      <c r="E142" s="3">
        <v>104</v>
      </c>
      <c r="F142" s="3">
        <v>160</v>
      </c>
      <c r="G142" s="3">
        <v>0.36898900000000001</v>
      </c>
      <c r="H142" s="3">
        <v>0.19159999999999999</v>
      </c>
      <c r="I142" s="3">
        <v>49.007469</v>
      </c>
      <c r="J142" s="3">
        <v>1.5074369999999999</v>
      </c>
      <c r="K142" s="3">
        <v>9.1477120000000003</v>
      </c>
      <c r="L142" s="3">
        <v>0.14091600000000001</v>
      </c>
      <c r="M142" s="81">
        <v>0.36898900000000001</v>
      </c>
      <c r="N142" s="3">
        <v>0.214891</v>
      </c>
      <c r="O142" s="3">
        <v>99700</v>
      </c>
      <c r="P142" s="3">
        <v>21.7</v>
      </c>
      <c r="Q142" s="3">
        <v>60</v>
      </c>
      <c r="R142" s="3">
        <v>1.171</v>
      </c>
      <c r="S142" s="3" t="s">
        <v>1978</v>
      </c>
      <c r="T142" s="3" t="s">
        <v>1979</v>
      </c>
      <c r="U142" s="43">
        <v>1.1186617912371136E-3</v>
      </c>
      <c r="V142" s="43">
        <v>9.0557125000000002E-2</v>
      </c>
      <c r="W142" s="54">
        <v>248.89727814166764</v>
      </c>
      <c r="X142" s="82">
        <v>195</v>
      </c>
      <c r="Y142" s="60">
        <v>6.9043411743157808E-5</v>
      </c>
      <c r="Z142" s="61">
        <v>2.0290511852629338</v>
      </c>
      <c r="AA142">
        <v>6</v>
      </c>
      <c r="AC142">
        <f t="shared" si="19"/>
        <v>2.0295329482982507</v>
      </c>
      <c r="AD142">
        <f t="shared" si="20"/>
        <v>122.66683065928393</v>
      </c>
      <c r="AE142">
        <f t="shared" si="21"/>
        <v>122.63771246008413</v>
      </c>
      <c r="AF142">
        <f t="shared" si="22"/>
        <v>2.3737630656389997E-4</v>
      </c>
      <c r="AK142">
        <v>1.4462921047291444</v>
      </c>
      <c r="AL142">
        <v>1.1162308419894895</v>
      </c>
      <c r="AM142">
        <v>3.0783647046460638</v>
      </c>
      <c r="AN142">
        <v>24.346593343604017</v>
      </c>
      <c r="AO142">
        <v>0.10186694543077612</v>
      </c>
      <c r="AP142">
        <v>0.75814441834111512</v>
      </c>
      <c r="AQ142">
        <v>1.2146863982811407</v>
      </c>
      <c r="AR142">
        <v>1.8234038437901432</v>
      </c>
      <c r="AS142">
        <v>3.3769119341134206</v>
      </c>
      <c r="AT142">
        <v>5.5716311081511467</v>
      </c>
      <c r="AU142">
        <v>2.0038407841522896</v>
      </c>
      <c r="AV142">
        <v>0.71705061565545458</v>
      </c>
      <c r="AW142">
        <v>-9.4368367772363331E-3</v>
      </c>
      <c r="AX142">
        <v>-0.3634</v>
      </c>
      <c r="AZ142">
        <f t="shared" si="23"/>
        <v>2.0038407841522896</v>
      </c>
      <c r="BA142">
        <f t="shared" si="24"/>
        <v>87.958326444742937</v>
      </c>
      <c r="BB142">
        <f t="shared" si="25"/>
        <v>1.157586858912552</v>
      </c>
      <c r="BC142">
        <f t="shared" si="26"/>
        <v>-4.1786775998813601</v>
      </c>
    </row>
    <row r="143" spans="1:55" ht="15.75" thickBot="1" x14ac:dyDescent="0.3">
      <c r="A143">
        <v>6</v>
      </c>
      <c r="B143" s="22">
        <v>17</v>
      </c>
      <c r="C143" s="3" t="s">
        <v>1947</v>
      </c>
      <c r="D143" s="3">
        <v>-800</v>
      </c>
      <c r="E143" s="3">
        <v>104</v>
      </c>
      <c r="F143" s="3">
        <v>170</v>
      </c>
      <c r="G143" s="3">
        <v>0.37601099999999998</v>
      </c>
      <c r="H143" s="3">
        <v>0.19222700000000001</v>
      </c>
      <c r="I143" s="3">
        <v>49.164777999999998</v>
      </c>
      <c r="J143" s="3">
        <v>1.501933</v>
      </c>
      <c r="K143" s="3">
        <v>9.1623979999999996</v>
      </c>
      <c r="L143" s="3">
        <v>0.140098</v>
      </c>
      <c r="M143" s="81">
        <v>0.37601099999999998</v>
      </c>
      <c r="N143" s="3">
        <v>0.23224800000000001</v>
      </c>
      <c r="O143" s="3">
        <v>99700</v>
      </c>
      <c r="P143" s="3">
        <v>21.7</v>
      </c>
      <c r="Q143" s="3">
        <v>60</v>
      </c>
      <c r="R143" s="3">
        <v>1.171</v>
      </c>
      <c r="S143" s="3" t="s">
        <v>1980</v>
      </c>
      <c r="T143" s="3" t="s">
        <v>1981</v>
      </c>
      <c r="U143" s="43">
        <v>1.122938144329897E-3</v>
      </c>
      <c r="V143" s="43">
        <v>9.4976000000000005E-2</v>
      </c>
      <c r="W143" s="54">
        <v>250.26756942850582</v>
      </c>
      <c r="X143" s="83">
        <v>195</v>
      </c>
      <c r="Y143" s="60">
        <v>6.9043411743157808E-5</v>
      </c>
      <c r="Z143" s="61">
        <v>2.0434974543383064</v>
      </c>
      <c r="AA143">
        <v>6</v>
      </c>
      <c r="AC143">
        <f t="shared" si="19"/>
        <v>2.0439826473898237</v>
      </c>
      <c r="AD143">
        <f t="shared" si="20"/>
        <v>122.47021345546212</v>
      </c>
      <c r="AE143">
        <f t="shared" si="21"/>
        <v>122.441141928528</v>
      </c>
      <c r="AF143">
        <f t="shared" si="22"/>
        <v>2.3737630656363624E-4</v>
      </c>
      <c r="AK143">
        <v>1.4565842259905881</v>
      </c>
      <c r="AL143">
        <v>1.2037280434743765</v>
      </c>
      <c r="AM143">
        <v>2.9269878811173049</v>
      </c>
      <c r="AN143">
        <v>24.458064397941115</v>
      </c>
      <c r="AO143">
        <v>7.7158387091446651E-2</v>
      </c>
      <c r="AP143">
        <v>0.67662727724869154</v>
      </c>
      <c r="AQ143">
        <v>1.1985905235176113</v>
      </c>
      <c r="AR143">
        <v>1.9079869216358984</v>
      </c>
      <c r="AS143">
        <v>3.5553342939969483</v>
      </c>
      <c r="AT143">
        <v>5.7760518759080712</v>
      </c>
      <c r="AU143">
        <v>1.7033884614036527</v>
      </c>
      <c r="AV143">
        <v>0.86025327585952793</v>
      </c>
      <c r="AW143">
        <v>8.7612779932253037E-3</v>
      </c>
      <c r="AX143">
        <v>-0.37030000000000002</v>
      </c>
      <c r="AZ143">
        <f t="shared" si="23"/>
        <v>1.7033884614036527</v>
      </c>
      <c r="BA143">
        <f t="shared" si="24"/>
        <v>105.35540232027692</v>
      </c>
      <c r="BB143">
        <f t="shared" si="25"/>
        <v>-1.0729955859729456</v>
      </c>
      <c r="BC143">
        <f t="shared" si="26"/>
        <v>-4.2580195796259428</v>
      </c>
    </row>
    <row r="144" spans="1:55" ht="15.75" thickBot="1" x14ac:dyDescent="0.3">
      <c r="A144">
        <v>6</v>
      </c>
      <c r="B144" s="84">
        <v>17</v>
      </c>
      <c r="C144" s="8" t="s">
        <v>1947</v>
      </c>
      <c r="D144" s="8">
        <v>-800.0625</v>
      </c>
      <c r="E144" s="8">
        <v>104.03125</v>
      </c>
      <c r="F144" s="8">
        <v>170</v>
      </c>
      <c r="G144" s="8">
        <v>0.36868200000000001</v>
      </c>
      <c r="H144" s="8">
        <v>0.19179399999999999</v>
      </c>
      <c r="I144" s="8">
        <v>49.056137999999997</v>
      </c>
      <c r="J144" s="8">
        <v>1.476477</v>
      </c>
      <c r="K144" s="8">
        <v>9.1523000000000003</v>
      </c>
      <c r="L144" s="8">
        <v>0.137876</v>
      </c>
      <c r="M144" s="85">
        <v>0.36868200000000001</v>
      </c>
      <c r="N144" s="8">
        <v>0.229184</v>
      </c>
      <c r="O144" s="8">
        <v>99700</v>
      </c>
      <c r="P144" s="8">
        <v>21.7</v>
      </c>
      <c r="Q144" s="8">
        <v>60</v>
      </c>
      <c r="R144" s="8">
        <v>1.171</v>
      </c>
      <c r="S144" s="8" t="s">
        <v>1982</v>
      </c>
      <c r="T144" s="8" t="s">
        <v>1983</v>
      </c>
      <c r="U144" s="43">
        <v>1.122938144329897E-3</v>
      </c>
      <c r="V144" s="43">
        <v>9.4976000000000005E-2</v>
      </c>
      <c r="W144" s="54">
        <v>243.74094101445948</v>
      </c>
      <c r="X144" s="82">
        <v>195</v>
      </c>
      <c r="Y144" s="60">
        <v>6.9043411743157808E-5</v>
      </c>
      <c r="Z144" s="61">
        <v>1.9880124646689041</v>
      </c>
      <c r="AA144">
        <v>6</v>
      </c>
      <c r="AC144">
        <f t="shared" si="19"/>
        <v>1.9884844837713205</v>
      </c>
      <c r="AD144">
        <f t="shared" si="20"/>
        <v>122.60533842027675</v>
      </c>
      <c r="AE144">
        <f t="shared" si="21"/>
        <v>122.57623481787758</v>
      </c>
      <c r="AF144">
        <f t="shared" si="22"/>
        <v>2.3737630656351475E-4</v>
      </c>
      <c r="AK144">
        <v>1.4170365910419096</v>
      </c>
      <c r="AL144">
        <v>1.1865377234947743</v>
      </c>
      <c r="AM144">
        <v>2.4428186363649775</v>
      </c>
      <c r="AN144">
        <v>15.929875233880184</v>
      </c>
      <c r="AO144">
        <v>3.2833961477265368E-2</v>
      </c>
      <c r="AP144">
        <v>0.63401074951878478</v>
      </c>
      <c r="AQ144">
        <v>1.1609305981928464</v>
      </c>
      <c r="AR144">
        <v>1.8719137416351952</v>
      </c>
      <c r="AS144">
        <v>3.5616849390079479</v>
      </c>
      <c r="AT144">
        <v>5.7949638142211386</v>
      </c>
      <c r="AU144">
        <v>1.6905125250595299</v>
      </c>
      <c r="AV144">
        <v>0.86864755342785249</v>
      </c>
      <c r="AW144">
        <v>5.1422977890192456E-2</v>
      </c>
      <c r="AX144">
        <v>-0.32729999999999998</v>
      </c>
      <c r="AZ144">
        <f t="shared" si="23"/>
        <v>1.6905125250595299</v>
      </c>
      <c r="BA144">
        <f t="shared" si="24"/>
        <v>106.50082725596728</v>
      </c>
      <c r="BB144">
        <f t="shared" si="25"/>
        <v>-6.3047316068054551</v>
      </c>
      <c r="BC144">
        <f t="shared" si="26"/>
        <v>-3.7635695609278179</v>
      </c>
    </row>
    <row r="145" spans="1:55" ht="15.75" thickBot="1" x14ac:dyDescent="0.3">
      <c r="A145">
        <v>6</v>
      </c>
      <c r="B145" s="84">
        <v>18</v>
      </c>
      <c r="C145" s="8" t="s">
        <v>1947</v>
      </c>
      <c r="D145" s="8">
        <v>-800</v>
      </c>
      <c r="E145" s="8">
        <v>104.03125</v>
      </c>
      <c r="F145" s="8">
        <v>180</v>
      </c>
      <c r="G145" s="8">
        <v>0.37229000000000001</v>
      </c>
      <c r="H145" s="8">
        <v>0.19159300000000001</v>
      </c>
      <c r="I145" s="8">
        <v>49.005553999999997</v>
      </c>
      <c r="J145" s="8">
        <v>1.4660420000000001</v>
      </c>
      <c r="K145" s="8">
        <v>9.1475919999999995</v>
      </c>
      <c r="L145" s="8">
        <v>0.137045</v>
      </c>
      <c r="M145" s="85">
        <v>0.37229000000000001</v>
      </c>
      <c r="N145" s="8">
        <v>0.246113</v>
      </c>
      <c r="O145" s="8">
        <v>99700</v>
      </c>
      <c r="P145" s="8">
        <v>21.7</v>
      </c>
      <c r="Q145" s="8">
        <v>60</v>
      </c>
      <c r="R145" s="8">
        <v>1.171</v>
      </c>
      <c r="S145" s="8" t="s">
        <v>1984</v>
      </c>
      <c r="T145" s="8" t="s">
        <v>1985</v>
      </c>
      <c r="U145" s="43">
        <v>1.1222092668957619E-3</v>
      </c>
      <c r="V145" s="43">
        <v>9.8287944444444456E-2</v>
      </c>
      <c r="W145" s="54">
        <v>244.16306622872207</v>
      </c>
      <c r="X145" s="82">
        <v>195</v>
      </c>
      <c r="Y145" s="60">
        <v>6.9043411743157808E-5</v>
      </c>
      <c r="Z145" s="61">
        <v>1.9904310071188729</v>
      </c>
      <c r="AA145">
        <v>6</v>
      </c>
      <c r="AC145">
        <f t="shared" si="19"/>
        <v>1.9909036004622751</v>
      </c>
      <c r="AD145">
        <f t="shared" si="20"/>
        <v>122.66843982808801</v>
      </c>
      <c r="AE145">
        <f t="shared" si="21"/>
        <v>122.63932124690967</v>
      </c>
      <c r="AF145">
        <f t="shared" si="22"/>
        <v>2.3737630656382123E-4</v>
      </c>
      <c r="AK145">
        <v>1.4187615108290825</v>
      </c>
      <c r="AL145">
        <v>1.2743554584931402</v>
      </c>
      <c r="AM145">
        <v>2.4687489649657772</v>
      </c>
      <c r="AN145">
        <v>14.876742242489998</v>
      </c>
      <c r="AO145">
        <v>3.4650946878857287E-2</v>
      </c>
      <c r="AP145">
        <v>0.56085217105931962</v>
      </c>
      <c r="AQ145">
        <v>1.1249765016506463</v>
      </c>
      <c r="AR145">
        <v>1.8818800751123859</v>
      </c>
      <c r="AS145">
        <v>3.7504396562213316</v>
      </c>
      <c r="AT145">
        <v>6.0851520910783528</v>
      </c>
      <c r="AU145">
        <v>1.5300211642935884</v>
      </c>
      <c r="AV145">
        <v>0.96693927371764687</v>
      </c>
      <c r="AW145">
        <v>6.0676042545588144E-2</v>
      </c>
      <c r="AX145">
        <v>-0.33179999999999998</v>
      </c>
      <c r="AZ145">
        <f t="shared" si="23"/>
        <v>1.5300211642935884</v>
      </c>
      <c r="BA145">
        <f t="shared" si="24"/>
        <v>118.61293211544829</v>
      </c>
      <c r="BB145">
        <f t="shared" si="25"/>
        <v>-7.4430354740099878</v>
      </c>
      <c r="BC145">
        <f t="shared" si="26"/>
        <v>-3.8153143303264585</v>
      </c>
    </row>
    <row r="146" spans="1:55" ht="15.75" thickBot="1" x14ac:dyDescent="0.3">
      <c r="A146">
        <v>6</v>
      </c>
      <c r="B146" s="84">
        <v>19</v>
      </c>
      <c r="C146" s="8" t="s">
        <v>1947</v>
      </c>
      <c r="D146" s="8">
        <v>-800</v>
      </c>
      <c r="E146" s="8">
        <v>104.03125</v>
      </c>
      <c r="F146" s="8">
        <v>190</v>
      </c>
      <c r="G146" s="8">
        <v>0.37403900000000001</v>
      </c>
      <c r="H146" s="8">
        <v>0.19155</v>
      </c>
      <c r="I146" s="8">
        <v>48.994959999999999</v>
      </c>
      <c r="J146" s="8">
        <v>1.4764919999999999</v>
      </c>
      <c r="K146" s="8">
        <v>9.1465879999999995</v>
      </c>
      <c r="L146" s="8">
        <v>0.13805600000000001</v>
      </c>
      <c r="M146" s="85">
        <v>0.37403900000000001</v>
      </c>
      <c r="N146" s="8">
        <v>0.246947</v>
      </c>
      <c r="O146" s="8">
        <v>99700</v>
      </c>
      <c r="P146" s="8">
        <v>21.7</v>
      </c>
      <c r="Q146" s="8">
        <v>60</v>
      </c>
      <c r="R146" s="8">
        <v>1.171</v>
      </c>
      <c r="S146" s="8" t="s">
        <v>1986</v>
      </c>
      <c r="T146" s="8" t="s">
        <v>1987</v>
      </c>
      <c r="U146" s="43">
        <v>1.1214803894616266E-3</v>
      </c>
      <c r="V146" s="43">
        <v>0.10159988888888889</v>
      </c>
      <c r="W146" s="54">
        <v>242.92810972994113</v>
      </c>
      <c r="X146" s="82">
        <v>195</v>
      </c>
      <c r="Y146" s="60">
        <v>6.9043411743157808E-5</v>
      </c>
      <c r="Z146" s="61">
        <v>1.9801462163802379</v>
      </c>
      <c r="AA146">
        <v>6</v>
      </c>
      <c r="AC146">
        <f t="shared" si="19"/>
        <v>1.9806163677783404</v>
      </c>
      <c r="AD146">
        <f t="shared" si="20"/>
        <v>122.68190486156141</v>
      </c>
      <c r="AE146">
        <f t="shared" si="21"/>
        <v>122.65278308410318</v>
      </c>
      <c r="AF146">
        <f t="shared" si="22"/>
        <v>2.373763065636399E-4</v>
      </c>
      <c r="AK146">
        <v>1.4114288421099235</v>
      </c>
      <c r="AL146">
        <v>1.279365382673834</v>
      </c>
      <c r="AM146">
        <v>2.4877751323955248</v>
      </c>
      <c r="AN146">
        <v>16.216432239777141</v>
      </c>
      <c r="AO146">
        <v>3.9648620885515705E-2</v>
      </c>
      <c r="AP146">
        <v>0.52344491745273591</v>
      </c>
      <c r="AQ146">
        <v>1.13372329643656</v>
      </c>
      <c r="AR146">
        <v>1.9068472270137766</v>
      </c>
      <c r="AS146">
        <v>3.7408374220545291</v>
      </c>
      <c r="AT146">
        <v>6.0380771806869866</v>
      </c>
      <c r="AU146">
        <v>1.3692978828282332</v>
      </c>
      <c r="AV146">
        <v>1.0541469180153968</v>
      </c>
      <c r="AW146">
        <v>3.2012300918466338E-2</v>
      </c>
      <c r="AX146">
        <v>-0.37440000000000001</v>
      </c>
      <c r="AZ146">
        <f t="shared" si="23"/>
        <v>1.3692978828282332</v>
      </c>
      <c r="BA146">
        <f t="shared" si="24"/>
        <v>129.32475190607309</v>
      </c>
      <c r="BB146">
        <f t="shared" si="25"/>
        <v>-3.9273300556789623</v>
      </c>
      <c r="BC146">
        <f t="shared" si="26"/>
        <v>-4.3051648139669263</v>
      </c>
    </row>
    <row r="147" spans="1:55" ht="15.75" thickBot="1" x14ac:dyDescent="0.3">
      <c r="A147">
        <v>6</v>
      </c>
      <c r="B147" s="84">
        <v>20</v>
      </c>
      <c r="C147" s="8" t="s">
        <v>1947</v>
      </c>
      <c r="D147" s="8">
        <v>-800</v>
      </c>
      <c r="E147" s="8">
        <v>104.03125</v>
      </c>
      <c r="F147" s="8">
        <v>200</v>
      </c>
      <c r="G147" s="8">
        <v>0.349665</v>
      </c>
      <c r="H147" s="8">
        <v>0.19175</v>
      </c>
      <c r="I147" s="8">
        <v>49.045020000000001</v>
      </c>
      <c r="J147" s="8">
        <v>1.5024999999999999</v>
      </c>
      <c r="K147" s="8">
        <v>9.1512239999999991</v>
      </c>
      <c r="L147" s="8">
        <v>0.14041200000000001</v>
      </c>
      <c r="M147" s="85">
        <v>0.349665</v>
      </c>
      <c r="N147" s="8">
        <v>0.232934</v>
      </c>
      <c r="O147" s="8">
        <v>99700</v>
      </c>
      <c r="P147" s="8">
        <v>21.7</v>
      </c>
      <c r="Q147" s="8">
        <v>60</v>
      </c>
      <c r="R147" s="8">
        <v>1.171</v>
      </c>
      <c r="S147" s="8" t="s">
        <v>1988</v>
      </c>
      <c r="T147" s="8" t="s">
        <v>1989</v>
      </c>
      <c r="U147" s="43">
        <v>1.1207515120274915E-3</v>
      </c>
      <c r="V147" s="43">
        <v>0.10491183333333334</v>
      </c>
      <c r="W147" s="54">
        <v>218.38307960334296</v>
      </c>
      <c r="X147" s="82">
        <v>195</v>
      </c>
      <c r="Y147" s="60">
        <v>6.9043411743157808E-5</v>
      </c>
      <c r="Z147" s="61">
        <v>1.7809779571998965</v>
      </c>
      <c r="AA147">
        <v>6</v>
      </c>
      <c r="AC147">
        <f t="shared" si="19"/>
        <v>1.7814008195469502</v>
      </c>
      <c r="AD147">
        <f t="shared" si="20"/>
        <v>122.61975434367024</v>
      </c>
      <c r="AE147">
        <f t="shared" si="21"/>
        <v>122.59064731927239</v>
      </c>
      <c r="AF147">
        <f t="shared" si="22"/>
        <v>2.3737630656367261E-4</v>
      </c>
      <c r="AK147">
        <v>1.2694631235569307</v>
      </c>
      <c r="AL147">
        <v>1.2081629731391392</v>
      </c>
      <c r="AM147">
        <v>2.4160408967502032</v>
      </c>
      <c r="AN147">
        <v>14.42656580251518</v>
      </c>
      <c r="AO147">
        <v>3.8346257383405837E-2</v>
      </c>
      <c r="AP147">
        <v>0.40081991962637614</v>
      </c>
      <c r="AQ147">
        <v>0.99122901237560057</v>
      </c>
      <c r="AR147">
        <v>1.7525818979302024</v>
      </c>
      <c r="AS147">
        <v>3.463653641589711</v>
      </c>
      <c r="AT147">
        <v>5.6218851563892649</v>
      </c>
      <c r="AU147">
        <v>1.2608350528044669</v>
      </c>
      <c r="AV147">
        <v>1.0333224473662976</v>
      </c>
      <c r="AW147">
        <v>3.3386038932195945E-2</v>
      </c>
      <c r="AX147">
        <v>-0.38719999999999999</v>
      </c>
      <c r="AZ147">
        <f t="shared" si="23"/>
        <v>1.2608350528044669</v>
      </c>
      <c r="BA147">
        <f t="shared" si="24"/>
        <v>126.70574465385553</v>
      </c>
      <c r="BB147">
        <f t="shared" si="25"/>
        <v>-4.0937878923740776</v>
      </c>
      <c r="BC147">
        <f t="shared" si="26"/>
        <v>-4.4523499358119496</v>
      </c>
    </row>
    <row r="148" spans="1:55" ht="15.75" thickBot="1" x14ac:dyDescent="0.3">
      <c r="A148">
        <v>6</v>
      </c>
      <c r="B148" s="84">
        <v>21</v>
      </c>
      <c r="C148" s="8" t="s">
        <v>1947</v>
      </c>
      <c r="D148" s="8">
        <v>-800</v>
      </c>
      <c r="E148" s="8">
        <v>104.03125</v>
      </c>
      <c r="F148" s="8">
        <v>210</v>
      </c>
      <c r="G148" s="8">
        <v>0.351053</v>
      </c>
      <c r="H148" s="8">
        <v>0.19192699999999999</v>
      </c>
      <c r="I148" s="8">
        <v>49.089517999999998</v>
      </c>
      <c r="J148" s="8">
        <v>1.5049570000000001</v>
      </c>
      <c r="K148" s="8">
        <v>9.1553740000000001</v>
      </c>
      <c r="L148" s="8">
        <v>0.14052600000000001</v>
      </c>
      <c r="M148" s="85">
        <v>0.351053</v>
      </c>
      <c r="N148" s="8">
        <v>0.24909200000000001</v>
      </c>
      <c r="O148" s="8">
        <v>99700</v>
      </c>
      <c r="P148" s="8">
        <v>21.7</v>
      </c>
      <c r="Q148" s="8">
        <v>60</v>
      </c>
      <c r="R148" s="8">
        <v>1.171</v>
      </c>
      <c r="S148" s="8" t="s">
        <v>1990</v>
      </c>
      <c r="T148" s="8" t="s">
        <v>1991</v>
      </c>
      <c r="U148" s="43">
        <v>1.1200226345933562E-3</v>
      </c>
      <c r="V148" s="43">
        <v>0.10822377777777778</v>
      </c>
      <c r="W148" s="54">
        <v>216.80742399494954</v>
      </c>
      <c r="X148" s="82">
        <v>195</v>
      </c>
      <c r="Y148" s="60">
        <v>6.9043411743157808E-5</v>
      </c>
      <c r="Z148" s="61">
        <v>1.7689298549439445</v>
      </c>
      <c r="AA148">
        <v>6</v>
      </c>
      <c r="AC148">
        <f t="shared" si="19"/>
        <v>1.7693498566779418</v>
      </c>
      <c r="AD148">
        <f t="shared" si="20"/>
        <v>122.56417256399347</v>
      </c>
      <c r="AE148">
        <f t="shared" si="21"/>
        <v>122.53507873339321</v>
      </c>
      <c r="AF148">
        <f t="shared" si="22"/>
        <v>2.3737630656356473E-4</v>
      </c>
      <c r="AK148">
        <v>1.2608784581756025</v>
      </c>
      <c r="AL148">
        <v>1.2933976002084584</v>
      </c>
      <c r="AM148">
        <v>3.1363675146169965</v>
      </c>
      <c r="AN148">
        <v>29.534966848236788</v>
      </c>
      <c r="AO148">
        <v>3.5449977465301749E-2</v>
      </c>
      <c r="AP148">
        <v>0.33335613767444522</v>
      </c>
      <c r="AQ148">
        <v>0.9497720807673331</v>
      </c>
      <c r="AR148">
        <v>1.7484116967791852</v>
      </c>
      <c r="AS148">
        <v>3.6024054209985197</v>
      </c>
      <c r="AT148">
        <v>5.7749037356563706</v>
      </c>
      <c r="AU148">
        <v>1.1152466116420954</v>
      </c>
      <c r="AV148">
        <v>1.154651879847955</v>
      </c>
      <c r="AW148">
        <v>2.684313845100527E-2</v>
      </c>
      <c r="AX148">
        <v>-0.40799999999999997</v>
      </c>
      <c r="AZ148">
        <f t="shared" si="23"/>
        <v>1.1152466116420954</v>
      </c>
      <c r="BA148">
        <f t="shared" si="24"/>
        <v>141.51895225302422</v>
      </c>
      <c r="BB148">
        <f t="shared" si="25"/>
        <v>-3.2900070532681784</v>
      </c>
      <c r="BC148">
        <f t="shared" si="26"/>
        <v>-4.691525758810112</v>
      </c>
    </row>
    <row r="149" spans="1:55" ht="15.75" thickBot="1" x14ac:dyDescent="0.3">
      <c r="A149">
        <v>6</v>
      </c>
      <c r="B149" s="84">
        <v>22</v>
      </c>
      <c r="C149" s="8" t="s">
        <v>1947</v>
      </c>
      <c r="D149" s="8">
        <v>-800</v>
      </c>
      <c r="E149" s="8">
        <v>104.03125</v>
      </c>
      <c r="F149" s="8">
        <v>220</v>
      </c>
      <c r="G149" s="8">
        <v>0.33524999999999999</v>
      </c>
      <c r="H149" s="8">
        <v>0.19185099999999999</v>
      </c>
      <c r="I149" s="8">
        <v>49.070391000000001</v>
      </c>
      <c r="J149" s="8">
        <v>1.51441</v>
      </c>
      <c r="K149" s="8">
        <v>9.1535740000000008</v>
      </c>
      <c r="L149" s="8">
        <v>0.14153399999999999</v>
      </c>
      <c r="M149" s="85">
        <v>0.33524999999999999</v>
      </c>
      <c r="N149" s="8">
        <v>0.22939999999999999</v>
      </c>
      <c r="O149" s="8">
        <v>99700</v>
      </c>
      <c r="P149" s="8">
        <v>21.7</v>
      </c>
      <c r="Q149" s="8">
        <v>60</v>
      </c>
      <c r="R149" s="8">
        <v>1.171</v>
      </c>
      <c r="S149" s="8" t="s">
        <v>1992</v>
      </c>
      <c r="T149" s="8" t="s">
        <v>1993</v>
      </c>
      <c r="U149" s="43">
        <v>1.1192937571592211E-3</v>
      </c>
      <c r="V149" s="43">
        <v>0.11153572222222223</v>
      </c>
      <c r="W149" s="54">
        <v>199.8709242742199</v>
      </c>
      <c r="X149" s="82">
        <v>195</v>
      </c>
      <c r="Y149" s="60">
        <v>6.9043411743157808E-5</v>
      </c>
      <c r="Z149" s="61">
        <v>1.6304244894961688</v>
      </c>
      <c r="AA149">
        <v>6</v>
      </c>
      <c r="AC149">
        <f t="shared" si="19"/>
        <v>1.6308116055317909</v>
      </c>
      <c r="AD149">
        <f t="shared" si="20"/>
        <v>122.5882741346603</v>
      </c>
      <c r="AE149">
        <f t="shared" si="21"/>
        <v>122.5591745829182</v>
      </c>
      <c r="AF149">
        <f t="shared" si="22"/>
        <v>2.3737630656360558E-4</v>
      </c>
      <c r="AK149">
        <v>1.1621499078878035</v>
      </c>
      <c r="AL149">
        <v>1.1916883777507492</v>
      </c>
      <c r="AM149">
        <v>2.2808568197626871</v>
      </c>
      <c r="AN149">
        <v>14.322373625522765</v>
      </c>
      <c r="AO149">
        <v>3.2531311849329829E-2</v>
      </c>
      <c r="AP149">
        <v>0.27032870507569079</v>
      </c>
      <c r="AQ149">
        <v>0.83312348809206371</v>
      </c>
      <c r="AR149">
        <v>1.6622507281453622</v>
      </c>
      <c r="AS149">
        <v>3.4441571514310731</v>
      </c>
      <c r="AT149">
        <v>5.3885648670142832</v>
      </c>
      <c r="AU149">
        <v>1.0639282199453524</v>
      </c>
      <c r="AV149">
        <v>1.1203156892998787</v>
      </c>
      <c r="AW149">
        <v>2.9785569205866794E-2</v>
      </c>
      <c r="AX149">
        <v>-0.41899999999999998</v>
      </c>
      <c r="AZ149">
        <f t="shared" si="23"/>
        <v>1.0639282199453524</v>
      </c>
      <c r="BA149">
        <f t="shared" si="24"/>
        <v>137.33756683725443</v>
      </c>
      <c r="BB149">
        <f t="shared" si="25"/>
        <v>-3.6513615230656944</v>
      </c>
      <c r="BC149">
        <f t="shared" si="26"/>
        <v>-4.8180129728956791</v>
      </c>
    </row>
    <row r="150" spans="1:55" ht="15.75" thickBot="1" x14ac:dyDescent="0.3">
      <c r="A150">
        <v>6</v>
      </c>
      <c r="B150" s="84">
        <v>23</v>
      </c>
      <c r="C150" s="8" t="s">
        <v>1947</v>
      </c>
      <c r="D150" s="8">
        <v>-800</v>
      </c>
      <c r="E150" s="8">
        <v>104.03125</v>
      </c>
      <c r="F150" s="8">
        <v>230</v>
      </c>
      <c r="G150" s="8">
        <v>0.33784199999999998</v>
      </c>
      <c r="H150" s="8">
        <v>0.191694</v>
      </c>
      <c r="I150" s="8">
        <v>49.030878999999999</v>
      </c>
      <c r="J150" s="8">
        <v>1.5120420000000001</v>
      </c>
      <c r="K150" s="8">
        <v>9.1498910000000002</v>
      </c>
      <c r="L150" s="8">
        <v>0.14128499999999999</v>
      </c>
      <c r="M150" s="85">
        <v>0.33784199999999998</v>
      </c>
      <c r="N150" s="8">
        <v>0.24527199999999999</v>
      </c>
      <c r="O150" s="8">
        <v>99700</v>
      </c>
      <c r="P150" s="8">
        <v>21.7</v>
      </c>
      <c r="Q150" s="8">
        <v>60</v>
      </c>
      <c r="R150" s="8">
        <v>1.171</v>
      </c>
      <c r="S150" s="8" t="s">
        <v>1994</v>
      </c>
      <c r="T150" s="8" t="s">
        <v>1995</v>
      </c>
      <c r="U150" s="43">
        <v>1.118564879725086E-3</v>
      </c>
      <c r="V150" s="43">
        <v>0.11484766666666668</v>
      </c>
      <c r="W150" s="54">
        <v>199.35753157933894</v>
      </c>
      <c r="X150" s="82">
        <v>195</v>
      </c>
      <c r="Y150" s="60">
        <v>6.9043411743157808E-5</v>
      </c>
      <c r="Z150" s="61">
        <v>1.6255822197294347</v>
      </c>
      <c r="AA150">
        <v>6</v>
      </c>
      <c r="AC150">
        <f t="shared" si="19"/>
        <v>1.6259681860520294</v>
      </c>
      <c r="AD150">
        <f t="shared" si="20"/>
        <v>122.63761817751698</v>
      </c>
      <c r="AE150">
        <f t="shared" si="21"/>
        <v>122.60850691266823</v>
      </c>
      <c r="AF150">
        <f t="shared" si="22"/>
        <v>2.3737630656372449E-4</v>
      </c>
      <c r="AK150">
        <v>1.1586979195850273</v>
      </c>
      <c r="AL150">
        <v>1.2744555426154103</v>
      </c>
      <c r="AM150">
        <v>3.2746306344361757</v>
      </c>
      <c r="AN150">
        <v>36.394036696291103</v>
      </c>
      <c r="AO150">
        <v>2.8013899019129363E-2</v>
      </c>
      <c r="AP150">
        <v>0.2341587146094451</v>
      </c>
      <c r="AQ150">
        <v>0.80660768970004826</v>
      </c>
      <c r="AR150">
        <v>1.6454554385284554</v>
      </c>
      <c r="AS150">
        <v>3.513437259168986</v>
      </c>
      <c r="AT150">
        <v>5.6652611561948794</v>
      </c>
      <c r="AU150">
        <v>1.0187516736995434</v>
      </c>
      <c r="AV150">
        <v>1.1741659714252299</v>
      </c>
      <c r="AW150">
        <v>3.7485629005475835E-2</v>
      </c>
      <c r="AX150">
        <v>-0.42520000000000002</v>
      </c>
      <c r="AZ150">
        <f t="shared" si="23"/>
        <v>1.0187516736995434</v>
      </c>
      <c r="BA150">
        <f t="shared" si="24"/>
        <v>143.99691808068067</v>
      </c>
      <c r="BB150">
        <f t="shared" si="25"/>
        <v>-4.5971482571176008</v>
      </c>
      <c r="BC150">
        <f t="shared" si="26"/>
        <v>-4.889305766289362</v>
      </c>
    </row>
    <row r="151" spans="1:55" ht="15.75" thickBot="1" x14ac:dyDescent="0.3">
      <c r="A151">
        <v>6</v>
      </c>
      <c r="B151" s="84">
        <v>24</v>
      </c>
      <c r="C151" s="8" t="s">
        <v>1947</v>
      </c>
      <c r="D151" s="8">
        <v>-800</v>
      </c>
      <c r="E151" s="8">
        <v>104.03125</v>
      </c>
      <c r="F151" s="8">
        <v>240</v>
      </c>
      <c r="G151" s="8">
        <v>0.32229200000000002</v>
      </c>
      <c r="H151" s="8">
        <v>0.19184699999999999</v>
      </c>
      <c r="I151" s="8">
        <v>49.069358000000001</v>
      </c>
      <c r="J151" s="8">
        <v>1.5095909999999999</v>
      </c>
      <c r="K151" s="8">
        <v>9.1534859999999991</v>
      </c>
      <c r="L151" s="8">
        <v>0.141014</v>
      </c>
      <c r="M151" s="85">
        <v>0.32229200000000002</v>
      </c>
      <c r="N151" s="8">
        <v>0.23034499999999999</v>
      </c>
      <c r="O151" s="8">
        <v>99700</v>
      </c>
      <c r="P151" s="8">
        <v>21.7</v>
      </c>
      <c r="Q151" s="8">
        <v>60</v>
      </c>
      <c r="R151" s="8">
        <v>1.171</v>
      </c>
      <c r="S151" s="8" t="s">
        <v>1996</v>
      </c>
      <c r="T151" s="8" t="s">
        <v>1997</v>
      </c>
      <c r="U151" s="43">
        <v>1.1178360022909507E-3</v>
      </c>
      <c r="V151" s="43">
        <v>0.11815961111111112</v>
      </c>
      <c r="W151" s="54">
        <v>182.6138972716297</v>
      </c>
      <c r="X151" s="82">
        <v>195</v>
      </c>
      <c r="Y151" s="60">
        <v>6.9043411743157808E-5</v>
      </c>
      <c r="Z151" s="61">
        <v>1.4896379197745446</v>
      </c>
      <c r="AA151">
        <v>6</v>
      </c>
      <c r="AC151">
        <f t="shared" si="19"/>
        <v>1.4899916084793765</v>
      </c>
      <c r="AD151">
        <f t="shared" si="20"/>
        <v>122.58945267670693</v>
      </c>
      <c r="AE151">
        <f t="shared" si="21"/>
        <v>122.56035284520684</v>
      </c>
      <c r="AF151">
        <f t="shared" si="22"/>
        <v>2.3737630656393141E-4</v>
      </c>
      <c r="AK151">
        <v>1.0617984615654426</v>
      </c>
      <c r="AL151">
        <v>1.1981439659832156</v>
      </c>
      <c r="AM151">
        <v>2.3592258776991084</v>
      </c>
      <c r="AN151">
        <v>13.060756645883661</v>
      </c>
      <c r="AO151">
        <v>2.3518137499763687E-2</v>
      </c>
      <c r="AP151">
        <v>0.16955627858203437</v>
      </c>
      <c r="AQ151">
        <v>0.68228144038434158</v>
      </c>
      <c r="AR151">
        <v>1.5473998199541972</v>
      </c>
      <c r="AS151">
        <v>3.3363826528003888</v>
      </c>
      <c r="AT151">
        <v>5.4325184009471439</v>
      </c>
      <c r="AU151">
        <v>0.94244317184100868</v>
      </c>
      <c r="AV151">
        <v>1.1662013091062986</v>
      </c>
      <c r="AW151">
        <v>3.7279999193834221E-2</v>
      </c>
      <c r="AX151">
        <v>-0.43969999999999998</v>
      </c>
      <c r="AZ151">
        <f t="shared" si="23"/>
        <v>0.94244317184100868</v>
      </c>
      <c r="BA151">
        <f t="shared" si="24"/>
        <v>142.96398019420025</v>
      </c>
      <c r="BB151">
        <f t="shared" si="25"/>
        <v>-4.5701346969602126</v>
      </c>
      <c r="BC151">
        <f t="shared" si="26"/>
        <v>-5.0560389121294271</v>
      </c>
    </row>
    <row r="152" spans="1:55" ht="15.75" thickBot="1" x14ac:dyDescent="0.3">
      <c r="A152">
        <v>6</v>
      </c>
      <c r="B152" s="84">
        <v>25</v>
      </c>
      <c r="C152" s="8" t="s">
        <v>1947</v>
      </c>
      <c r="D152" s="8">
        <v>-800</v>
      </c>
      <c r="E152" s="8">
        <v>104.03125</v>
      </c>
      <c r="F152" s="8">
        <v>250</v>
      </c>
      <c r="G152" s="8">
        <v>0.314193</v>
      </c>
      <c r="H152" s="8">
        <v>0.191938</v>
      </c>
      <c r="I152" s="8">
        <v>49.092292999999998</v>
      </c>
      <c r="J152" s="8">
        <v>1.501657</v>
      </c>
      <c r="K152" s="8">
        <v>9.1556370000000005</v>
      </c>
      <c r="L152" s="8">
        <v>0.140237</v>
      </c>
      <c r="M152" s="85">
        <v>0.314193</v>
      </c>
      <c r="N152" s="8">
        <v>0.22364999999999999</v>
      </c>
      <c r="O152" s="8">
        <v>99700</v>
      </c>
      <c r="P152" s="8">
        <v>21.7</v>
      </c>
      <c r="Q152" s="8">
        <v>60</v>
      </c>
      <c r="R152" s="8">
        <v>1.171</v>
      </c>
      <c r="S152" s="8" t="s">
        <v>1998</v>
      </c>
      <c r="T152" s="8" t="s">
        <v>1999</v>
      </c>
      <c r="U152" s="43">
        <v>1.1171071248568156E-3</v>
      </c>
      <c r="V152" s="43">
        <v>0.12147155555555555</v>
      </c>
      <c r="W152" s="54">
        <v>172.51832000368483</v>
      </c>
      <c r="X152" s="82">
        <v>195</v>
      </c>
      <c r="Y152" s="60">
        <v>6.9043411743157808E-5</v>
      </c>
      <c r="Z152" s="61">
        <v>1.4076158816006619</v>
      </c>
      <c r="AA152">
        <v>6</v>
      </c>
      <c r="AC152">
        <f t="shared" si="19"/>
        <v>1.4079500955941799</v>
      </c>
      <c r="AD152">
        <f t="shared" si="20"/>
        <v>122.56065185020978</v>
      </c>
      <c r="AE152">
        <f t="shared" si="21"/>
        <v>122.53155885534356</v>
      </c>
      <c r="AF152">
        <f t="shared" si="22"/>
        <v>2.3737630656350329E-4</v>
      </c>
      <c r="AK152">
        <v>1.0033358035296811</v>
      </c>
      <c r="AL152">
        <v>1.1643560146592078</v>
      </c>
      <c r="AM152">
        <v>2.3397933286856087</v>
      </c>
      <c r="AN152">
        <v>12.913355534649577</v>
      </c>
      <c r="AO152">
        <v>1.5828998933746834E-2</v>
      </c>
      <c r="AP152">
        <v>0.13657515265518796</v>
      </c>
      <c r="AQ152">
        <v>0.6052688956414416</v>
      </c>
      <c r="AR152">
        <v>1.4870443256465264</v>
      </c>
      <c r="AS152">
        <v>3.2172394055983462</v>
      </c>
      <c r="AT152">
        <v>5.1277571757313716</v>
      </c>
      <c r="AU152">
        <v>0.89472567708157058</v>
      </c>
      <c r="AV152">
        <v>1.164595308229909</v>
      </c>
      <c r="AW152">
        <v>3.8657522152344401E-2</v>
      </c>
      <c r="AX152">
        <v>-0.45250000000000001</v>
      </c>
      <c r="AZ152">
        <f t="shared" si="23"/>
        <v>0.89472567708157058</v>
      </c>
      <c r="BA152">
        <f t="shared" si="24"/>
        <v>142.73356011835361</v>
      </c>
      <c r="BB152">
        <f t="shared" si="25"/>
        <v>-4.7378911139052544</v>
      </c>
      <c r="BC152">
        <f t="shared" si="26"/>
        <v>-5.2032240339744504</v>
      </c>
    </row>
    <row r="153" spans="1:55" ht="15.75" thickBot="1" x14ac:dyDescent="0.3">
      <c r="A153">
        <v>6</v>
      </c>
      <c r="B153" s="84">
        <v>26</v>
      </c>
      <c r="C153" s="8" t="s">
        <v>1947</v>
      </c>
      <c r="D153" s="8">
        <v>-800</v>
      </c>
      <c r="E153" s="8">
        <v>104.03125</v>
      </c>
      <c r="F153" s="8">
        <v>260</v>
      </c>
      <c r="G153" s="8">
        <v>0.29663600000000001</v>
      </c>
      <c r="H153" s="8">
        <v>0.19221199999999999</v>
      </c>
      <c r="I153" s="8">
        <v>49.160874999999997</v>
      </c>
      <c r="J153" s="8">
        <v>1.517822</v>
      </c>
      <c r="K153" s="8">
        <v>9.1620089999999994</v>
      </c>
      <c r="L153" s="8">
        <v>0.14169000000000001</v>
      </c>
      <c r="M153" s="85">
        <v>0.29663600000000001</v>
      </c>
      <c r="N153" s="8">
        <v>0.22062300000000001</v>
      </c>
      <c r="O153" s="8">
        <v>99700</v>
      </c>
      <c r="P153" s="8">
        <v>21.7</v>
      </c>
      <c r="Q153" s="8">
        <v>60</v>
      </c>
      <c r="R153" s="8">
        <v>1.171</v>
      </c>
      <c r="S153" s="8" t="s">
        <v>2000</v>
      </c>
      <c r="T153" s="8" t="s">
        <v>2001</v>
      </c>
      <c r="U153" s="43">
        <v>1.1163782474226803E-3</v>
      </c>
      <c r="V153" s="43">
        <v>0.12478350000000001</v>
      </c>
      <c r="W153" s="54">
        <v>153.93752108368847</v>
      </c>
      <c r="X153" s="82">
        <v>195</v>
      </c>
      <c r="Y153" s="60">
        <v>6.9043411743157808E-5</v>
      </c>
      <c r="Z153" s="61">
        <v>1.2568850918807168</v>
      </c>
      <c r="AA153">
        <v>6</v>
      </c>
      <c r="AC153">
        <f t="shared" si="19"/>
        <v>1.257183517460764</v>
      </c>
      <c r="AD153">
        <f t="shared" si="20"/>
        <v>122.47541328805714</v>
      </c>
      <c r="AE153">
        <f t="shared" si="21"/>
        <v>122.44634052680598</v>
      </c>
      <c r="AF153">
        <f t="shared" si="22"/>
        <v>2.3737630656350177E-4</v>
      </c>
      <c r="AK153">
        <v>0.89589446140794438</v>
      </c>
      <c r="AL153">
        <v>1.1501440429763712</v>
      </c>
      <c r="AM153">
        <v>2.7007357887314205</v>
      </c>
      <c r="AN153">
        <v>15.21971368496088</v>
      </c>
      <c r="AO153">
        <v>9.7199575840269323E-3</v>
      </c>
      <c r="AP153">
        <v>9.8813052307019547E-2</v>
      </c>
      <c r="AQ153">
        <v>0.46313551718217122</v>
      </c>
      <c r="AR153">
        <v>1.2920140883741937</v>
      </c>
      <c r="AS153">
        <v>3.0786303949105451</v>
      </c>
      <c r="AT153">
        <v>5.2741209268546827</v>
      </c>
      <c r="AU153">
        <v>0.84273574106348748</v>
      </c>
      <c r="AV153">
        <v>1.1143837720750323</v>
      </c>
      <c r="AW153">
        <v>4.323657258083325E-2</v>
      </c>
      <c r="AX153">
        <v>-0.46250000000000002</v>
      </c>
      <c r="AZ153">
        <f t="shared" si="23"/>
        <v>0.84273574106348748</v>
      </c>
      <c r="BA153">
        <f t="shared" si="24"/>
        <v>136.48461304639363</v>
      </c>
      <c r="BB153">
        <f t="shared" si="25"/>
        <v>-5.2954170959966316</v>
      </c>
      <c r="BC153">
        <f t="shared" si="26"/>
        <v>-5.3182124104158746</v>
      </c>
    </row>
    <row r="154" spans="1:55" ht="15.75" thickBot="1" x14ac:dyDescent="0.3">
      <c r="A154">
        <v>6</v>
      </c>
      <c r="B154" s="84">
        <v>27</v>
      </c>
      <c r="C154" s="8" t="s">
        <v>1947</v>
      </c>
      <c r="D154" s="8">
        <v>-800</v>
      </c>
      <c r="E154" s="8">
        <v>104.03125</v>
      </c>
      <c r="F154" s="8">
        <v>270</v>
      </c>
      <c r="G154" s="8">
        <v>0.28929199999999999</v>
      </c>
      <c r="H154" s="8">
        <v>0.192694</v>
      </c>
      <c r="I154" s="8">
        <v>49.281796</v>
      </c>
      <c r="J154" s="8">
        <v>1.513927</v>
      </c>
      <c r="K154" s="8">
        <v>9.1732820000000004</v>
      </c>
      <c r="L154" s="8">
        <v>0.14113200000000001</v>
      </c>
      <c r="M154" s="85">
        <v>0.28929199999999999</v>
      </c>
      <c r="N154" s="8">
        <v>0.22059000000000001</v>
      </c>
      <c r="O154" s="8">
        <v>99700</v>
      </c>
      <c r="P154" s="8">
        <v>21.7</v>
      </c>
      <c r="Q154" s="8">
        <v>60</v>
      </c>
      <c r="R154" s="8">
        <v>1.171</v>
      </c>
      <c r="S154" s="8" t="s">
        <v>2002</v>
      </c>
      <c r="T154" s="8" t="s">
        <v>2003</v>
      </c>
      <c r="U154" s="43">
        <v>1.1156493699885453E-3</v>
      </c>
      <c r="V154" s="43">
        <v>0.12809544444444446</v>
      </c>
      <c r="W154" s="54">
        <v>144.48675353727901</v>
      </c>
      <c r="X154" s="82">
        <v>195</v>
      </c>
      <c r="Y154" s="60">
        <v>6.9043411743157808E-5</v>
      </c>
      <c r="Z154" s="61">
        <v>1.1811720178471468</v>
      </c>
      <c r="AA154">
        <v>6</v>
      </c>
      <c r="AC154">
        <f t="shared" si="19"/>
        <v>1.1814524666700654</v>
      </c>
      <c r="AD154">
        <f t="shared" si="20"/>
        <v>122.32490387016328</v>
      </c>
      <c r="AE154">
        <f t="shared" si="21"/>
        <v>122.29586683628183</v>
      </c>
      <c r="AF154">
        <f t="shared" si="22"/>
        <v>2.3737630656363597E-4</v>
      </c>
      <c r="AK154">
        <v>0.84192976512129802</v>
      </c>
      <c r="AL154">
        <v>1.1521405618689753</v>
      </c>
      <c r="AM154">
        <v>3.4875269376725466</v>
      </c>
      <c r="AN154">
        <v>32.0687761181551</v>
      </c>
      <c r="AO154">
        <v>2.0033089501906532E-3</v>
      </c>
      <c r="AP154">
        <v>7.6916733762838974E-2</v>
      </c>
      <c r="AQ154">
        <v>0.38933021108059424</v>
      </c>
      <c r="AR154">
        <v>1.2213586211816674</v>
      </c>
      <c r="AS154">
        <v>2.9691061101759404</v>
      </c>
      <c r="AT154">
        <v>4.9989789254394763</v>
      </c>
      <c r="AU154">
        <v>0.88219230478514921</v>
      </c>
      <c r="AV154">
        <v>1.0356965908529863</v>
      </c>
      <c r="AW154">
        <v>7.175379742141913E-2</v>
      </c>
      <c r="AX154">
        <v>-0.44869999999999999</v>
      </c>
      <c r="AZ154">
        <f t="shared" si="23"/>
        <v>0.88219230478514921</v>
      </c>
      <c r="BA154">
        <f t="shared" si="24"/>
        <v>126.69148591474737</v>
      </c>
      <c r="BB154">
        <f t="shared" si="25"/>
        <v>-8.7772763718942652</v>
      </c>
      <c r="BC154">
        <f t="shared" si="26"/>
        <v>-5.1595284509267092</v>
      </c>
    </row>
    <row r="155" spans="1:55" ht="15.75" thickBot="1" x14ac:dyDescent="0.3">
      <c r="A155">
        <v>6</v>
      </c>
      <c r="B155" s="84">
        <v>28</v>
      </c>
      <c r="C155" s="8" t="s">
        <v>1947</v>
      </c>
      <c r="D155" s="8">
        <v>-800</v>
      </c>
      <c r="E155" s="8">
        <v>104.03125</v>
      </c>
      <c r="F155" s="8">
        <v>280</v>
      </c>
      <c r="G155" s="8">
        <v>0.28111000000000003</v>
      </c>
      <c r="H155" s="8">
        <v>0.19233800000000001</v>
      </c>
      <c r="I155" s="8">
        <v>49.192594999999997</v>
      </c>
      <c r="J155" s="8">
        <v>1.5190170000000001</v>
      </c>
      <c r="K155" s="8">
        <v>9.1649639999999994</v>
      </c>
      <c r="L155" s="8">
        <v>0.14180400000000001</v>
      </c>
      <c r="M155" s="85">
        <v>0.28111000000000003</v>
      </c>
      <c r="N155" s="8">
        <v>0.21329999999999999</v>
      </c>
      <c r="O155" s="8">
        <v>99700</v>
      </c>
      <c r="P155" s="8">
        <v>21.7</v>
      </c>
      <c r="Q155" s="8">
        <v>60</v>
      </c>
      <c r="R155" s="8">
        <v>1.171</v>
      </c>
      <c r="S155" s="8" t="s">
        <v>2004</v>
      </c>
      <c r="T155" s="8" t="s">
        <v>2005</v>
      </c>
      <c r="U155" s="43">
        <v>1.1149204925544102E-3</v>
      </c>
      <c r="V155" s="43">
        <v>0.13140738888888889</v>
      </c>
      <c r="W155" s="54">
        <v>134.27200604065081</v>
      </c>
      <c r="X155" s="82">
        <v>195</v>
      </c>
      <c r="Y155" s="60">
        <v>6.9043411743157808E-5</v>
      </c>
      <c r="Z155" s="61">
        <v>1.0966716408726029</v>
      </c>
      <c r="AA155">
        <v>6</v>
      </c>
      <c r="AC155">
        <f t="shared" si="19"/>
        <v>1.0969320265456157</v>
      </c>
      <c r="AD155">
        <f t="shared" si="20"/>
        <v>122.43592433357068</v>
      </c>
      <c r="AE155">
        <f t="shared" si="21"/>
        <v>122.40686094606167</v>
      </c>
      <c r="AF155">
        <f t="shared" si="22"/>
        <v>2.3737630656367242E-4</v>
      </c>
      <c r="AK155">
        <v>0.78169565138726294</v>
      </c>
      <c r="AL155">
        <v>1.1137834429935769</v>
      </c>
      <c r="AM155">
        <v>2.9346286614022068</v>
      </c>
      <c r="AN155">
        <v>19.38976911799217</v>
      </c>
      <c r="AO155">
        <v>-5.7302036601631851E-3</v>
      </c>
      <c r="AP155">
        <v>5.8010733383983083E-2</v>
      </c>
      <c r="AQ155">
        <v>0.30341360208749268</v>
      </c>
      <c r="AR155">
        <v>1.116114465653556</v>
      </c>
      <c r="AS155">
        <v>2.9598238110327246</v>
      </c>
      <c r="AT155">
        <v>4.9142874076755021</v>
      </c>
      <c r="AU155">
        <v>0.85288332072656625</v>
      </c>
      <c r="AV155">
        <v>1.0115796390416973</v>
      </c>
      <c r="AW155">
        <v>8.1063750338000409E-2</v>
      </c>
      <c r="AX155">
        <v>-0.4531</v>
      </c>
      <c r="AZ155">
        <f t="shared" si="23"/>
        <v>0.85288332072656625</v>
      </c>
      <c r="BA155">
        <f t="shared" si="24"/>
        <v>123.85368814309</v>
      </c>
      <c r="BB155">
        <f t="shared" si="25"/>
        <v>-9.9251152025788834</v>
      </c>
      <c r="BC155">
        <f t="shared" si="26"/>
        <v>-5.2101233365609358</v>
      </c>
    </row>
    <row r="156" spans="1:55" ht="15.75" thickBot="1" x14ac:dyDescent="0.3">
      <c r="A156">
        <v>6</v>
      </c>
      <c r="B156" s="84">
        <v>29</v>
      </c>
      <c r="C156" s="8" t="s">
        <v>1947</v>
      </c>
      <c r="D156" s="8">
        <v>-800</v>
      </c>
      <c r="E156" s="8">
        <v>104.03125</v>
      </c>
      <c r="F156" s="8">
        <v>290</v>
      </c>
      <c r="G156" s="8">
        <v>0.26844099999999999</v>
      </c>
      <c r="H156" s="8">
        <v>0.192241</v>
      </c>
      <c r="I156" s="8">
        <v>49.168320999999999</v>
      </c>
      <c r="J156" s="8">
        <v>1.534224</v>
      </c>
      <c r="K156" s="8">
        <v>9.1626790000000007</v>
      </c>
      <c r="L156" s="8">
        <v>0.143233</v>
      </c>
      <c r="M156" s="85">
        <v>0.26844099999999999</v>
      </c>
      <c r="N156" s="8">
        <v>0.198934</v>
      </c>
      <c r="O156" s="8">
        <v>99700</v>
      </c>
      <c r="P156" s="8">
        <v>21.7</v>
      </c>
      <c r="Q156" s="8">
        <v>60</v>
      </c>
      <c r="R156" s="8">
        <v>1.171</v>
      </c>
      <c r="S156" s="8" t="s">
        <v>2006</v>
      </c>
      <c r="T156" s="8" t="s">
        <v>2007</v>
      </c>
      <c r="U156" s="43">
        <v>1.1141916151202749E-3</v>
      </c>
      <c r="V156" s="43">
        <v>0.13471933333333336</v>
      </c>
      <c r="W156" s="54">
        <v>120.01675910317421</v>
      </c>
      <c r="X156" s="82">
        <v>195</v>
      </c>
      <c r="Y156" s="60">
        <v>6.9043411743157808E-5</v>
      </c>
      <c r="Z156" s="61">
        <v>0.9799969844916957</v>
      </c>
      <c r="AA156">
        <v>6</v>
      </c>
      <c r="AC156">
        <f t="shared" si="19"/>
        <v>0.98022966778981968</v>
      </c>
      <c r="AD156">
        <f t="shared" si="20"/>
        <v>122.46645755285098</v>
      </c>
      <c r="AE156">
        <f t="shared" si="21"/>
        <v>122.43738691747916</v>
      </c>
      <c r="AF156">
        <f t="shared" si="22"/>
        <v>2.3737630656359891E-4</v>
      </c>
      <c r="AK156">
        <v>0.69853430837656105</v>
      </c>
      <c r="AL156">
        <v>1.0391862649098931</v>
      </c>
      <c r="AM156">
        <v>2.7633437842108788</v>
      </c>
      <c r="AN156">
        <v>14.500963631458704</v>
      </c>
      <c r="AO156">
        <v>-1.0282148386730758E-2</v>
      </c>
      <c r="AP156">
        <v>4.7111567612427512E-2</v>
      </c>
      <c r="AQ156">
        <v>0.23841176544670212</v>
      </c>
      <c r="AR156">
        <v>0.96933930924848855</v>
      </c>
      <c r="AS156">
        <v>2.7970577882372476</v>
      </c>
      <c r="AT156">
        <v>4.7220196202962104</v>
      </c>
      <c r="AU156">
        <v>0.79657215911936241</v>
      </c>
      <c r="AV156">
        <v>0.96442418384068085</v>
      </c>
      <c r="AW156">
        <v>6.9699146052339012E-2</v>
      </c>
      <c r="AX156">
        <v>-0.47860000000000003</v>
      </c>
      <c r="AZ156">
        <f t="shared" si="23"/>
        <v>0.79657215911936241</v>
      </c>
      <c r="BA156">
        <f t="shared" si="24"/>
        <v>118.10961337326769</v>
      </c>
      <c r="BB156">
        <f t="shared" si="25"/>
        <v>-8.535807511488736</v>
      </c>
      <c r="BC156">
        <f t="shared" si="26"/>
        <v>-5.5033436964865681</v>
      </c>
    </row>
    <row r="157" spans="1:55" ht="15.75" thickBot="1" x14ac:dyDescent="0.3">
      <c r="A157">
        <v>6</v>
      </c>
      <c r="B157" s="84">
        <v>30</v>
      </c>
      <c r="C157" s="8" t="s">
        <v>1947</v>
      </c>
      <c r="D157" s="8">
        <v>-800</v>
      </c>
      <c r="E157" s="8">
        <v>104.03125</v>
      </c>
      <c r="F157" s="8">
        <v>300</v>
      </c>
      <c r="G157" s="8">
        <v>0.25747599999999998</v>
      </c>
      <c r="H157" s="8">
        <v>0.19202900000000001</v>
      </c>
      <c r="I157" s="8">
        <v>49.115037999999998</v>
      </c>
      <c r="J157" s="8">
        <v>1.4886630000000001</v>
      </c>
      <c r="K157" s="8">
        <v>9.1577760000000001</v>
      </c>
      <c r="L157" s="8">
        <v>0.13907</v>
      </c>
      <c r="M157" s="85">
        <v>0.25747599999999998</v>
      </c>
      <c r="N157" s="8">
        <v>0.18842800000000001</v>
      </c>
      <c r="O157" s="8">
        <v>99700</v>
      </c>
      <c r="P157" s="8">
        <v>21.7</v>
      </c>
      <c r="Q157" s="8">
        <v>60</v>
      </c>
      <c r="R157" s="8">
        <v>1.171</v>
      </c>
      <c r="S157" s="8" t="s">
        <v>2008</v>
      </c>
      <c r="T157" s="8" t="s">
        <v>2009</v>
      </c>
      <c r="U157" s="43">
        <v>1.1134627376861398E-3</v>
      </c>
      <c r="V157" s="43">
        <v>0.13803127777777779</v>
      </c>
      <c r="W157" s="54">
        <v>107.27321012146074</v>
      </c>
      <c r="X157" s="82">
        <v>195</v>
      </c>
      <c r="Y157" s="60">
        <v>6.9043411743157808E-5</v>
      </c>
      <c r="Z157" s="61">
        <v>0.8754708005627202</v>
      </c>
      <c r="AA157">
        <v>6</v>
      </c>
      <c r="AC157">
        <f t="shared" si="19"/>
        <v>0.87567866593017529</v>
      </c>
      <c r="AD157">
        <f t="shared" si="20"/>
        <v>122.53202511438359</v>
      </c>
      <c r="AE157">
        <f t="shared" si="21"/>
        <v>122.50293891482619</v>
      </c>
      <c r="AF157">
        <f t="shared" si="22"/>
        <v>2.3737630656349399E-4</v>
      </c>
      <c r="AK157">
        <v>0.62402535516929036</v>
      </c>
      <c r="AL157">
        <v>0.98442413577401011</v>
      </c>
      <c r="AM157">
        <v>3.0074721204993562</v>
      </c>
      <c r="AN157">
        <v>17.938489023049488</v>
      </c>
      <c r="AO157">
        <v>-1.8015204885051844E-2</v>
      </c>
      <c r="AP157">
        <v>3.6188012699949076E-2</v>
      </c>
      <c r="AQ157">
        <v>0.16852222970506459</v>
      </c>
      <c r="AR157">
        <v>0.8548969209331172</v>
      </c>
      <c r="AS157">
        <v>2.5951441186155293</v>
      </c>
      <c r="AT157">
        <v>4.4254679212128121</v>
      </c>
      <c r="AU157">
        <v>0.79895704858035399</v>
      </c>
      <c r="AV157">
        <v>0.88196926144040477</v>
      </c>
      <c r="AW157">
        <v>8.0630202889730884E-2</v>
      </c>
      <c r="AX157">
        <v>-0.48149999999999998</v>
      </c>
      <c r="AZ157">
        <f t="shared" si="23"/>
        <v>0.79895704858035399</v>
      </c>
      <c r="BA157">
        <f t="shared" si="24"/>
        <v>108.06947969293002</v>
      </c>
      <c r="BB157">
        <f t="shared" si="25"/>
        <v>-9.8797820454623491</v>
      </c>
      <c r="BC157">
        <f t="shared" si="26"/>
        <v>-5.5366903256545807</v>
      </c>
    </row>
    <row r="158" spans="1:55" ht="15.75" thickBot="1" x14ac:dyDescent="0.3">
      <c r="A158">
        <v>6</v>
      </c>
      <c r="B158" s="84">
        <v>31</v>
      </c>
      <c r="C158" s="8" t="s">
        <v>1947</v>
      </c>
      <c r="D158" s="8">
        <v>-800</v>
      </c>
      <c r="E158" s="8">
        <v>104.03125</v>
      </c>
      <c r="F158" s="8">
        <v>310</v>
      </c>
      <c r="G158" s="8">
        <v>0.24834500000000001</v>
      </c>
      <c r="H158" s="8">
        <v>0.192164</v>
      </c>
      <c r="I158" s="8">
        <v>49.148913999999998</v>
      </c>
      <c r="J158" s="8">
        <v>1.5033570000000001</v>
      </c>
      <c r="K158" s="8">
        <v>9.1609149999999993</v>
      </c>
      <c r="L158" s="8">
        <v>0.140377</v>
      </c>
      <c r="M158" s="85">
        <v>0.24834500000000001</v>
      </c>
      <c r="N158" s="8">
        <v>0.17943500000000001</v>
      </c>
      <c r="O158" s="8">
        <v>99700</v>
      </c>
      <c r="P158" s="8">
        <v>21.7</v>
      </c>
      <c r="Q158" s="8">
        <v>60</v>
      </c>
      <c r="R158" s="8">
        <v>1.171</v>
      </c>
      <c r="S158" s="8" t="s">
        <v>2010</v>
      </c>
      <c r="T158" s="8" t="s">
        <v>2011</v>
      </c>
      <c r="U158" s="43">
        <v>1.1127338602520047E-3</v>
      </c>
      <c r="V158" s="43">
        <v>0.14134322222222223</v>
      </c>
      <c r="W158" s="54">
        <v>96.161159105506783</v>
      </c>
      <c r="X158" s="82">
        <v>195</v>
      </c>
      <c r="Y158" s="60">
        <v>6.9043411743157808E-5</v>
      </c>
      <c r="Z158" s="61">
        <v>0.78505288769997783</v>
      </c>
      <c r="AA158">
        <v>6</v>
      </c>
      <c r="AC158">
        <f t="shared" si="19"/>
        <v>0.78523928490119643</v>
      </c>
      <c r="AD158">
        <f t="shared" si="20"/>
        <v>122.49003934911518</v>
      </c>
      <c r="AE158">
        <f t="shared" si="21"/>
        <v>122.46096311598362</v>
      </c>
      <c r="AF158">
        <f t="shared" si="22"/>
        <v>2.3737630656391794E-4</v>
      </c>
      <c r="AK158">
        <v>0.5595761332006951</v>
      </c>
      <c r="AL158">
        <v>0.93837887986936674</v>
      </c>
      <c r="AM158">
        <v>2.952451597752856</v>
      </c>
      <c r="AN158">
        <v>15.804262813151862</v>
      </c>
      <c r="AO158">
        <v>-2.7378226029583858E-2</v>
      </c>
      <c r="AP158">
        <v>2.3694248844543145E-2</v>
      </c>
      <c r="AQ158">
        <v>0.11466349934991271</v>
      </c>
      <c r="AR158">
        <v>0.72910731364295056</v>
      </c>
      <c r="AS158">
        <v>2.4686935428672476</v>
      </c>
      <c r="AT158">
        <v>4.3024443207894283</v>
      </c>
      <c r="AU158">
        <v>0.7888447359844718</v>
      </c>
      <c r="AV158">
        <v>0.82148181375016815</v>
      </c>
      <c r="AW158">
        <v>8.8445471283101179E-2</v>
      </c>
      <c r="AX158">
        <v>-0.48820000000000002</v>
      </c>
      <c r="AZ158">
        <f t="shared" si="23"/>
        <v>0.7888447359844718</v>
      </c>
      <c r="BA158">
        <f t="shared" si="24"/>
        <v>100.62333969084061</v>
      </c>
      <c r="BB158">
        <f t="shared" si="25"/>
        <v>-10.833689257718101</v>
      </c>
      <c r="BC158">
        <f t="shared" si="26"/>
        <v>-5.6137325378703355</v>
      </c>
    </row>
    <row r="159" spans="1:55" ht="15.75" thickBot="1" x14ac:dyDescent="0.3">
      <c r="A159">
        <v>6</v>
      </c>
      <c r="B159" s="84">
        <v>32</v>
      </c>
      <c r="C159" s="8" t="s">
        <v>1947</v>
      </c>
      <c r="D159" s="8">
        <v>-800</v>
      </c>
      <c r="E159" s="8">
        <v>104.03125</v>
      </c>
      <c r="F159" s="8">
        <v>320</v>
      </c>
      <c r="G159" s="8">
        <v>0.237178</v>
      </c>
      <c r="H159" s="8">
        <v>0.19222900000000001</v>
      </c>
      <c r="I159" s="8">
        <v>49.165109999999999</v>
      </c>
      <c r="J159" s="8">
        <v>1.540589</v>
      </c>
      <c r="K159" s="8">
        <v>9.1623710000000003</v>
      </c>
      <c r="L159" s="8">
        <v>0.14382200000000001</v>
      </c>
      <c r="M159" s="85">
        <v>0.237178</v>
      </c>
      <c r="N159" s="8">
        <v>0.172934</v>
      </c>
      <c r="O159" s="8">
        <v>99700</v>
      </c>
      <c r="P159" s="8">
        <v>21.7</v>
      </c>
      <c r="Q159" s="8">
        <v>60</v>
      </c>
      <c r="R159" s="8">
        <v>1.171</v>
      </c>
      <c r="S159" s="8" t="s">
        <v>2012</v>
      </c>
      <c r="T159" s="8" t="s">
        <v>2013</v>
      </c>
      <c r="U159" s="43">
        <v>1.1120049828178694E-3</v>
      </c>
      <c r="V159" s="43">
        <v>0.14465516666666667</v>
      </c>
      <c r="W159" s="54">
        <v>83.203613979207546</v>
      </c>
      <c r="X159" s="82">
        <v>195</v>
      </c>
      <c r="Y159" s="60">
        <v>6.9043411743157808E-5</v>
      </c>
      <c r="Z159" s="61">
        <v>0.67937636789394351</v>
      </c>
      <c r="AA159">
        <v>6</v>
      </c>
      <c r="AC159">
        <f t="shared" si="19"/>
        <v>0.67953767403717724</v>
      </c>
      <c r="AD159">
        <f t="shared" si="20"/>
        <v>122.47057435503312</v>
      </c>
      <c r="AE159">
        <f t="shared" si="21"/>
        <v>122.44150274242998</v>
      </c>
      <c r="AF159">
        <f t="shared" si="22"/>
        <v>2.3737630656381584E-4</v>
      </c>
      <c r="AK159">
        <v>0.48425170408173474</v>
      </c>
      <c r="AL159">
        <v>0.90511465935270619</v>
      </c>
      <c r="AM159">
        <v>3.3442902010628228</v>
      </c>
      <c r="AN159">
        <v>19.484949303953208</v>
      </c>
      <c r="AO159">
        <v>-3.5151611397451106E-2</v>
      </c>
      <c r="AP159">
        <v>1.4366128697040053E-2</v>
      </c>
      <c r="AQ159">
        <v>6.7076535682730823E-2</v>
      </c>
      <c r="AR159">
        <v>0.55902986645554587</v>
      </c>
      <c r="AS159">
        <v>2.3176031289297918</v>
      </c>
      <c r="AT159">
        <v>4.2119484763624149</v>
      </c>
      <c r="AU159">
        <v>0.79961058444270627</v>
      </c>
      <c r="AV159">
        <v>0.73198929671998925</v>
      </c>
      <c r="AW159">
        <v>0.1010546852743415</v>
      </c>
      <c r="AX159">
        <v>-0.4899</v>
      </c>
      <c r="AZ159">
        <f t="shared" si="23"/>
        <v>0.79961058444270627</v>
      </c>
      <c r="BA159">
        <f t="shared" si="24"/>
        <v>89.647149591033852</v>
      </c>
      <c r="BB159">
        <f t="shared" si="25"/>
        <v>-12.376225346815712</v>
      </c>
      <c r="BC159">
        <f t="shared" si="26"/>
        <v>-5.6332805618653774</v>
      </c>
    </row>
    <row r="160" spans="1:55" ht="15.75" thickBot="1" x14ac:dyDescent="0.3">
      <c r="A160">
        <v>6</v>
      </c>
      <c r="B160" s="84">
        <v>33</v>
      </c>
      <c r="C160" s="8" t="s">
        <v>1947</v>
      </c>
      <c r="D160" s="8">
        <v>-800</v>
      </c>
      <c r="E160" s="8">
        <v>104.03125</v>
      </c>
      <c r="F160" s="8">
        <v>330</v>
      </c>
      <c r="G160" s="8">
        <v>0.23588799999999999</v>
      </c>
      <c r="H160" s="8">
        <v>0.19220999999999999</v>
      </c>
      <c r="I160" s="8">
        <v>49.160513000000002</v>
      </c>
      <c r="J160" s="8">
        <v>1.53609</v>
      </c>
      <c r="K160" s="8">
        <v>9.1619480000000006</v>
      </c>
      <c r="L160" s="8">
        <v>0.143455</v>
      </c>
      <c r="M160" s="85">
        <v>0.23588799999999999</v>
      </c>
      <c r="N160" s="8">
        <v>0.17602999999999999</v>
      </c>
      <c r="O160" s="8">
        <v>99700</v>
      </c>
      <c r="P160" s="8">
        <v>21.7</v>
      </c>
      <c r="Q160" s="8">
        <v>60</v>
      </c>
      <c r="R160" s="8">
        <v>1.171</v>
      </c>
      <c r="S160" s="8" t="s">
        <v>2014</v>
      </c>
      <c r="T160" s="8" t="s">
        <v>2015</v>
      </c>
      <c r="U160" s="43">
        <v>1.1112761053837343E-3</v>
      </c>
      <c r="V160" s="43">
        <v>0.1479671111111111</v>
      </c>
      <c r="W160" s="54">
        <v>79.117051525668288</v>
      </c>
      <c r="X160" s="82">
        <v>195</v>
      </c>
      <c r="Y160" s="60">
        <v>6.9043411743157808E-5</v>
      </c>
      <c r="Z160" s="61">
        <v>0.64597883482070417</v>
      </c>
      <c r="AA160">
        <v>6</v>
      </c>
      <c r="AC160">
        <f t="shared" si="19"/>
        <v>0.64613221129857401</v>
      </c>
      <c r="AD160">
        <f t="shared" si="20"/>
        <v>122.47622872601974</v>
      </c>
      <c r="AE160">
        <f t="shared" si="21"/>
        <v>122.44715577120292</v>
      </c>
      <c r="AF160">
        <f t="shared" si="22"/>
        <v>2.3737630656363721E-4</v>
      </c>
      <c r="AK160">
        <v>0.46044925731210873</v>
      </c>
      <c r="AL160">
        <v>0.92188333839661329</v>
      </c>
      <c r="AM160">
        <v>3.8759811132104529</v>
      </c>
      <c r="AN160">
        <v>29.477373153949006</v>
      </c>
      <c r="AO160">
        <v>-4.4526161406423494E-2</v>
      </c>
      <c r="AP160">
        <v>5.0217694028599292E-3</v>
      </c>
      <c r="AQ160">
        <v>4.6572692459709596E-2</v>
      </c>
      <c r="AR160">
        <v>0.50686411902759154</v>
      </c>
      <c r="AS160">
        <v>2.2649122679717606</v>
      </c>
      <c r="AT160">
        <v>4.3034527143701542</v>
      </c>
      <c r="AU160">
        <v>0.79503499720220538</v>
      </c>
      <c r="AV160">
        <v>0.72010651751497767</v>
      </c>
      <c r="AW160">
        <v>0.11206062582570132</v>
      </c>
      <c r="AX160">
        <v>-0.49309999999999998</v>
      </c>
      <c r="AZ160">
        <f t="shared" si="23"/>
        <v>0.79503499720220538</v>
      </c>
      <c r="BA160">
        <f t="shared" si="24"/>
        <v>88.195930546261948</v>
      </c>
      <c r="BB160">
        <f t="shared" si="25"/>
        <v>-13.724762839809511</v>
      </c>
      <c r="BC160">
        <f t="shared" si="26"/>
        <v>-5.6700768423266332</v>
      </c>
    </row>
    <row r="161" spans="1:55" ht="15.75" thickBot="1" x14ac:dyDescent="0.3">
      <c r="A161">
        <v>6</v>
      </c>
      <c r="B161" s="84">
        <v>34</v>
      </c>
      <c r="C161" s="8" t="s">
        <v>1947</v>
      </c>
      <c r="D161" s="8">
        <v>-800</v>
      </c>
      <c r="E161" s="8">
        <v>104.03125</v>
      </c>
      <c r="F161" s="8">
        <v>340</v>
      </c>
      <c r="G161" s="8">
        <v>0.22226099999999999</v>
      </c>
      <c r="H161" s="8">
        <v>0.19206599999999999</v>
      </c>
      <c r="I161" s="8">
        <v>49.124271</v>
      </c>
      <c r="J161" s="8">
        <v>1.5237229999999999</v>
      </c>
      <c r="K161" s="8">
        <v>9.1585870000000007</v>
      </c>
      <c r="L161" s="8">
        <v>0.14235400000000001</v>
      </c>
      <c r="M161" s="85">
        <v>0.22226099999999999</v>
      </c>
      <c r="N161" s="8">
        <v>0.15787899999999999</v>
      </c>
      <c r="O161" s="8">
        <v>99700</v>
      </c>
      <c r="P161" s="8">
        <v>21.7</v>
      </c>
      <c r="Q161" s="8">
        <v>60</v>
      </c>
      <c r="R161" s="8">
        <v>1.171</v>
      </c>
      <c r="S161" s="8" t="s">
        <v>2016</v>
      </c>
      <c r="T161" s="8" t="s">
        <v>2017</v>
      </c>
      <c r="U161" s="43">
        <v>1.110547227949599E-3</v>
      </c>
      <c r="V161" s="43">
        <v>0.15127905555555557</v>
      </c>
      <c r="W161" s="54">
        <v>63.91618713550637</v>
      </c>
      <c r="X161" s="82">
        <v>195</v>
      </c>
      <c r="Y161" s="60">
        <v>6.9043411743157808E-5</v>
      </c>
      <c r="Z161" s="61">
        <v>0.52167461857526665</v>
      </c>
      <c r="AA161">
        <v>6</v>
      </c>
      <c r="AC161">
        <f t="shared" si="19"/>
        <v>0.52179848117149763</v>
      </c>
      <c r="AD161">
        <f t="shared" si="20"/>
        <v>122.52117480828639</v>
      </c>
      <c r="AE161">
        <f t="shared" si="21"/>
        <v>122.49209118433454</v>
      </c>
      <c r="AF161">
        <f t="shared" si="22"/>
        <v>2.3737630656379724E-4</v>
      </c>
      <c r="AK161">
        <v>0.37184438243969337</v>
      </c>
      <c r="AL161">
        <v>0.82706439687017408</v>
      </c>
      <c r="AM161">
        <v>4.232194961225539</v>
      </c>
      <c r="AN161">
        <v>32.477848586414659</v>
      </c>
      <c r="AO161">
        <v>-4.9096318864508444E-2</v>
      </c>
      <c r="AP161">
        <v>-2.7348329156404432E-3</v>
      </c>
      <c r="AQ161">
        <v>2.9236257338138248E-2</v>
      </c>
      <c r="AR161">
        <v>0.3361859644215251</v>
      </c>
      <c r="AS161">
        <v>2.0004218681643482</v>
      </c>
      <c r="AT161">
        <v>3.8684911525027035</v>
      </c>
      <c r="AU161">
        <v>0.79943288602581331</v>
      </c>
      <c r="AV161">
        <v>0.60305341504034682</v>
      </c>
      <c r="AW161">
        <v>0.11025634957373388</v>
      </c>
      <c r="AX161">
        <v>-0.50900000000000001</v>
      </c>
      <c r="AZ161">
        <f t="shared" si="23"/>
        <v>0.79943288602581331</v>
      </c>
      <c r="BA161">
        <f t="shared" si="24"/>
        <v>73.886812882892414</v>
      </c>
      <c r="BB161">
        <f t="shared" si="25"/>
        <v>-13.508737479846982</v>
      </c>
      <c r="BC161">
        <f t="shared" si="26"/>
        <v>-5.852908360868498</v>
      </c>
    </row>
    <row r="162" spans="1:55" ht="15.75" thickBot="1" x14ac:dyDescent="0.3">
      <c r="A162">
        <v>6</v>
      </c>
      <c r="B162" s="84">
        <v>35</v>
      </c>
      <c r="C162" s="8" t="s">
        <v>1947</v>
      </c>
      <c r="D162" s="8">
        <v>-800</v>
      </c>
      <c r="E162" s="8">
        <v>104.03125</v>
      </c>
      <c r="F162" s="8">
        <v>350</v>
      </c>
      <c r="G162" s="8">
        <v>0.21946099999999999</v>
      </c>
      <c r="H162" s="8">
        <v>0.192163</v>
      </c>
      <c r="I162" s="8">
        <v>49.148752000000002</v>
      </c>
      <c r="J162" s="8">
        <v>1.4829030000000001</v>
      </c>
      <c r="K162" s="8">
        <v>9.1609280000000002</v>
      </c>
      <c r="L162" s="8">
        <v>0.138493</v>
      </c>
      <c r="M162" s="85">
        <v>0.21946099999999999</v>
      </c>
      <c r="N162" s="8">
        <v>0.14644699999999999</v>
      </c>
      <c r="O162" s="8">
        <v>99700</v>
      </c>
      <c r="P162" s="8">
        <v>21.7</v>
      </c>
      <c r="Q162" s="8">
        <v>60</v>
      </c>
      <c r="R162" s="8">
        <v>1.171</v>
      </c>
      <c r="S162" s="8" t="s">
        <v>2018</v>
      </c>
      <c r="T162" s="8" t="s">
        <v>2019</v>
      </c>
      <c r="U162" s="43">
        <v>1.1098183505154639E-3</v>
      </c>
      <c r="V162" s="43">
        <v>0.15459100000000001</v>
      </c>
      <c r="W162" s="54">
        <v>58.45100684257978</v>
      </c>
      <c r="X162" s="82">
        <v>195</v>
      </c>
      <c r="Y162" s="60">
        <v>6.9043411743157808E-5</v>
      </c>
      <c r="Z162" s="61">
        <v>0.47719055442692332</v>
      </c>
      <c r="AA162">
        <v>6</v>
      </c>
      <c r="AC162">
        <f t="shared" si="19"/>
        <v>0.47730385505314443</v>
      </c>
      <c r="AD162">
        <f t="shared" si="20"/>
        <v>122.48986552714956</v>
      </c>
      <c r="AE162">
        <f t="shared" si="21"/>
        <v>122.46078933527926</v>
      </c>
      <c r="AF162">
        <f t="shared" si="22"/>
        <v>2.3737630656356606E-4</v>
      </c>
      <c r="AK162">
        <v>0.3401364312984359</v>
      </c>
      <c r="AL162">
        <v>0.76787624964419876</v>
      </c>
      <c r="AM162">
        <v>3.9102482177752882</v>
      </c>
      <c r="AN162">
        <v>25.065217576373627</v>
      </c>
      <c r="AO162">
        <v>-5.5307028191249573E-2</v>
      </c>
      <c r="AP162">
        <v>-5.7047825817292215E-3</v>
      </c>
      <c r="AQ162">
        <v>2.6300725579001462E-2</v>
      </c>
      <c r="AR162">
        <v>0.28712674097012003</v>
      </c>
      <c r="AS162">
        <v>1.86487140382863</v>
      </c>
      <c r="AT162">
        <v>3.6802375643250951</v>
      </c>
      <c r="AU162">
        <v>0.90139129348071234</v>
      </c>
      <c r="AV162">
        <v>0.52257933107010912</v>
      </c>
      <c r="AW162">
        <v>0.13091202788113526</v>
      </c>
      <c r="AX162">
        <v>-0.50280000000000002</v>
      </c>
      <c r="AZ162">
        <f t="shared" si="23"/>
        <v>0.90139129348071234</v>
      </c>
      <c r="BA162">
        <f t="shared" si="24"/>
        <v>64.010671990045438</v>
      </c>
      <c r="BB162">
        <f t="shared" si="25"/>
        <v>-16.035396691046714</v>
      </c>
      <c r="BC162">
        <f t="shared" si="26"/>
        <v>-5.7816155674748151</v>
      </c>
    </row>
    <row r="163" spans="1:55" ht="15.75" thickBot="1" x14ac:dyDescent="0.3">
      <c r="A163">
        <v>7</v>
      </c>
      <c r="B163" s="40">
        <v>1</v>
      </c>
      <c r="C163" s="41" t="s">
        <v>2020</v>
      </c>
      <c r="D163" s="41">
        <v>-800</v>
      </c>
      <c r="E163" s="41">
        <v>-103.96875</v>
      </c>
      <c r="F163" s="41">
        <v>10</v>
      </c>
      <c r="G163" s="41">
        <v>0.33293899999999998</v>
      </c>
      <c r="H163" s="41">
        <v>0.19240299999999999</v>
      </c>
      <c r="I163" s="41">
        <v>49.208837000000003</v>
      </c>
      <c r="J163" s="41">
        <v>1.486982</v>
      </c>
      <c r="K163" s="41">
        <v>9.1665240000000008</v>
      </c>
      <c r="L163" s="41">
        <v>0.138736</v>
      </c>
      <c r="M163" s="86">
        <v>0.33293899999999998</v>
      </c>
      <c r="N163" s="41">
        <v>0.106558</v>
      </c>
      <c r="O163" s="41">
        <v>99700</v>
      </c>
      <c r="P163" s="41">
        <v>21.7</v>
      </c>
      <c r="Q163" s="41">
        <v>60</v>
      </c>
      <c r="R163" s="41">
        <v>1.171</v>
      </c>
      <c r="S163" s="41" t="s">
        <v>2021</v>
      </c>
      <c r="T163" s="41" t="s">
        <v>2022</v>
      </c>
      <c r="U163" s="43">
        <v>1.1098183505154639E-3</v>
      </c>
      <c r="V163" s="43">
        <v>0.12883600000000001</v>
      </c>
      <c r="W163" s="54">
        <v>183.90667256961711</v>
      </c>
      <c r="X163" s="82">
        <v>195</v>
      </c>
      <c r="Y163" s="60">
        <v>6.9043411743157808E-5</v>
      </c>
      <c r="Z163" s="61">
        <v>1.5023203112745123</v>
      </c>
      <c r="AA163">
        <v>7</v>
      </c>
      <c r="AC163">
        <f t="shared" si="19"/>
        <v>1.5026770111933874</v>
      </c>
      <c r="AD163">
        <f t="shared" si="20"/>
        <v>122.4150876410621</v>
      </c>
      <c r="AE163">
        <f t="shared" si="21"/>
        <v>122.3860291996902</v>
      </c>
      <c r="AF163">
        <f t="shared" si="22"/>
        <v>2.3737630656365722E-4</v>
      </c>
      <c r="AK163">
        <v>1.0708424721657519</v>
      </c>
      <c r="AL163">
        <v>0.55906492733415269</v>
      </c>
      <c r="AM163">
        <v>1.3034407860632422</v>
      </c>
      <c r="AN163">
        <v>6.1057027564895066</v>
      </c>
      <c r="AO163">
        <v>0.20146826038303212</v>
      </c>
      <c r="AP163">
        <v>0.68020721411821206</v>
      </c>
      <c r="AQ163">
        <v>0.9700119614822108</v>
      </c>
      <c r="AR163">
        <v>1.3542811887471597</v>
      </c>
      <c r="AS163">
        <v>2.1052069102013844</v>
      </c>
      <c r="AT163">
        <v>2.8913633443762361</v>
      </c>
      <c r="AU163">
        <v>3.7255086721178814</v>
      </c>
      <c r="AV163">
        <v>0.28460600866850927</v>
      </c>
      <c r="AW163">
        <v>-1.0540318734363828E-2</v>
      </c>
      <c r="AX163">
        <v>-0.50949999999999995</v>
      </c>
      <c r="AZ163">
        <f t="shared" si="23"/>
        <v>3.7255086721178814</v>
      </c>
      <c r="BA163">
        <f t="shared" si="24"/>
        <v>34.840069494328439</v>
      </c>
      <c r="BB163">
        <f t="shared" si="25"/>
        <v>1.2902940416318769</v>
      </c>
      <c r="BC163">
        <f t="shared" si="26"/>
        <v>-5.8586577796905681</v>
      </c>
    </row>
    <row r="164" spans="1:55" ht="15.75" thickBot="1" x14ac:dyDescent="0.3">
      <c r="A164">
        <v>7</v>
      </c>
      <c r="B164" s="40">
        <v>2</v>
      </c>
      <c r="C164" s="41" t="s">
        <v>2020</v>
      </c>
      <c r="D164" s="41">
        <v>-800</v>
      </c>
      <c r="E164" s="41">
        <v>-103.96875</v>
      </c>
      <c r="F164" s="41">
        <v>20</v>
      </c>
      <c r="G164" s="41">
        <v>0.32700200000000001</v>
      </c>
      <c r="H164" s="41">
        <v>0.192468</v>
      </c>
      <c r="I164" s="41">
        <v>49.225239000000002</v>
      </c>
      <c r="J164" s="41">
        <v>1.4928220000000001</v>
      </c>
      <c r="K164" s="41">
        <v>9.1680430000000008</v>
      </c>
      <c r="L164" s="41">
        <v>0.13933100000000001</v>
      </c>
      <c r="M164" s="86">
        <v>0.32700200000000001</v>
      </c>
      <c r="N164" s="41">
        <v>8.9942999999999995E-2</v>
      </c>
      <c r="O164" s="41">
        <v>99700</v>
      </c>
      <c r="P164" s="41">
        <v>21.7</v>
      </c>
      <c r="Q164" s="41">
        <v>60</v>
      </c>
      <c r="R164" s="41">
        <v>1.171</v>
      </c>
      <c r="S164" s="41" t="s">
        <v>2023</v>
      </c>
      <c r="T164" s="41" t="s">
        <v>2024</v>
      </c>
      <c r="U164" s="43">
        <v>1.11021416616131E-3</v>
      </c>
      <c r="V164" s="43">
        <v>0.13175935294117647</v>
      </c>
      <c r="W164" s="54">
        <v>175.86034569699007</v>
      </c>
      <c r="X164" s="82">
        <v>195</v>
      </c>
      <c r="Y164" s="60">
        <v>6.9043411743157808E-5</v>
      </c>
      <c r="Z164" s="61">
        <v>1.4368285086254393</v>
      </c>
      <c r="AA164">
        <v>7</v>
      </c>
      <c r="AC164">
        <f t="shared" si="19"/>
        <v>1.4371696586509151</v>
      </c>
      <c r="AD164">
        <f t="shared" si="20"/>
        <v>122.39480539346282</v>
      </c>
      <c r="AE164">
        <f t="shared" si="21"/>
        <v>122.36575176661596</v>
      </c>
      <c r="AF164">
        <f t="shared" si="22"/>
        <v>2.3737630656351158E-4</v>
      </c>
      <c r="AK164">
        <v>1.0241574013750545</v>
      </c>
      <c r="AL164">
        <v>0.47180438081546527</v>
      </c>
      <c r="AM164">
        <v>1.1310175688434807</v>
      </c>
      <c r="AN164">
        <v>5.6582746518471962</v>
      </c>
      <c r="AO164">
        <v>0.21490906433221907</v>
      </c>
      <c r="AP164">
        <v>0.69675643790331721</v>
      </c>
      <c r="AQ164">
        <v>0.95449216971810036</v>
      </c>
      <c r="AR164">
        <v>1.2666506682031804</v>
      </c>
      <c r="AS164">
        <v>1.9085770365190933</v>
      </c>
      <c r="AT164">
        <v>2.4736715722162264</v>
      </c>
      <c r="AU164">
        <v>4.4217721691322476</v>
      </c>
      <c r="AV164">
        <v>0.22546089328004601</v>
      </c>
      <c r="AW164">
        <v>-2.7220698241651353E-2</v>
      </c>
      <c r="AX164">
        <v>-0.54239999999999999</v>
      </c>
      <c r="AZ164">
        <f t="shared" si="23"/>
        <v>4.4217721691322476</v>
      </c>
      <c r="BA164">
        <f t="shared" si="24"/>
        <v>27.595242156847519</v>
      </c>
      <c r="BB164">
        <f t="shared" si="25"/>
        <v>3.3316720639610931</v>
      </c>
      <c r="BC164">
        <f t="shared" si="26"/>
        <v>-6.2369695381828549</v>
      </c>
    </row>
    <row r="165" spans="1:55" ht="15.75" thickBot="1" x14ac:dyDescent="0.3">
      <c r="A165">
        <v>7</v>
      </c>
      <c r="B165" s="40">
        <v>3</v>
      </c>
      <c r="C165" s="41" t="s">
        <v>2020</v>
      </c>
      <c r="D165" s="41">
        <v>-800</v>
      </c>
      <c r="E165" s="41">
        <v>-103.96875</v>
      </c>
      <c r="F165" s="41">
        <v>30</v>
      </c>
      <c r="G165" s="41">
        <v>0.33302599999999999</v>
      </c>
      <c r="H165" s="41">
        <v>0.19258</v>
      </c>
      <c r="I165" s="41">
        <v>49.253202000000002</v>
      </c>
      <c r="J165" s="41">
        <v>1.481052</v>
      </c>
      <c r="K165" s="41">
        <v>9.1706660000000007</v>
      </c>
      <c r="L165" s="41">
        <v>0.13808899999999999</v>
      </c>
      <c r="M165" s="86">
        <v>0.33302599999999999</v>
      </c>
      <c r="N165" s="41">
        <v>9.9571999999999994E-2</v>
      </c>
      <c r="O165" s="41">
        <v>99700</v>
      </c>
      <c r="P165" s="41">
        <v>21.7</v>
      </c>
      <c r="Q165" s="41">
        <v>60</v>
      </c>
      <c r="R165" s="41">
        <v>1.171</v>
      </c>
      <c r="S165" s="41" t="s">
        <v>2025</v>
      </c>
      <c r="T165" s="41" t="s">
        <v>2026</v>
      </c>
      <c r="U165" s="43">
        <v>1.1106099818071558E-3</v>
      </c>
      <c r="V165" s="43">
        <v>0.13468270588235295</v>
      </c>
      <c r="W165" s="54">
        <v>178.58951149971475</v>
      </c>
      <c r="X165" s="82">
        <v>195</v>
      </c>
      <c r="Y165" s="60">
        <v>6.9043411743157808E-5</v>
      </c>
      <c r="Z165" s="61">
        <v>1.4595440209305928</v>
      </c>
      <c r="AA165">
        <v>7</v>
      </c>
      <c r="AC165">
        <f t="shared" si="19"/>
        <v>1.4598905643607476</v>
      </c>
      <c r="AD165">
        <f t="shared" si="20"/>
        <v>122.35979794966897</v>
      </c>
      <c r="AE165">
        <f t="shared" si="21"/>
        <v>122.33075263275983</v>
      </c>
      <c r="AF165">
        <f t="shared" si="22"/>
        <v>2.3737630656349394E-4</v>
      </c>
      <c r="AK165">
        <v>1.0403490871297683</v>
      </c>
      <c r="AL165">
        <v>0.52227700208850392</v>
      </c>
      <c r="AM165">
        <v>1.8587201157192141</v>
      </c>
      <c r="AN165">
        <v>10.780114895806959</v>
      </c>
      <c r="AO165">
        <v>0.25398454998361653</v>
      </c>
      <c r="AP165">
        <v>0.70058698595688074</v>
      </c>
      <c r="AQ165">
        <v>0.94389076885729628</v>
      </c>
      <c r="AR165">
        <v>1.2592321095198438</v>
      </c>
      <c r="AS165">
        <v>2.0003576928574249</v>
      </c>
      <c r="AT165">
        <v>2.829523934927888</v>
      </c>
      <c r="AU165">
        <v>4.2308727540523527</v>
      </c>
      <c r="AV165">
        <v>0.23854573681446634</v>
      </c>
      <c r="AW165">
        <v>-3.109242864610004E-2</v>
      </c>
      <c r="AX165">
        <v>-0.56259999999999999</v>
      </c>
      <c r="AZ165">
        <f t="shared" si="23"/>
        <v>4.2308727540523527</v>
      </c>
      <c r="BA165">
        <f t="shared" si="24"/>
        <v>29.188408158373012</v>
      </c>
      <c r="BB165">
        <f t="shared" si="25"/>
        <v>3.8044632869013006</v>
      </c>
      <c r="BC165">
        <f t="shared" si="26"/>
        <v>-6.4692460585945319</v>
      </c>
    </row>
    <row r="166" spans="1:55" ht="15.75" thickBot="1" x14ac:dyDescent="0.3">
      <c r="A166">
        <v>7</v>
      </c>
      <c r="B166" s="40">
        <v>4</v>
      </c>
      <c r="C166" s="41" t="s">
        <v>2020</v>
      </c>
      <c r="D166" s="41">
        <v>-800</v>
      </c>
      <c r="E166" s="41">
        <v>-103.96875</v>
      </c>
      <c r="F166" s="41">
        <v>40</v>
      </c>
      <c r="G166" s="41">
        <v>0.35748200000000002</v>
      </c>
      <c r="H166" s="41">
        <v>0.19250900000000001</v>
      </c>
      <c r="I166" s="41">
        <v>49.235399999999998</v>
      </c>
      <c r="J166" s="41">
        <v>1.480362</v>
      </c>
      <c r="K166" s="41">
        <v>9.1690070000000006</v>
      </c>
      <c r="L166" s="41">
        <v>0.13811799999999999</v>
      </c>
      <c r="M166" s="86">
        <v>0.35748200000000002</v>
      </c>
      <c r="N166" s="41">
        <v>0.111224</v>
      </c>
      <c r="O166" s="41">
        <v>99700</v>
      </c>
      <c r="P166" s="41">
        <v>21.7</v>
      </c>
      <c r="Q166" s="41">
        <v>60</v>
      </c>
      <c r="R166" s="41">
        <v>1.171</v>
      </c>
      <c r="S166" s="41" t="s">
        <v>2027</v>
      </c>
      <c r="T166" s="41" t="s">
        <v>2028</v>
      </c>
      <c r="U166" s="43">
        <v>1.1110057974530018E-3</v>
      </c>
      <c r="V166" s="43">
        <v>0.13760605882352941</v>
      </c>
      <c r="W166" s="54">
        <v>197.90710514791161</v>
      </c>
      <c r="X166" s="82">
        <v>195</v>
      </c>
      <c r="Y166" s="60">
        <v>6.9043411743157808E-5</v>
      </c>
      <c r="Z166" s="61">
        <v>1.617126756466658</v>
      </c>
      <c r="AA166">
        <v>7</v>
      </c>
      <c r="AC166">
        <f t="shared" si="19"/>
        <v>1.6175107151860559</v>
      </c>
      <c r="AD166">
        <f t="shared" si="20"/>
        <v>122.38193719602342</v>
      </c>
      <c r="AE166">
        <f t="shared" si="21"/>
        <v>122.35288662378171</v>
      </c>
      <c r="AF166">
        <f t="shared" si="22"/>
        <v>2.373763065636853E-4</v>
      </c>
      <c r="AK166">
        <v>1.152675898068416</v>
      </c>
      <c r="AL166">
        <v>0.58307764439076637</v>
      </c>
      <c r="AM166">
        <v>1.9763979546358239</v>
      </c>
      <c r="AN166">
        <v>10.705403370076317</v>
      </c>
      <c r="AO166">
        <v>0.32331832114097331</v>
      </c>
      <c r="AP166">
        <v>0.77447242072179301</v>
      </c>
      <c r="AQ166">
        <v>1.0400514616677059</v>
      </c>
      <c r="AR166">
        <v>1.3856187577804713</v>
      </c>
      <c r="AS166">
        <v>2.2303341550504445</v>
      </c>
      <c r="AT166">
        <v>3.2926345916899424</v>
      </c>
      <c r="AU166">
        <v>3.5741874694737246</v>
      </c>
      <c r="AV166">
        <v>0.28586637775033868</v>
      </c>
      <c r="AW166">
        <v>-0.13093587276931298</v>
      </c>
      <c r="AX166">
        <v>-0.67849999999999999</v>
      </c>
      <c r="AZ166">
        <f t="shared" si="23"/>
        <v>3.5741874694737246</v>
      </c>
      <c r="BA166">
        <f t="shared" si="24"/>
        <v>34.984881088296653</v>
      </c>
      <c r="BB166">
        <f t="shared" si="25"/>
        <v>16.024185757960574</v>
      </c>
      <c r="BC166">
        <f t="shared" si="26"/>
        <v>-7.8019613415506397</v>
      </c>
    </row>
    <row r="167" spans="1:55" ht="15.75" thickBot="1" x14ac:dyDescent="0.3">
      <c r="A167">
        <v>7</v>
      </c>
      <c r="B167" s="40">
        <v>5</v>
      </c>
      <c r="C167" s="41" t="s">
        <v>2020</v>
      </c>
      <c r="D167" s="41">
        <v>-800</v>
      </c>
      <c r="E167" s="41">
        <v>-103.96875</v>
      </c>
      <c r="F167" s="41">
        <v>50</v>
      </c>
      <c r="G167" s="41">
        <v>0.37104300000000001</v>
      </c>
      <c r="H167" s="41">
        <v>0.19247400000000001</v>
      </c>
      <c r="I167" s="41">
        <v>49.226739000000002</v>
      </c>
      <c r="J167" s="41">
        <v>1.4968300000000001</v>
      </c>
      <c r="K167" s="41">
        <v>9.1681779999999993</v>
      </c>
      <c r="L167" s="41">
        <v>0.13961699999999999</v>
      </c>
      <c r="M167" s="86">
        <v>0.37104300000000001</v>
      </c>
      <c r="N167" s="41">
        <v>0.12684000000000001</v>
      </c>
      <c r="O167" s="41">
        <v>99700</v>
      </c>
      <c r="P167" s="41">
        <v>21.7</v>
      </c>
      <c r="Q167" s="41">
        <v>60</v>
      </c>
      <c r="R167" s="41">
        <v>1.171</v>
      </c>
      <c r="S167" s="41" t="s">
        <v>2029</v>
      </c>
      <c r="T167" s="41" t="s">
        <v>2030</v>
      </c>
      <c r="U167" s="43">
        <v>1.1114016130988479E-3</v>
      </c>
      <c r="V167" s="43">
        <v>0.14052941176470587</v>
      </c>
      <c r="W167" s="54">
        <v>207.40800221853942</v>
      </c>
      <c r="X167" s="82">
        <v>195</v>
      </c>
      <c r="Y167" s="60">
        <v>6.9043411743157808E-5</v>
      </c>
      <c r="Z167" s="61">
        <v>1.6946066922319991</v>
      </c>
      <c r="AA167">
        <v>7</v>
      </c>
      <c r="AC167">
        <f t="shared" si="19"/>
        <v>1.6950090472192201</v>
      </c>
      <c r="AD167">
        <f t="shared" si="20"/>
        <v>122.39300314892439</v>
      </c>
      <c r="AE167">
        <f t="shared" si="21"/>
        <v>122.36394994988763</v>
      </c>
      <c r="AF167">
        <f t="shared" si="22"/>
        <v>2.3737630656399302E-4</v>
      </c>
      <c r="AK167">
        <v>1.2079020327179963</v>
      </c>
      <c r="AL167">
        <v>0.664645058556945</v>
      </c>
      <c r="AM167">
        <v>2.1253007802275765</v>
      </c>
      <c r="AN167">
        <v>11.268994607707853</v>
      </c>
      <c r="AO167">
        <v>0.28866643596209968</v>
      </c>
      <c r="AP167">
        <v>0.78599344412046424</v>
      </c>
      <c r="AQ167">
        <v>1.0690394742407086</v>
      </c>
      <c r="AR167">
        <v>1.4448394620616047</v>
      </c>
      <c r="AS167">
        <v>2.4426951431517989</v>
      </c>
      <c r="AT167">
        <v>3.6468459804883628</v>
      </c>
      <c r="AU167">
        <v>3.7552166582502786</v>
      </c>
      <c r="AV167">
        <v>0.31047669792489008</v>
      </c>
      <c r="AW167">
        <v>-4.1994764671909067E-2</v>
      </c>
      <c r="AX167">
        <v>-0.60570000000000002</v>
      </c>
      <c r="AZ167">
        <f t="shared" si="23"/>
        <v>3.7552166582502786</v>
      </c>
      <c r="BA167">
        <f t="shared" si="24"/>
        <v>38.000175466788718</v>
      </c>
      <c r="BB167">
        <f t="shared" si="25"/>
        <v>5.1398653647273056</v>
      </c>
      <c r="BC167">
        <f t="shared" si="26"/>
        <v>-6.9648459610570708</v>
      </c>
    </row>
    <row r="168" spans="1:55" ht="15.75" thickBot="1" x14ac:dyDescent="0.3">
      <c r="A168">
        <v>7</v>
      </c>
      <c r="B168" s="40">
        <v>6</v>
      </c>
      <c r="C168" s="41" t="s">
        <v>2020</v>
      </c>
      <c r="D168" s="41">
        <v>-800</v>
      </c>
      <c r="E168" s="41">
        <v>-103.96875</v>
      </c>
      <c r="F168" s="41">
        <v>60</v>
      </c>
      <c r="G168" s="41">
        <v>0.40853099999999998</v>
      </c>
      <c r="H168" s="41">
        <v>0.19223899999999999</v>
      </c>
      <c r="I168" s="41">
        <v>49.167724</v>
      </c>
      <c r="J168" s="41">
        <v>1.5028570000000001</v>
      </c>
      <c r="K168" s="41">
        <v>9.1626689999999993</v>
      </c>
      <c r="L168" s="41">
        <v>0.140292</v>
      </c>
      <c r="M168" s="86">
        <v>0.40853099999999998</v>
      </c>
      <c r="N168" s="41">
        <v>0.167573</v>
      </c>
      <c r="O168" s="41">
        <v>99700</v>
      </c>
      <c r="P168" s="41">
        <v>21.7</v>
      </c>
      <c r="Q168" s="41">
        <v>60</v>
      </c>
      <c r="R168" s="41">
        <v>1.171</v>
      </c>
      <c r="S168" s="41" t="s">
        <v>2031</v>
      </c>
      <c r="T168" s="41" t="s">
        <v>2032</v>
      </c>
      <c r="U168" s="43">
        <v>1.1117974287446937E-3</v>
      </c>
      <c r="V168" s="43">
        <v>0.14345276470588236</v>
      </c>
      <c r="W168" s="54">
        <v>238.42314115927726</v>
      </c>
      <c r="X168" s="82">
        <v>195</v>
      </c>
      <c r="Y168" s="60">
        <v>6.9043411743157808E-5</v>
      </c>
      <c r="Z168" s="61">
        <v>1.9468423085987931</v>
      </c>
      <c r="AA168">
        <v>7</v>
      </c>
      <c r="AC168">
        <f t="shared" si="19"/>
        <v>1.9473045525612342</v>
      </c>
      <c r="AD168">
        <f t="shared" si="20"/>
        <v>122.46659121091234</v>
      </c>
      <c r="AE168">
        <f t="shared" si="21"/>
        <v>122.43752054381329</v>
      </c>
      <c r="AF168">
        <f t="shared" si="22"/>
        <v>2.3737630656334041E-4</v>
      </c>
      <c r="AK168">
        <v>1.3876934634976759</v>
      </c>
      <c r="AL168">
        <v>0.87725041547995408</v>
      </c>
      <c r="AM168">
        <v>3.0931480267908893</v>
      </c>
      <c r="AN168">
        <v>24.583801586587718</v>
      </c>
      <c r="AO168">
        <v>0.33539373784780779</v>
      </c>
      <c r="AP168">
        <v>0.83544356350594839</v>
      </c>
      <c r="AQ168">
        <v>1.1853161556145173</v>
      </c>
      <c r="AR168">
        <v>1.6709853607629963</v>
      </c>
      <c r="AS168">
        <v>2.9394848713913881</v>
      </c>
      <c r="AT168">
        <v>4.621760954674925</v>
      </c>
      <c r="AU168">
        <v>3.1448852586322729</v>
      </c>
      <c r="AV168">
        <v>0.42160657408517721</v>
      </c>
      <c r="AW168">
        <v>-6.1789163714746485E-2</v>
      </c>
      <c r="AX168">
        <v>-0.64119999999999999</v>
      </c>
      <c r="AZ168">
        <f t="shared" si="23"/>
        <v>3.1448852586322729</v>
      </c>
      <c r="BA168">
        <f t="shared" si="24"/>
        <v>51.632719960322625</v>
      </c>
      <c r="BB168">
        <f t="shared" si="25"/>
        <v>7.5671082539179952</v>
      </c>
      <c r="BC168">
        <f t="shared" si="26"/>
        <v>-7.3730546974241271</v>
      </c>
    </row>
    <row r="169" spans="1:55" ht="15.75" thickBot="1" x14ac:dyDescent="0.3">
      <c r="A169">
        <v>7</v>
      </c>
      <c r="B169" s="40">
        <v>7</v>
      </c>
      <c r="C169" s="41" t="s">
        <v>2020</v>
      </c>
      <c r="D169" s="41">
        <v>-800</v>
      </c>
      <c r="E169" s="41">
        <v>-103.96875</v>
      </c>
      <c r="F169" s="41">
        <v>70</v>
      </c>
      <c r="G169" s="41">
        <v>0.41064699999999998</v>
      </c>
      <c r="H169" s="41">
        <v>0.192214</v>
      </c>
      <c r="I169" s="41">
        <v>49.161383999999998</v>
      </c>
      <c r="J169" s="41">
        <v>1.4957670000000001</v>
      </c>
      <c r="K169" s="41">
        <v>9.1620860000000004</v>
      </c>
      <c r="L169" s="41">
        <v>0.13978599999999999</v>
      </c>
      <c r="M169" s="86">
        <v>0.41064699999999998</v>
      </c>
      <c r="N169" s="41">
        <v>0.17208799999999999</v>
      </c>
      <c r="O169" s="41">
        <v>99700</v>
      </c>
      <c r="P169" s="41">
        <v>21.7</v>
      </c>
      <c r="Q169" s="41">
        <v>60</v>
      </c>
      <c r="R169" s="41">
        <v>1.171</v>
      </c>
      <c r="S169" s="41" t="s">
        <v>2033</v>
      </c>
      <c r="T169" s="41" t="s">
        <v>2034</v>
      </c>
      <c r="U169" s="43">
        <v>1.1121932443905397E-3</v>
      </c>
      <c r="V169" s="43">
        <v>0.14637611764705882</v>
      </c>
      <c r="W169" s="54">
        <v>237.61237868132932</v>
      </c>
      <c r="X169" s="82">
        <v>195</v>
      </c>
      <c r="Y169" s="60">
        <v>6.9043411743157808E-5</v>
      </c>
      <c r="Z169" s="61">
        <v>1.9400985819180203</v>
      </c>
      <c r="AA169">
        <v>7</v>
      </c>
      <c r="AC169">
        <f t="shared" si="19"/>
        <v>1.9405592246994467</v>
      </c>
      <c r="AD169">
        <f t="shared" si="20"/>
        <v>122.47438398023102</v>
      </c>
      <c r="AE169">
        <f t="shared" si="21"/>
        <v>122.44531146331317</v>
      </c>
      <c r="AF169">
        <f t="shared" si="22"/>
        <v>2.3737630656336066E-4</v>
      </c>
      <c r="AK169">
        <v>1.3828859232014949</v>
      </c>
      <c r="AL169">
        <v>0.90050692279896016</v>
      </c>
      <c r="AM169">
        <v>2.229453373779045</v>
      </c>
      <c r="AN169">
        <v>10.464881045959933</v>
      </c>
      <c r="AO169">
        <v>0.28002912567085664</v>
      </c>
      <c r="AP169">
        <v>0.81659842796491489</v>
      </c>
      <c r="AQ169">
        <v>1.1455656088231079</v>
      </c>
      <c r="AR169">
        <v>1.6501989408824198</v>
      </c>
      <c r="AS169">
        <v>3.1608964442234457</v>
      </c>
      <c r="AT169">
        <v>4.8448660783850555</v>
      </c>
      <c r="AU169">
        <v>3.1102770609128374</v>
      </c>
      <c r="AV169">
        <v>0.44405652783118937</v>
      </c>
      <c r="AW169">
        <v>-1.7470909395439042E-3</v>
      </c>
      <c r="AX169">
        <v>-0.59719999999999995</v>
      </c>
      <c r="AZ169">
        <f t="shared" si="23"/>
        <v>3.1102770609128374</v>
      </c>
      <c r="BA169">
        <f t="shared" si="24"/>
        <v>54.385549698525232</v>
      </c>
      <c r="BB169">
        <f t="shared" si="25"/>
        <v>0.21397388657808272</v>
      </c>
      <c r="BC169">
        <f t="shared" si="26"/>
        <v>-6.8671058410818597</v>
      </c>
    </row>
    <row r="170" spans="1:55" ht="15.75" thickBot="1" x14ac:dyDescent="0.3">
      <c r="A170">
        <v>7</v>
      </c>
      <c r="B170" s="40">
        <v>8</v>
      </c>
      <c r="C170" s="41" t="s">
        <v>2020</v>
      </c>
      <c r="D170" s="41">
        <v>-800</v>
      </c>
      <c r="E170" s="41">
        <v>-103.96875</v>
      </c>
      <c r="F170" s="41">
        <v>80</v>
      </c>
      <c r="G170" s="41">
        <v>0.44535400000000003</v>
      </c>
      <c r="H170" s="41">
        <v>0.192798</v>
      </c>
      <c r="I170" s="41">
        <v>49.307983</v>
      </c>
      <c r="J170" s="41">
        <v>1.4979899999999999</v>
      </c>
      <c r="K170" s="41">
        <v>9.1757419999999996</v>
      </c>
      <c r="L170" s="41">
        <v>0.139651</v>
      </c>
      <c r="M170" s="86">
        <v>0.44535400000000003</v>
      </c>
      <c r="N170" s="41">
        <v>0.18709400000000001</v>
      </c>
      <c r="O170" s="41">
        <v>99700</v>
      </c>
      <c r="P170" s="41">
        <v>21.7</v>
      </c>
      <c r="Q170" s="41">
        <v>60</v>
      </c>
      <c r="R170" s="41">
        <v>1.171</v>
      </c>
      <c r="S170" s="41" t="s">
        <v>2035</v>
      </c>
      <c r="T170" s="41" t="s">
        <v>2036</v>
      </c>
      <c r="U170" s="43">
        <v>1.1125890600363858E-3</v>
      </c>
      <c r="V170" s="43">
        <v>0.14929947058823528</v>
      </c>
      <c r="W170" s="54">
        <v>266.09512896170548</v>
      </c>
      <c r="X170" s="82">
        <v>195</v>
      </c>
      <c r="Y170" s="60">
        <v>6.9043411743157808E-5</v>
      </c>
      <c r="Z170" s="61">
        <v>2.1758977877716026</v>
      </c>
      <c r="AA170">
        <v>7</v>
      </c>
      <c r="AC170">
        <f t="shared" si="19"/>
        <v>2.1764144169874586</v>
      </c>
      <c r="AD170">
        <f t="shared" si="20"/>
        <v>122.29210878247223</v>
      </c>
      <c r="AE170">
        <f t="shared" si="21"/>
        <v>122.26307953336756</v>
      </c>
      <c r="AF170">
        <f t="shared" si="22"/>
        <v>2.3737630656368047E-4</v>
      </c>
      <c r="AK170">
        <v>1.5509619136709532</v>
      </c>
      <c r="AL170">
        <v>0.98014409483730147</v>
      </c>
      <c r="AM170">
        <v>2.4686744607990989</v>
      </c>
      <c r="AN170">
        <v>15.265355381714777</v>
      </c>
      <c r="AO170">
        <v>0.32098723604083679</v>
      </c>
      <c r="AP170">
        <v>0.90772908468923796</v>
      </c>
      <c r="AQ170">
        <v>1.3058177126976604</v>
      </c>
      <c r="AR170">
        <v>1.9197330432115902</v>
      </c>
      <c r="AS170">
        <v>3.3218312720545322</v>
      </c>
      <c r="AT170">
        <v>5.1108281236495294</v>
      </c>
      <c r="AU170">
        <v>2.9998820280582823</v>
      </c>
      <c r="AV170">
        <v>0.50074292536452392</v>
      </c>
      <c r="AW170">
        <v>-4.8792211192588232E-2</v>
      </c>
      <c r="AX170">
        <v>-0.6613</v>
      </c>
      <c r="AZ170">
        <f t="shared" si="23"/>
        <v>2.9998820280582823</v>
      </c>
      <c r="BA170">
        <f t="shared" si="24"/>
        <v>61.236908300731727</v>
      </c>
      <c r="BB170">
        <f t="shared" si="25"/>
        <v>5.9669023989013592</v>
      </c>
      <c r="BC170">
        <f t="shared" si="26"/>
        <v>-7.6041813340713897</v>
      </c>
    </row>
    <row r="171" spans="1:55" ht="15.75" thickBot="1" x14ac:dyDescent="0.3">
      <c r="A171">
        <v>7</v>
      </c>
      <c r="B171" s="40">
        <v>9</v>
      </c>
      <c r="C171" s="41" t="s">
        <v>2020</v>
      </c>
      <c r="D171" s="41">
        <v>-800</v>
      </c>
      <c r="E171" s="41">
        <v>-103.96875</v>
      </c>
      <c r="F171" s="41">
        <v>90</v>
      </c>
      <c r="G171" s="41">
        <v>0.44245400000000001</v>
      </c>
      <c r="H171" s="41">
        <v>0.192632</v>
      </c>
      <c r="I171" s="41">
        <v>49.266449000000001</v>
      </c>
      <c r="J171" s="41">
        <v>1.4683569999999999</v>
      </c>
      <c r="K171" s="41">
        <v>9.1719159999999995</v>
      </c>
      <c r="L171" s="41">
        <v>0.13695099999999999</v>
      </c>
      <c r="M171" s="86">
        <v>0.44245400000000001</v>
      </c>
      <c r="N171" s="41">
        <v>0.18818499999999999</v>
      </c>
      <c r="O171" s="41">
        <v>99700</v>
      </c>
      <c r="P171" s="41">
        <v>21.7</v>
      </c>
      <c r="Q171" s="41">
        <v>60</v>
      </c>
      <c r="R171" s="41">
        <v>1.171</v>
      </c>
      <c r="S171" s="41" t="s">
        <v>2037</v>
      </c>
      <c r="T171" s="41" t="s">
        <v>2038</v>
      </c>
      <c r="U171" s="43">
        <v>1.1129848756822316E-3</v>
      </c>
      <c r="V171" s="43">
        <v>0.15222282352941177</v>
      </c>
      <c r="W171" s="54">
        <v>260.76830225809124</v>
      </c>
      <c r="X171" s="82">
        <v>195</v>
      </c>
      <c r="Y171" s="60">
        <v>6.9043411743157808E-5</v>
      </c>
      <c r="Z171" s="61">
        <v>2.1314504472447227</v>
      </c>
      <c r="AA171">
        <v>7</v>
      </c>
      <c r="AC171">
        <f t="shared" si="19"/>
        <v>2.1319565232099564</v>
      </c>
      <c r="AD171">
        <f t="shared" si="20"/>
        <v>122.3431220721929</v>
      </c>
      <c r="AE171">
        <f t="shared" si="21"/>
        <v>122.31408071374193</v>
      </c>
      <c r="AF171">
        <f t="shared" si="22"/>
        <v>2.3737630656369066E-4</v>
      </c>
      <c r="AK171">
        <v>1.5192812947143917</v>
      </c>
      <c r="AL171">
        <v>0.98509675421973353</v>
      </c>
      <c r="AM171">
        <v>2.3794780540399532</v>
      </c>
      <c r="AN171">
        <v>14.110078646469923</v>
      </c>
      <c r="AO171">
        <v>0.26709726654820404</v>
      </c>
      <c r="AP171">
        <v>0.88533337839071369</v>
      </c>
      <c r="AQ171">
        <v>1.2767229079559301</v>
      </c>
      <c r="AR171">
        <v>1.8678012935066524</v>
      </c>
      <c r="AS171">
        <v>3.3534880571491517</v>
      </c>
      <c r="AT171">
        <v>5.2010065050394845</v>
      </c>
      <c r="AU171">
        <v>2.8334190613744012</v>
      </c>
      <c r="AV171">
        <v>0.52101273857817887</v>
      </c>
      <c r="AW171">
        <v>-4.3033870008101278E-2</v>
      </c>
      <c r="AX171">
        <v>-0.67130000000000001</v>
      </c>
      <c r="AZ171">
        <f t="shared" si="23"/>
        <v>2.8334190613744012</v>
      </c>
      <c r="BA171">
        <f t="shared" si="24"/>
        <v>63.742325077037663</v>
      </c>
      <c r="BB171">
        <f t="shared" si="25"/>
        <v>5.2648980116400157</v>
      </c>
      <c r="BC171">
        <f t="shared" si="26"/>
        <v>-7.7191697105128148</v>
      </c>
    </row>
    <row r="172" spans="1:55" ht="15.75" thickBot="1" x14ac:dyDescent="0.3">
      <c r="A172">
        <v>7</v>
      </c>
      <c r="B172" s="40">
        <v>10</v>
      </c>
      <c r="C172" s="41" t="s">
        <v>2020</v>
      </c>
      <c r="D172" s="41">
        <v>-800</v>
      </c>
      <c r="E172" s="41">
        <v>-103.96875</v>
      </c>
      <c r="F172" s="41">
        <v>100</v>
      </c>
      <c r="G172" s="41">
        <v>0.46545300000000001</v>
      </c>
      <c r="H172" s="41">
        <v>0.19250900000000001</v>
      </c>
      <c r="I172" s="41">
        <v>49.235398000000004</v>
      </c>
      <c r="J172" s="41">
        <v>1.476221</v>
      </c>
      <c r="K172" s="41">
        <v>9.1690140000000007</v>
      </c>
      <c r="L172" s="41">
        <v>0.137684</v>
      </c>
      <c r="M172" s="86">
        <v>0.46545300000000001</v>
      </c>
      <c r="N172" s="41">
        <v>0.21146699999999999</v>
      </c>
      <c r="O172" s="41">
        <v>99700</v>
      </c>
      <c r="P172" s="41">
        <v>21.7</v>
      </c>
      <c r="Q172" s="41">
        <v>60</v>
      </c>
      <c r="R172" s="41">
        <v>1.171</v>
      </c>
      <c r="S172" s="41" t="s">
        <v>2039</v>
      </c>
      <c r="T172" s="41" t="s">
        <v>2040</v>
      </c>
      <c r="U172" s="43">
        <v>1.1133806913280777E-3</v>
      </c>
      <c r="V172" s="43">
        <v>0.15514617647058823</v>
      </c>
      <c r="W172" s="54">
        <v>278.70684838199179</v>
      </c>
      <c r="X172" s="82">
        <v>195</v>
      </c>
      <c r="Y172" s="60">
        <v>6.9043411743157808E-5</v>
      </c>
      <c r="Z172" s="61">
        <v>2.2773545471170098</v>
      </c>
      <c r="AA172">
        <v>7</v>
      </c>
      <c r="AC172">
        <f t="shared" si="19"/>
        <v>2.2778952654818689</v>
      </c>
      <c r="AD172">
        <f t="shared" si="20"/>
        <v>122.38184376465117</v>
      </c>
      <c r="AE172">
        <f t="shared" si="21"/>
        <v>122.35279321458785</v>
      </c>
      <c r="AF172">
        <f t="shared" si="22"/>
        <v>2.3737630656377098E-4</v>
      </c>
      <c r="AK172">
        <v>1.6232777023369329</v>
      </c>
      <c r="AL172">
        <v>1.1062262887383711</v>
      </c>
      <c r="AM172">
        <v>2.7820339673864458</v>
      </c>
      <c r="AN172">
        <v>18.436813143710644</v>
      </c>
      <c r="AO172">
        <v>0.27557362653003431</v>
      </c>
      <c r="AP172">
        <v>0.92851670760311611</v>
      </c>
      <c r="AQ172">
        <v>1.3499738189720316</v>
      </c>
      <c r="AR172">
        <v>1.9773729351614848</v>
      </c>
      <c r="AS172">
        <v>3.6600155779309969</v>
      </c>
      <c r="AT172">
        <v>5.7960492115763085</v>
      </c>
      <c r="AU172">
        <v>2.7358882057431315</v>
      </c>
      <c r="AV172">
        <v>0.58028486881290442</v>
      </c>
      <c r="AW172">
        <v>-3.5683173780507643E-2</v>
      </c>
      <c r="AX172">
        <v>-0.67989999999999995</v>
      </c>
      <c r="AZ172">
        <f t="shared" si="23"/>
        <v>2.7358882057431315</v>
      </c>
      <c r="BA172">
        <f t="shared" si="24"/>
        <v>71.016332154051966</v>
      </c>
      <c r="BB172">
        <f t="shared" si="25"/>
        <v>4.3669725986329837</v>
      </c>
      <c r="BC172">
        <f t="shared" si="26"/>
        <v>-7.8180597142524384</v>
      </c>
    </row>
    <row r="173" spans="1:55" ht="15.75" thickBot="1" x14ac:dyDescent="0.3">
      <c r="A173">
        <v>7</v>
      </c>
      <c r="B173" s="40">
        <v>11</v>
      </c>
      <c r="C173" s="41" t="s">
        <v>2020</v>
      </c>
      <c r="D173" s="41">
        <v>-800</v>
      </c>
      <c r="E173" s="41">
        <v>-103.96875</v>
      </c>
      <c r="F173" s="41">
        <v>110</v>
      </c>
      <c r="G173" s="41">
        <v>0.46254800000000001</v>
      </c>
      <c r="H173" s="41">
        <v>0.19237399999999999</v>
      </c>
      <c r="I173" s="41">
        <v>49.201560999999998</v>
      </c>
      <c r="J173" s="41">
        <v>1.489779</v>
      </c>
      <c r="K173" s="41">
        <v>9.1658419999999996</v>
      </c>
      <c r="L173" s="41">
        <v>0.13902700000000001</v>
      </c>
      <c r="M173" s="86">
        <v>0.46254800000000001</v>
      </c>
      <c r="N173" s="41">
        <v>0.21274599999999999</v>
      </c>
      <c r="O173" s="41">
        <v>99700</v>
      </c>
      <c r="P173" s="41">
        <v>21.7</v>
      </c>
      <c r="Q173" s="41">
        <v>60</v>
      </c>
      <c r="R173" s="41">
        <v>1.171</v>
      </c>
      <c r="S173" s="41" t="s">
        <v>2041</v>
      </c>
      <c r="T173" s="41" t="s">
        <v>2042</v>
      </c>
      <c r="U173" s="43">
        <v>1.1137765069739235E-3</v>
      </c>
      <c r="V173" s="43">
        <v>0.15806952941176472</v>
      </c>
      <c r="W173" s="54">
        <v>273.37483658681981</v>
      </c>
      <c r="X173" s="82">
        <v>195</v>
      </c>
      <c r="Y173" s="60">
        <v>6.9043411743157808E-5</v>
      </c>
      <c r="Z173" s="61">
        <v>2.2330131232184027</v>
      </c>
      <c r="AA173">
        <v>7</v>
      </c>
      <c r="AC173">
        <f t="shared" si="19"/>
        <v>2.2335433134807072</v>
      </c>
      <c r="AD173">
        <f t="shared" si="20"/>
        <v>122.42419614301659</v>
      </c>
      <c r="AE173">
        <f t="shared" si="21"/>
        <v>122.39513553950211</v>
      </c>
      <c r="AF173">
        <f t="shared" si="22"/>
        <v>2.3737630656387343E-4</v>
      </c>
      <c r="AK173">
        <v>1.5916728737124772</v>
      </c>
      <c r="AL173">
        <v>1.1121362035631133</v>
      </c>
      <c r="AM173">
        <v>3.6618810097462102</v>
      </c>
      <c r="AN173">
        <v>38.422334338608493</v>
      </c>
      <c r="AO173">
        <v>0.21702357457955096</v>
      </c>
      <c r="AP173">
        <v>0.89662925924231573</v>
      </c>
      <c r="AQ173">
        <v>1.3481053175162261</v>
      </c>
      <c r="AR173">
        <v>1.9814420900990692</v>
      </c>
      <c r="AS173">
        <v>3.5145421828938672</v>
      </c>
      <c r="AT173">
        <v>5.5086899505051505</v>
      </c>
      <c r="AU173">
        <v>2.6376471536627353</v>
      </c>
      <c r="AV173">
        <v>0.59511524698553919</v>
      </c>
      <c r="AW173">
        <v>-2.1968836399774143E-2</v>
      </c>
      <c r="AX173">
        <v>-0.68200000000000005</v>
      </c>
      <c r="AZ173">
        <f t="shared" si="23"/>
        <v>2.6376471536627353</v>
      </c>
      <c r="BA173">
        <f t="shared" si="24"/>
        <v>72.85650572465741</v>
      </c>
      <c r="BB173">
        <f t="shared" si="25"/>
        <v>2.6895171364397918</v>
      </c>
      <c r="BC173">
        <f t="shared" si="26"/>
        <v>-7.8422072733051387</v>
      </c>
    </row>
    <row r="174" spans="1:55" ht="15.75" thickBot="1" x14ac:dyDescent="0.3">
      <c r="A174">
        <v>7</v>
      </c>
      <c r="B174" s="40">
        <v>12</v>
      </c>
      <c r="C174" s="41" t="s">
        <v>2020</v>
      </c>
      <c r="D174" s="41">
        <v>-800</v>
      </c>
      <c r="E174" s="41">
        <v>-103.96875</v>
      </c>
      <c r="F174" s="41">
        <v>120</v>
      </c>
      <c r="G174" s="41">
        <v>0.47797699999999999</v>
      </c>
      <c r="H174" s="41">
        <v>0.19216900000000001</v>
      </c>
      <c r="I174" s="41">
        <v>49.150168999999998</v>
      </c>
      <c r="J174" s="41">
        <v>1.4916769999999999</v>
      </c>
      <c r="K174" s="41">
        <v>9.1610490000000002</v>
      </c>
      <c r="L174" s="41">
        <v>0.13924900000000001</v>
      </c>
      <c r="M174" s="86">
        <v>0.47797699999999999</v>
      </c>
      <c r="N174" s="41">
        <v>0.22650600000000001</v>
      </c>
      <c r="O174" s="41">
        <v>99700</v>
      </c>
      <c r="P174" s="41">
        <v>21.7</v>
      </c>
      <c r="Q174" s="41">
        <v>60</v>
      </c>
      <c r="R174" s="41">
        <v>1.171</v>
      </c>
      <c r="S174" s="41" t="s">
        <v>2043</v>
      </c>
      <c r="T174" s="41" t="s">
        <v>2044</v>
      </c>
      <c r="U174" s="43">
        <v>1.1141723226197695E-3</v>
      </c>
      <c r="V174" s="43">
        <v>0.16099288235294118</v>
      </c>
      <c r="W174" s="54">
        <v>284.50187750287085</v>
      </c>
      <c r="X174" s="82">
        <v>195</v>
      </c>
      <c r="Y174" s="60">
        <v>6.9043411743157808E-5</v>
      </c>
      <c r="Z174" s="61">
        <v>2.3226871386931123</v>
      </c>
      <c r="AA174">
        <v>7</v>
      </c>
      <c r="AC174">
        <f t="shared" si="19"/>
        <v>2.3232386204961122</v>
      </c>
      <c r="AD174">
        <f t="shared" si="20"/>
        <v>122.48824766944257</v>
      </c>
      <c r="AE174">
        <f t="shared" si="21"/>
        <v>122.45917186161337</v>
      </c>
      <c r="AF174">
        <f t="shared" si="22"/>
        <v>2.3737630656345084E-4</v>
      </c>
      <c r="AK174">
        <v>1.6555912051166985</v>
      </c>
      <c r="AL174">
        <v>1.1830298634789063</v>
      </c>
      <c r="AM174">
        <v>4.4584437861361321</v>
      </c>
      <c r="AN174">
        <v>60.949754937517412</v>
      </c>
      <c r="AO174">
        <v>0.18562408889583376</v>
      </c>
      <c r="AP174">
        <v>0.94592300700348919</v>
      </c>
      <c r="AQ174">
        <v>1.3890324596571129</v>
      </c>
      <c r="AR174">
        <v>2.0377535982407364</v>
      </c>
      <c r="AS174">
        <v>3.6890556395109977</v>
      </c>
      <c r="AT174">
        <v>5.7300651296552889</v>
      </c>
      <c r="AU174">
        <v>2.7707166317496692</v>
      </c>
      <c r="AV174">
        <v>0.60432834303400529</v>
      </c>
      <c r="AW174">
        <v>1.8831385965339509E-2</v>
      </c>
      <c r="AX174">
        <v>-0.65690000000000004</v>
      </c>
      <c r="AZ174">
        <f t="shared" si="23"/>
        <v>2.7707166317496692</v>
      </c>
      <c r="BA174">
        <f t="shared" si="24"/>
        <v>74.023119755213088</v>
      </c>
      <c r="BB174">
        <f t="shared" si="25"/>
        <v>-2.3066234680813706</v>
      </c>
      <c r="BC174">
        <f t="shared" si="26"/>
        <v>-7.553586448437164</v>
      </c>
    </row>
    <row r="175" spans="1:55" ht="15.75" thickBot="1" x14ac:dyDescent="0.3">
      <c r="A175">
        <v>7</v>
      </c>
      <c r="B175" s="40">
        <v>13</v>
      </c>
      <c r="C175" s="41" t="s">
        <v>2020</v>
      </c>
      <c r="D175" s="41">
        <v>-800</v>
      </c>
      <c r="E175" s="41">
        <v>-103.96875</v>
      </c>
      <c r="F175" s="41">
        <v>130</v>
      </c>
      <c r="G175" s="41">
        <v>0.48254900000000001</v>
      </c>
      <c r="H175" s="41">
        <v>0.19207299999999999</v>
      </c>
      <c r="I175" s="41">
        <v>49.126075</v>
      </c>
      <c r="J175" s="41">
        <v>1.4878530000000001</v>
      </c>
      <c r="K175" s="41">
        <v>9.1588080000000005</v>
      </c>
      <c r="L175" s="41">
        <v>0.13891500000000001</v>
      </c>
      <c r="M175" s="86">
        <v>0.48254900000000001</v>
      </c>
      <c r="N175" s="41">
        <v>0.22200400000000001</v>
      </c>
      <c r="O175" s="41">
        <v>99700</v>
      </c>
      <c r="P175" s="41">
        <v>21.7</v>
      </c>
      <c r="Q175" s="41">
        <v>60</v>
      </c>
      <c r="R175" s="41">
        <v>1.171</v>
      </c>
      <c r="S175" s="41" t="s">
        <v>2045</v>
      </c>
      <c r="T175" s="41" t="s">
        <v>2046</v>
      </c>
      <c r="U175" s="43">
        <v>1.1145681382656156E-3</v>
      </c>
      <c r="V175" s="43">
        <v>0.16391623529411764</v>
      </c>
      <c r="W175" s="54">
        <v>285.88002273392476</v>
      </c>
      <c r="X175" s="82">
        <v>195</v>
      </c>
      <c r="Y175" s="60">
        <v>6.9043411743157808E-5</v>
      </c>
      <c r="Z175" s="61">
        <v>2.333367449088573</v>
      </c>
      <c r="AA175">
        <v>7</v>
      </c>
      <c r="AC175">
        <f t="shared" si="19"/>
        <v>2.3339214667461596</v>
      </c>
      <c r="AD175">
        <f t="shared" si="20"/>
        <v>122.51821839958862</v>
      </c>
      <c r="AE175">
        <f t="shared" si="21"/>
        <v>122.48913547741815</v>
      </c>
      <c r="AF175">
        <f t="shared" si="22"/>
        <v>2.3737630656382191E-4</v>
      </c>
      <c r="AK175">
        <v>1.6632039286415725</v>
      </c>
      <c r="AL175">
        <v>1.1588218508106312</v>
      </c>
      <c r="AM175">
        <v>2.6055818443200116</v>
      </c>
      <c r="AN175">
        <v>17.606613570290609</v>
      </c>
      <c r="AO175">
        <v>0.14954642113041314</v>
      </c>
      <c r="AP175">
        <v>0.93328049984125216</v>
      </c>
      <c r="AQ175">
        <v>1.4079859753131252</v>
      </c>
      <c r="AR175">
        <v>2.0961452736022714</v>
      </c>
      <c r="AS175">
        <v>3.7145901271243456</v>
      </c>
      <c r="AT175">
        <v>5.9017284133150696</v>
      </c>
      <c r="AU175">
        <v>2.5745642784570895</v>
      </c>
      <c r="AV175">
        <v>0.65739793726239482</v>
      </c>
      <c r="AW175">
        <v>2.9309317365563588E-2</v>
      </c>
      <c r="AX175">
        <v>-0.6623</v>
      </c>
      <c r="AZ175">
        <f t="shared" ref="AZ175:AZ238" si="27">AU175</f>
        <v>2.5745642784570895</v>
      </c>
      <c r="BA175">
        <f t="shared" ref="BA175:BA238" si="28">AV175*AD175</f>
        <v>80.54322405295315</v>
      </c>
      <c r="BB175">
        <f t="shared" ref="BB175:BB238" si="29">-1*AW175*AD175</f>
        <v>-3.590925346136975</v>
      </c>
      <c r="BC175">
        <f t="shared" si="26"/>
        <v>-7.6156801717155327</v>
      </c>
    </row>
    <row r="176" spans="1:55" ht="15.75" thickBot="1" x14ac:dyDescent="0.3">
      <c r="A176">
        <v>7</v>
      </c>
      <c r="B176" s="40">
        <v>14</v>
      </c>
      <c r="C176" s="41" t="s">
        <v>2020</v>
      </c>
      <c r="D176" s="41">
        <v>-800</v>
      </c>
      <c r="E176" s="41">
        <v>-103.96875</v>
      </c>
      <c r="F176" s="41">
        <v>140</v>
      </c>
      <c r="G176" s="41">
        <v>0.47061900000000001</v>
      </c>
      <c r="H176" s="41">
        <v>0.19228100000000001</v>
      </c>
      <c r="I176" s="41">
        <v>49.178355000000003</v>
      </c>
      <c r="J176" s="41">
        <v>1.479144</v>
      </c>
      <c r="K176" s="41">
        <v>9.1636939999999996</v>
      </c>
      <c r="L176" s="41">
        <v>0.13805400000000001</v>
      </c>
      <c r="M176" s="86">
        <v>0.47061900000000001</v>
      </c>
      <c r="N176" s="41">
        <v>0.211395</v>
      </c>
      <c r="O176" s="41">
        <v>99700</v>
      </c>
      <c r="P176" s="41">
        <v>21.7</v>
      </c>
      <c r="Q176" s="41">
        <v>60</v>
      </c>
      <c r="R176" s="41">
        <v>1.171</v>
      </c>
      <c r="S176" s="41" t="s">
        <v>2047</v>
      </c>
      <c r="T176" s="41" t="s">
        <v>2048</v>
      </c>
      <c r="U176" s="43">
        <v>1.1149639539114614E-3</v>
      </c>
      <c r="V176" s="43">
        <v>0.16683958823529413</v>
      </c>
      <c r="W176" s="54">
        <v>272.45671099859504</v>
      </c>
      <c r="X176" s="82">
        <v>195</v>
      </c>
      <c r="Y176" s="60">
        <v>6.9043411743157808E-5</v>
      </c>
      <c r="Z176" s="61">
        <v>2.2249920342397118</v>
      </c>
      <c r="AA176">
        <v>7</v>
      </c>
      <c r="AC176">
        <f t="shared" si="19"/>
        <v>2.2255203200334641</v>
      </c>
      <c r="AD176">
        <f t="shared" si="20"/>
        <v>122.45289277707214</v>
      </c>
      <c r="AE176">
        <f t="shared" si="21"/>
        <v>122.42382536165668</v>
      </c>
      <c r="AF176">
        <f t="shared" si="22"/>
        <v>2.3737630656363689E-4</v>
      </c>
      <c r="AK176">
        <v>1.5859554179149788</v>
      </c>
      <c r="AL176">
        <v>1.1036410117410704</v>
      </c>
      <c r="AM176">
        <v>2.0422610081496497</v>
      </c>
      <c r="AN176">
        <v>10.450014576759122</v>
      </c>
      <c r="AO176">
        <v>0.12475182387383171</v>
      </c>
      <c r="AP176">
        <v>0.87517110254314634</v>
      </c>
      <c r="AQ176">
        <v>1.330837625259879</v>
      </c>
      <c r="AR176">
        <v>2.0000012467389645</v>
      </c>
      <c r="AS176">
        <v>3.6713127528203695</v>
      </c>
      <c r="AT176">
        <v>5.6294101597481951</v>
      </c>
      <c r="AU176">
        <v>2.4625601613803445</v>
      </c>
      <c r="AV176">
        <v>0.65759754846924701</v>
      </c>
      <c r="AW176">
        <v>3.3418107166768594E-2</v>
      </c>
      <c r="AX176">
        <v>-0.67449999999999999</v>
      </c>
      <c r="AZ176">
        <f t="shared" si="27"/>
        <v>2.4625601613803445</v>
      </c>
      <c r="BA176">
        <f t="shared" si="28"/>
        <v>80.524722093170197</v>
      </c>
      <c r="BB176">
        <f t="shared" si="29"/>
        <v>-4.0921438937050203</v>
      </c>
      <c r="BC176">
        <f t="shared" si="26"/>
        <v>-7.7559659909740697</v>
      </c>
    </row>
    <row r="177" spans="1:55" ht="15.75" thickBot="1" x14ac:dyDescent="0.3">
      <c r="A177">
        <v>7</v>
      </c>
      <c r="B177" s="40">
        <v>15</v>
      </c>
      <c r="C177" s="41" t="s">
        <v>2020</v>
      </c>
      <c r="D177" s="41">
        <v>-800</v>
      </c>
      <c r="E177" s="41">
        <v>-103.96875</v>
      </c>
      <c r="F177" s="41">
        <v>150</v>
      </c>
      <c r="G177" s="41">
        <v>0.47629700000000003</v>
      </c>
      <c r="H177" s="41">
        <v>0.191889</v>
      </c>
      <c r="I177" s="41">
        <v>49.080027999999999</v>
      </c>
      <c r="J177" s="41">
        <v>1.498729</v>
      </c>
      <c r="K177" s="41">
        <v>9.1544950000000007</v>
      </c>
      <c r="L177" s="41">
        <v>0.14011999999999999</v>
      </c>
      <c r="M177" s="86">
        <v>0.47629700000000003</v>
      </c>
      <c r="N177" s="41">
        <v>0.21873500000000001</v>
      </c>
      <c r="O177" s="41">
        <v>99700</v>
      </c>
      <c r="P177" s="41">
        <v>21.7</v>
      </c>
      <c r="Q177" s="41">
        <v>60</v>
      </c>
      <c r="R177" s="41">
        <v>1.171</v>
      </c>
      <c r="S177" s="41" t="s">
        <v>2049</v>
      </c>
      <c r="T177" s="41" t="s">
        <v>2050</v>
      </c>
      <c r="U177" s="43">
        <v>1.1153597695573074E-3</v>
      </c>
      <c r="V177" s="43">
        <v>0.16976294117647059</v>
      </c>
      <c r="W177" s="54">
        <v>274.82976093462162</v>
      </c>
      <c r="X177" s="82">
        <v>195</v>
      </c>
      <c r="Y177" s="60">
        <v>6.9043411743157808E-5</v>
      </c>
      <c r="Z177" s="61">
        <v>2.2421183042676103</v>
      </c>
      <c r="AA177">
        <v>7</v>
      </c>
      <c r="AC177">
        <f t="shared" si="19"/>
        <v>2.2426506563973381</v>
      </c>
      <c r="AD177">
        <f t="shared" si="20"/>
        <v>122.57594098023965</v>
      </c>
      <c r="AE177">
        <f t="shared" si="21"/>
        <v>122.54684435609624</v>
      </c>
      <c r="AF177">
        <f t="shared" si="22"/>
        <v>2.3737630656326709E-4</v>
      </c>
      <c r="AK177">
        <v>1.5981599019819677</v>
      </c>
      <c r="AL177">
        <v>1.1404100140614668</v>
      </c>
      <c r="AM177">
        <v>2.3587644010894397</v>
      </c>
      <c r="AN177">
        <v>16.682808684089444</v>
      </c>
      <c r="AO177">
        <v>9.9794821974599421E-2</v>
      </c>
      <c r="AP177">
        <v>0.85555540644192196</v>
      </c>
      <c r="AQ177">
        <v>1.3615194903849663</v>
      </c>
      <c r="AR177">
        <v>2.0440960399996571</v>
      </c>
      <c r="AS177">
        <v>3.6654062953435571</v>
      </c>
      <c r="AT177">
        <v>5.7067596476410198</v>
      </c>
      <c r="AU177">
        <v>2.3430499563708818</v>
      </c>
      <c r="AV177">
        <v>0.70148193452417651</v>
      </c>
      <c r="AW177">
        <v>4.5447314099865889E-2</v>
      </c>
      <c r="AX177">
        <v>-0.67779999999999996</v>
      </c>
      <c r="AZ177">
        <f t="shared" si="27"/>
        <v>2.3430499563708818</v>
      </c>
      <c r="BA177">
        <f t="shared" si="28"/>
        <v>85.984808204939796</v>
      </c>
      <c r="BB177">
        <f t="shared" si="29"/>
        <v>-5.5707472908155742</v>
      </c>
      <c r="BC177">
        <f t="shared" si="26"/>
        <v>-7.7939121551997399</v>
      </c>
    </row>
    <row r="178" spans="1:55" ht="15.75" thickBot="1" x14ac:dyDescent="0.3">
      <c r="A178">
        <v>7</v>
      </c>
      <c r="B178" s="40">
        <v>16</v>
      </c>
      <c r="C178" s="41" t="s">
        <v>2020</v>
      </c>
      <c r="D178" s="41">
        <v>-800</v>
      </c>
      <c r="E178" s="41">
        <v>-103.96875</v>
      </c>
      <c r="F178" s="41">
        <v>160</v>
      </c>
      <c r="G178" s="41">
        <v>0.47977599999999998</v>
      </c>
      <c r="H178" s="41">
        <v>0.192078</v>
      </c>
      <c r="I178" s="41">
        <v>49.127366000000002</v>
      </c>
      <c r="J178" s="41">
        <v>1.4872829999999999</v>
      </c>
      <c r="K178" s="41">
        <v>9.1589290000000005</v>
      </c>
      <c r="L178" s="41">
        <v>0.13886200000000001</v>
      </c>
      <c r="M178" s="86">
        <v>0.47977599999999998</v>
      </c>
      <c r="N178" s="41">
        <v>0.236875</v>
      </c>
      <c r="O178" s="41">
        <v>99700</v>
      </c>
      <c r="P178" s="41">
        <v>21.7</v>
      </c>
      <c r="Q178" s="41">
        <v>60</v>
      </c>
      <c r="R178" s="41">
        <v>1.171</v>
      </c>
      <c r="S178" s="41" t="s">
        <v>2051</v>
      </c>
      <c r="T178" s="41" t="s">
        <v>2052</v>
      </c>
      <c r="U178" s="43">
        <v>1.1157555852031535E-3</v>
      </c>
      <c r="V178" s="43">
        <v>0.17268629411764708</v>
      </c>
      <c r="W178" s="54">
        <v>275.23026544065107</v>
      </c>
      <c r="X178" s="82">
        <v>195</v>
      </c>
      <c r="Y178" s="60">
        <v>6.9043411743157808E-5</v>
      </c>
      <c r="Z178" s="61">
        <v>2.2464732608157925</v>
      </c>
      <c r="AA178">
        <v>7</v>
      </c>
      <c r="AC178">
        <f t="shared" si="19"/>
        <v>2.2470066469544703</v>
      </c>
      <c r="AD178">
        <f t="shared" si="20"/>
        <v>122.51659979282502</v>
      </c>
      <c r="AE178">
        <f t="shared" si="21"/>
        <v>122.48751725487347</v>
      </c>
      <c r="AF178">
        <f t="shared" si="22"/>
        <v>2.373763065636077E-4</v>
      </c>
      <c r="AK178">
        <v>1.6012669856343107</v>
      </c>
      <c r="AL178">
        <v>1.2351451390143457</v>
      </c>
      <c r="AM178">
        <v>2.3655147005578816</v>
      </c>
      <c r="AN178">
        <v>15.002599505910524</v>
      </c>
      <c r="AO178">
        <v>4.955542944017538E-2</v>
      </c>
      <c r="AP178">
        <v>0.80223309196264514</v>
      </c>
      <c r="AQ178">
        <v>1.3432716533790243</v>
      </c>
      <c r="AR178">
        <v>2.0736737112911361</v>
      </c>
      <c r="AS178">
        <v>3.8113533723413444</v>
      </c>
      <c r="AT178">
        <v>6.2340886972273601</v>
      </c>
      <c r="AU178">
        <v>2.1767792180025891</v>
      </c>
      <c r="AV178">
        <v>0.7825037448137947</v>
      </c>
      <c r="AW178">
        <v>0.10207090408555962</v>
      </c>
      <c r="AX178">
        <v>-0.63749999999999996</v>
      </c>
      <c r="AZ178">
        <f t="shared" si="27"/>
        <v>2.1767792180025891</v>
      </c>
      <c r="BA178">
        <f t="shared" si="28"/>
        <v>95.86969813973856</v>
      </c>
      <c r="BB178">
        <f t="shared" si="29"/>
        <v>-12.505380106342336</v>
      </c>
      <c r="BC178">
        <f t="shared" si="26"/>
        <v>-7.3305089981407994</v>
      </c>
    </row>
    <row r="179" spans="1:55" ht="15.75" thickBot="1" x14ac:dyDescent="0.3">
      <c r="A179">
        <v>7</v>
      </c>
      <c r="B179" s="40">
        <v>17</v>
      </c>
      <c r="C179" s="41" t="s">
        <v>2020</v>
      </c>
      <c r="D179" s="41">
        <v>-800</v>
      </c>
      <c r="E179" s="41">
        <v>-103.96875</v>
      </c>
      <c r="F179" s="41">
        <v>170</v>
      </c>
      <c r="G179" s="41">
        <v>0.45333200000000001</v>
      </c>
      <c r="H179" s="41">
        <v>0.192047</v>
      </c>
      <c r="I179" s="41">
        <v>49.119683999999999</v>
      </c>
      <c r="J179" s="41">
        <v>1.474799</v>
      </c>
      <c r="K179" s="41">
        <v>9.1582299999999996</v>
      </c>
      <c r="L179" s="41">
        <v>0.137738</v>
      </c>
      <c r="M179" s="86">
        <v>0.45333200000000001</v>
      </c>
      <c r="N179" s="41">
        <v>0.21648999999999999</v>
      </c>
      <c r="O179" s="41">
        <v>99700</v>
      </c>
      <c r="P179" s="41">
        <v>21.7</v>
      </c>
      <c r="Q179" s="41">
        <v>60</v>
      </c>
      <c r="R179" s="41">
        <v>1.171</v>
      </c>
      <c r="S179" s="41" t="s">
        <v>2053</v>
      </c>
      <c r="T179" s="41" t="s">
        <v>2054</v>
      </c>
      <c r="U179" s="43">
        <v>1.1161514008489993E-3</v>
      </c>
      <c r="V179" s="43">
        <v>0.17560964705882354</v>
      </c>
      <c r="W179" s="54">
        <v>248.82139889796966</v>
      </c>
      <c r="X179" s="82">
        <v>195</v>
      </c>
      <c r="Y179" s="60">
        <v>6.9043411743157808E-5</v>
      </c>
      <c r="Z179" s="61">
        <v>2.0307648884034064</v>
      </c>
      <c r="AA179">
        <v>7</v>
      </c>
      <c r="AC179">
        <f t="shared" si="19"/>
        <v>2.0312470583278306</v>
      </c>
      <c r="AD179">
        <f t="shared" si="20"/>
        <v>122.52595084682295</v>
      </c>
      <c r="AE179">
        <f t="shared" si="21"/>
        <v>122.49686608915272</v>
      </c>
      <c r="AF179">
        <f t="shared" si="22"/>
        <v>2.3737630656377385E-4</v>
      </c>
      <c r="AK179">
        <v>1.4475118957113311</v>
      </c>
      <c r="AL179">
        <v>1.1283620266013261</v>
      </c>
      <c r="AM179">
        <v>2.1487960283995871</v>
      </c>
      <c r="AN179">
        <v>13.031179152020188</v>
      </c>
      <c r="AO179">
        <v>2.7933376160642787E-2</v>
      </c>
      <c r="AP179">
        <v>0.6848535124490096</v>
      </c>
      <c r="AQ179">
        <v>1.2336073529504514</v>
      </c>
      <c r="AR179">
        <v>1.9191574445588961</v>
      </c>
      <c r="AS179">
        <v>3.4731755746095998</v>
      </c>
      <c r="AT179">
        <v>5.4550637742280905</v>
      </c>
      <c r="AU179">
        <v>2.1407650635410507</v>
      </c>
      <c r="AV179">
        <v>0.7361447100650147</v>
      </c>
      <c r="AW179">
        <v>0.12840098130640826</v>
      </c>
      <c r="AX179">
        <v>-0.62709999999999999</v>
      </c>
      <c r="AZ179">
        <f t="shared" si="27"/>
        <v>2.1407650635410507</v>
      </c>
      <c r="BA179">
        <f t="shared" si="28"/>
        <v>90.196830561574728</v>
      </c>
      <c r="BB179">
        <f t="shared" si="29"/>
        <v>-15.732452324232812</v>
      </c>
      <c r="BC179">
        <f t="shared" si="26"/>
        <v>-7.2109210866417186</v>
      </c>
    </row>
    <row r="180" spans="1:55" ht="15.75" thickBot="1" x14ac:dyDescent="0.3">
      <c r="A180">
        <v>7</v>
      </c>
      <c r="B180" s="40">
        <v>18</v>
      </c>
      <c r="C180" s="41" t="s">
        <v>2020</v>
      </c>
      <c r="D180" s="41">
        <v>-800</v>
      </c>
      <c r="E180" s="41">
        <v>-103.96875</v>
      </c>
      <c r="F180" s="41">
        <v>180</v>
      </c>
      <c r="G180" s="41">
        <v>0.45722499999999999</v>
      </c>
      <c r="H180" s="41">
        <v>0.19200400000000001</v>
      </c>
      <c r="I180" s="41">
        <v>49.108663</v>
      </c>
      <c r="J180" s="41">
        <v>1.4683189999999999</v>
      </c>
      <c r="K180" s="41">
        <v>9.1572110000000002</v>
      </c>
      <c r="L180" s="41">
        <v>0.13710900000000001</v>
      </c>
      <c r="M180" s="86">
        <v>0.45722499999999999</v>
      </c>
      <c r="N180" s="41">
        <v>0.22330700000000001</v>
      </c>
      <c r="O180" s="41">
        <v>99700</v>
      </c>
      <c r="P180" s="41">
        <v>21.7</v>
      </c>
      <c r="Q180" s="41">
        <v>60</v>
      </c>
      <c r="R180" s="41">
        <v>1.171</v>
      </c>
      <c r="S180" s="41" t="s">
        <v>2055</v>
      </c>
      <c r="T180" s="41" t="s">
        <v>2056</v>
      </c>
      <c r="U180" s="43">
        <v>1.1165472164948453E-3</v>
      </c>
      <c r="V180" s="43">
        <v>0.178533</v>
      </c>
      <c r="W180" s="54">
        <v>249.60162533465652</v>
      </c>
      <c r="X180" s="82">
        <v>195</v>
      </c>
      <c r="Y180" s="60">
        <v>6.9043411743157808E-5</v>
      </c>
      <c r="Z180" s="61">
        <v>2.0369060711215399</v>
      </c>
      <c r="AA180">
        <v>7</v>
      </c>
      <c r="AC180">
        <f t="shared" si="19"/>
        <v>2.037389699163358</v>
      </c>
      <c r="AD180">
        <f t="shared" si="20"/>
        <v>122.53958534142102</v>
      </c>
      <c r="AE180">
        <f t="shared" si="21"/>
        <v>122.51049734724481</v>
      </c>
      <c r="AF180">
        <f t="shared" si="22"/>
        <v>2.3737630656382012E-4</v>
      </c>
      <c r="AK180">
        <v>1.4518905251451466</v>
      </c>
      <c r="AL180">
        <v>1.1633504349475459</v>
      </c>
      <c r="AM180">
        <v>1.9947687698456456</v>
      </c>
      <c r="AN180">
        <v>11.049046897146022</v>
      </c>
      <c r="AO180">
        <v>1.2690713673895676E-2</v>
      </c>
      <c r="AP180">
        <v>0.65976603111788767</v>
      </c>
      <c r="AQ180">
        <v>1.2162142323586407</v>
      </c>
      <c r="AR180">
        <v>1.934833708621849</v>
      </c>
      <c r="AS180">
        <v>3.6471110592187275</v>
      </c>
      <c r="AT180">
        <v>5.4992988393829902</v>
      </c>
      <c r="AU180">
        <v>2.1633494323560112</v>
      </c>
      <c r="AV180">
        <v>0.75219495404252501</v>
      </c>
      <c r="AW180">
        <v>0.17537000170380601</v>
      </c>
      <c r="AX180">
        <v>-0.59599999999999997</v>
      </c>
      <c r="AZ180">
        <f t="shared" si="27"/>
        <v>2.1633494323560112</v>
      </c>
      <c r="BA180">
        <f t="shared" si="28"/>
        <v>92.17365776428025</v>
      </c>
      <c r="BB180">
        <f t="shared" si="29"/>
        <v>-21.489767290108684</v>
      </c>
      <c r="BC180">
        <f t="shared" si="26"/>
        <v>-6.8533072359088889</v>
      </c>
    </row>
    <row r="181" spans="1:55" ht="15.75" thickBot="1" x14ac:dyDescent="0.3">
      <c r="A181">
        <v>7</v>
      </c>
      <c r="B181" s="44">
        <v>18</v>
      </c>
      <c r="C181" s="45" t="s">
        <v>2020</v>
      </c>
      <c r="D181" s="45">
        <v>-800</v>
      </c>
      <c r="E181" s="45">
        <v>-103.9375</v>
      </c>
      <c r="F181" s="45">
        <v>180</v>
      </c>
      <c r="G181" s="45">
        <v>0.444218</v>
      </c>
      <c r="H181" s="45">
        <v>0.19223499999999999</v>
      </c>
      <c r="I181" s="45">
        <v>49.166724000000002</v>
      </c>
      <c r="J181" s="45">
        <v>1.4755199999999999</v>
      </c>
      <c r="K181" s="45">
        <v>9.1626169999999991</v>
      </c>
      <c r="L181" s="45">
        <v>0.13755999999999999</v>
      </c>
      <c r="M181" s="87">
        <v>0.444218</v>
      </c>
      <c r="N181" s="45">
        <v>0.23164299999999999</v>
      </c>
      <c r="O181" s="45">
        <v>99700</v>
      </c>
      <c r="P181" s="45">
        <v>21.7</v>
      </c>
      <c r="Q181" s="45">
        <v>60</v>
      </c>
      <c r="R181" s="45">
        <v>1.171</v>
      </c>
      <c r="S181" s="45" t="s">
        <v>2057</v>
      </c>
      <c r="T181" s="45" t="s">
        <v>2058</v>
      </c>
      <c r="U181" s="43">
        <v>1.1165472164948453E-3</v>
      </c>
      <c r="V181" s="43">
        <v>0.15970599999999999</v>
      </c>
      <c r="W181" s="54">
        <v>254.81412321564233</v>
      </c>
      <c r="X181" s="82">
        <v>195</v>
      </c>
      <c r="Y181" s="60">
        <v>6.9043411743157808E-5</v>
      </c>
      <c r="Z181" s="61">
        <v>2.0806709370648688</v>
      </c>
      <c r="AA181">
        <v>7</v>
      </c>
      <c r="AC181">
        <f t="shared" si="19"/>
        <v>2.0811649563155488</v>
      </c>
      <c r="AD181">
        <f t="shared" si="20"/>
        <v>122.46728623753445</v>
      </c>
      <c r="AE181">
        <f t="shared" si="21"/>
        <v>122.43821540545251</v>
      </c>
      <c r="AF181">
        <f t="shared" si="22"/>
        <v>2.3737630656367199E-4</v>
      </c>
      <c r="AK181">
        <v>1.4830829553652511</v>
      </c>
      <c r="AL181">
        <v>1.2074897843036143</v>
      </c>
      <c r="AM181">
        <v>2.2465971086168355</v>
      </c>
      <c r="AN181">
        <v>12.743174264796922</v>
      </c>
      <c r="AO181">
        <v>1.6983068204931513E-2</v>
      </c>
      <c r="AP181">
        <v>0.68352939978761429</v>
      </c>
      <c r="AQ181">
        <v>1.2450809616392564</v>
      </c>
      <c r="AR181">
        <v>1.9545749601772586</v>
      </c>
      <c r="AS181">
        <v>3.6471842688386076</v>
      </c>
      <c r="AT181">
        <v>5.9212316971176575</v>
      </c>
      <c r="AU181">
        <v>1.9297200437351576</v>
      </c>
      <c r="AV181">
        <v>0.82675661346832519</v>
      </c>
      <c r="AW181">
        <v>0.1123258529351762</v>
      </c>
      <c r="AX181">
        <v>-0.56140000000000001</v>
      </c>
      <c r="AZ181">
        <f t="shared" si="27"/>
        <v>1.9297200437351576</v>
      </c>
      <c r="BA181">
        <f t="shared" si="28"/>
        <v>101.25063883040001</v>
      </c>
      <c r="BB181">
        <f t="shared" si="29"/>
        <v>-13.756242383287423</v>
      </c>
      <c r="BC181">
        <f t="shared" si="26"/>
        <v>-6.4554474534215611</v>
      </c>
    </row>
    <row r="182" spans="1:55" ht="15.75" thickBot="1" x14ac:dyDescent="0.3">
      <c r="A182">
        <v>7</v>
      </c>
      <c r="B182" s="44">
        <v>18</v>
      </c>
      <c r="C182" s="45" t="s">
        <v>2020</v>
      </c>
      <c r="D182" s="45">
        <v>-800</v>
      </c>
      <c r="E182" s="45">
        <v>-103.9375</v>
      </c>
      <c r="F182" s="45">
        <v>190</v>
      </c>
      <c r="G182" s="45">
        <v>0.431421</v>
      </c>
      <c r="H182" s="45">
        <v>0.19178400000000001</v>
      </c>
      <c r="I182" s="45">
        <v>49.053631000000003</v>
      </c>
      <c r="J182" s="45">
        <v>1.451884</v>
      </c>
      <c r="K182" s="45">
        <v>9.1520989999999998</v>
      </c>
      <c r="L182" s="45">
        <v>0.13570199999999999</v>
      </c>
      <c r="M182" s="87">
        <v>0.431421</v>
      </c>
      <c r="N182" s="45">
        <v>0.218719</v>
      </c>
      <c r="O182" s="45">
        <v>99700</v>
      </c>
      <c r="P182" s="45">
        <v>21.7</v>
      </c>
      <c r="Q182" s="45">
        <v>60</v>
      </c>
      <c r="R182" s="45">
        <v>1.171</v>
      </c>
      <c r="S182" s="45" t="s">
        <v>2059</v>
      </c>
      <c r="T182" s="45" t="s">
        <v>2060</v>
      </c>
      <c r="U182" s="43">
        <v>1.1165472164948453E-3</v>
      </c>
      <c r="V182" s="43">
        <v>0.15970599999999999</v>
      </c>
      <c r="W182" s="54">
        <v>243.35289720482183</v>
      </c>
      <c r="X182" s="82">
        <v>195</v>
      </c>
      <c r="Y182" s="60">
        <v>6.9043411743157808E-5</v>
      </c>
      <c r="Z182" s="61">
        <v>1.9848038910761896</v>
      </c>
      <c r="AA182">
        <v>7</v>
      </c>
      <c r="AC182">
        <f t="shared" si="19"/>
        <v>1.9852751483584195</v>
      </c>
      <c r="AD182">
        <f t="shared" si="20"/>
        <v>122.60803110017703</v>
      </c>
      <c r="AE182">
        <f t="shared" si="21"/>
        <v>122.57892685859944</v>
      </c>
      <c r="AF182">
        <f t="shared" si="22"/>
        <v>2.3737630656351695E-4</v>
      </c>
      <c r="AK182">
        <v>1.4147497699920779</v>
      </c>
      <c r="AL182">
        <v>1.1388161045127261</v>
      </c>
      <c r="AM182">
        <v>1.9155012544971843</v>
      </c>
      <c r="AN182">
        <v>10.521104214761495</v>
      </c>
      <c r="AO182">
        <v>4.0800048290602096E-2</v>
      </c>
      <c r="AP182">
        <v>0.60964727593798007</v>
      </c>
      <c r="AQ182">
        <v>1.1864452021228455</v>
      </c>
      <c r="AR182">
        <v>1.9094276811161519</v>
      </c>
      <c r="AS182">
        <v>3.5309770735693067</v>
      </c>
      <c r="AT182">
        <v>5.3630585681927467</v>
      </c>
      <c r="AU182">
        <v>1.9079718261320038</v>
      </c>
      <c r="AV182">
        <v>0.79947202709640242</v>
      </c>
      <c r="AW182">
        <v>0.11062033348849971</v>
      </c>
      <c r="AX182">
        <v>-0.56230000000000002</v>
      </c>
      <c r="AZ182">
        <f t="shared" si="27"/>
        <v>1.9079718261320038</v>
      </c>
      <c r="BA182">
        <f t="shared" si="28"/>
        <v>98.021691161957278</v>
      </c>
      <c r="BB182">
        <f t="shared" si="29"/>
        <v>-13.562941288669927</v>
      </c>
      <c r="BC182">
        <f t="shared" si="26"/>
        <v>-6.4657964073012897</v>
      </c>
    </row>
    <row r="183" spans="1:55" ht="15.75" thickBot="1" x14ac:dyDescent="0.3">
      <c r="A183">
        <v>7</v>
      </c>
      <c r="B183" s="44">
        <v>20</v>
      </c>
      <c r="C183" s="45" t="s">
        <v>2020</v>
      </c>
      <c r="D183" s="45">
        <v>-800</v>
      </c>
      <c r="E183" s="45">
        <v>-103.9375</v>
      </c>
      <c r="F183" s="45">
        <v>200</v>
      </c>
      <c r="G183" s="45">
        <v>0.43049799999999999</v>
      </c>
      <c r="H183" s="45">
        <v>0.192107</v>
      </c>
      <c r="I183" s="45">
        <v>49.134526999999999</v>
      </c>
      <c r="J183" s="45">
        <v>1.480653</v>
      </c>
      <c r="K183" s="45">
        <v>9.1596060000000001</v>
      </c>
      <c r="L183" s="45">
        <v>0.138262</v>
      </c>
      <c r="M183" s="87">
        <v>0.43049799999999999</v>
      </c>
      <c r="N183" s="45">
        <v>0.231512</v>
      </c>
      <c r="O183" s="45">
        <v>99700</v>
      </c>
      <c r="P183" s="45">
        <v>21.7</v>
      </c>
      <c r="Q183" s="45">
        <v>60</v>
      </c>
      <c r="R183" s="45">
        <v>1.171</v>
      </c>
      <c r="S183" s="45" t="s">
        <v>2061</v>
      </c>
      <c r="T183" s="45" t="s">
        <v>2062</v>
      </c>
      <c r="U183" s="43">
        <v>1.1193505882352941E-3</v>
      </c>
      <c r="V183" s="43">
        <v>0.16483152941176468</v>
      </c>
      <c r="W183" s="54">
        <v>237.3398230906997</v>
      </c>
      <c r="X183" s="82">
        <v>195</v>
      </c>
      <c r="Y183" s="60">
        <v>6.9043411743157808E-5</v>
      </c>
      <c r="Z183" s="61">
        <v>1.9373486280666787</v>
      </c>
      <c r="AA183">
        <v>7</v>
      </c>
      <c r="AC183">
        <f t="shared" si="19"/>
        <v>1.9378086179192273</v>
      </c>
      <c r="AD183">
        <f t="shared" si="20"/>
        <v>122.50754441008696</v>
      </c>
      <c r="AE183">
        <f t="shared" si="21"/>
        <v>122.47846402166873</v>
      </c>
      <c r="AF183">
        <f t="shared" si="22"/>
        <v>2.3737630656355132E-4</v>
      </c>
      <c r="AK183">
        <v>1.3809235256782435</v>
      </c>
      <c r="AL183">
        <v>1.2033922501932586</v>
      </c>
      <c r="AM183">
        <v>2.7211824242553959</v>
      </c>
      <c r="AN183">
        <v>22.41954545925325</v>
      </c>
      <c r="AO183">
        <v>3.7880012161846589E-2</v>
      </c>
      <c r="AP183">
        <v>0.55500988930049389</v>
      </c>
      <c r="AQ183">
        <v>1.1308351796353333</v>
      </c>
      <c r="AR183">
        <v>1.8525985164540824</v>
      </c>
      <c r="AS183">
        <v>3.5110688120170455</v>
      </c>
      <c r="AT183">
        <v>5.6311495277271106</v>
      </c>
      <c r="AU183">
        <v>1.6623680947485506</v>
      </c>
      <c r="AV183">
        <v>0.87881358760085371</v>
      </c>
      <c r="AW183">
        <v>7.9988143580925847E-2</v>
      </c>
      <c r="AX183">
        <v>-0.63090000000000002</v>
      </c>
      <c r="AZ183">
        <f t="shared" si="27"/>
        <v>1.6623680947485506</v>
      </c>
      <c r="BA183">
        <f t="shared" si="28"/>
        <v>107.66129461119944</v>
      </c>
      <c r="BB183">
        <f t="shared" si="29"/>
        <v>-9.7991510520206866</v>
      </c>
      <c r="BC183">
        <f t="shared" si="26"/>
        <v>-7.2546166696894607</v>
      </c>
    </row>
    <row r="184" spans="1:55" ht="15.75" thickBot="1" x14ac:dyDescent="0.3">
      <c r="A184">
        <v>7</v>
      </c>
      <c r="B184" s="44">
        <v>21</v>
      </c>
      <c r="C184" s="45" t="s">
        <v>2020</v>
      </c>
      <c r="D184" s="45">
        <v>-800</v>
      </c>
      <c r="E184" s="45">
        <v>-103.9375</v>
      </c>
      <c r="F184" s="45">
        <v>210</v>
      </c>
      <c r="G184" s="45">
        <v>0.44603599999999999</v>
      </c>
      <c r="H184" s="45">
        <v>0.19203000000000001</v>
      </c>
      <c r="I184" s="45">
        <v>49.115226</v>
      </c>
      <c r="J184" s="45">
        <v>1.4656149999999999</v>
      </c>
      <c r="K184" s="45">
        <v>9.1578269999999993</v>
      </c>
      <c r="L184" s="45">
        <v>0.13683699999999999</v>
      </c>
      <c r="M184" s="87">
        <v>0.44603599999999999</v>
      </c>
      <c r="N184" s="45">
        <v>0.24354899999999999</v>
      </c>
      <c r="O184" s="45">
        <v>99700</v>
      </c>
      <c r="P184" s="45">
        <v>21.7</v>
      </c>
      <c r="Q184" s="45">
        <v>60</v>
      </c>
      <c r="R184" s="45">
        <v>1.171</v>
      </c>
      <c r="S184" s="45" t="s">
        <v>2063</v>
      </c>
      <c r="T184" s="45" t="s">
        <v>2064</v>
      </c>
      <c r="U184" s="43">
        <v>1.1207522741055185E-3</v>
      </c>
      <c r="V184" s="43">
        <v>0.16739429411764706</v>
      </c>
      <c r="W184" s="54">
        <v>248.62024581189374</v>
      </c>
      <c r="X184" s="82">
        <v>195</v>
      </c>
      <c r="Y184" s="60">
        <v>6.9043411743157808E-5</v>
      </c>
      <c r="Z184" s="61">
        <v>2.0290338803699126</v>
      </c>
      <c r="AA184">
        <v>7</v>
      </c>
      <c r="AC184">
        <f t="shared" si="19"/>
        <v>2.0295156392964819</v>
      </c>
      <c r="AD184">
        <f t="shared" si="20"/>
        <v>122.53134273271368</v>
      </c>
      <c r="AE184">
        <f t="shared" si="21"/>
        <v>122.50225669513753</v>
      </c>
      <c r="AF184">
        <f t="shared" si="22"/>
        <v>2.3737630656343276E-4</v>
      </c>
      <c r="AK184">
        <v>1.4462763136640187</v>
      </c>
      <c r="AL184">
        <v>1.2641325995371993</v>
      </c>
      <c r="AM184">
        <v>2.1101933632950574</v>
      </c>
      <c r="AN184">
        <v>11.503489222626067</v>
      </c>
      <c r="AO184">
        <v>4.8285277350588754E-2</v>
      </c>
      <c r="AP184">
        <v>0.54724372776416652</v>
      </c>
      <c r="AQ184">
        <v>1.15866895965659</v>
      </c>
      <c r="AR184">
        <v>1.9775982062232464</v>
      </c>
      <c r="AS184">
        <v>3.7833575414867826</v>
      </c>
      <c r="AT184">
        <v>5.9518570230688796</v>
      </c>
      <c r="AU184">
        <v>1.5732701963527049</v>
      </c>
      <c r="AV184">
        <v>0.96542522225535632</v>
      </c>
      <c r="AW184">
        <v>7.2598415317519649E-2</v>
      </c>
      <c r="AX184">
        <v>-0.65680000000000005</v>
      </c>
      <c r="AZ184">
        <f t="shared" si="27"/>
        <v>1.5732701963527049</v>
      </c>
      <c r="BA184">
        <f t="shared" si="28"/>
        <v>118.29484879097734</v>
      </c>
      <c r="BB184">
        <f t="shared" si="29"/>
        <v>-8.8955813091228908</v>
      </c>
      <c r="BC184">
        <f t="shared" si="26"/>
        <v>-7.5524365646727496</v>
      </c>
    </row>
    <row r="185" spans="1:55" ht="15.75" thickBot="1" x14ac:dyDescent="0.3">
      <c r="A185">
        <v>7</v>
      </c>
      <c r="B185" s="44">
        <v>22</v>
      </c>
      <c r="C185" s="45" t="s">
        <v>2020</v>
      </c>
      <c r="D185" s="45">
        <v>-800</v>
      </c>
      <c r="E185" s="45">
        <v>-103.9375</v>
      </c>
      <c r="F185" s="45">
        <v>220</v>
      </c>
      <c r="G185" s="45">
        <v>0.43169099999999999</v>
      </c>
      <c r="H185" s="45">
        <v>0.191775</v>
      </c>
      <c r="I185" s="45">
        <v>49.051237999999998</v>
      </c>
      <c r="J185" s="45">
        <v>1.46801</v>
      </c>
      <c r="K185" s="45">
        <v>9.1518529999999991</v>
      </c>
      <c r="L185" s="45">
        <v>0.13720599999999999</v>
      </c>
      <c r="M185" s="87">
        <v>0.43169099999999999</v>
      </c>
      <c r="N185" s="45">
        <v>0.24200199999999999</v>
      </c>
      <c r="O185" s="45">
        <v>99700</v>
      </c>
      <c r="P185" s="45">
        <v>21.7</v>
      </c>
      <c r="Q185" s="45">
        <v>60</v>
      </c>
      <c r="R185" s="45">
        <v>1.171</v>
      </c>
      <c r="S185" s="45" t="s">
        <v>2065</v>
      </c>
      <c r="T185" s="45" t="s">
        <v>2066</v>
      </c>
      <c r="U185" s="43">
        <v>1.1221539599757429E-3</v>
      </c>
      <c r="V185" s="43">
        <v>0.16995705882352941</v>
      </c>
      <c r="W185" s="54">
        <v>233.24245202692899</v>
      </c>
      <c r="X185" s="82">
        <v>195</v>
      </c>
      <c r="Y185" s="60">
        <v>6.9043411743157808E-5</v>
      </c>
      <c r="Z185" s="61">
        <v>1.9022912332216304</v>
      </c>
      <c r="AA185">
        <v>7</v>
      </c>
      <c r="AC185">
        <f t="shared" si="19"/>
        <v>1.9027428993034075</v>
      </c>
      <c r="AD185">
        <f t="shared" si="20"/>
        <v>122.61132677982256</v>
      </c>
      <c r="AE185">
        <f t="shared" si="21"/>
        <v>122.58222175592867</v>
      </c>
      <c r="AF185">
        <f t="shared" si="22"/>
        <v>2.3737630656387652E-4</v>
      </c>
      <c r="AK185">
        <v>1.3559343929266185</v>
      </c>
      <c r="AL185">
        <v>1.2537116455629143</v>
      </c>
      <c r="AM185">
        <v>2.6253716159642337</v>
      </c>
      <c r="AN185">
        <v>21.172904911899884</v>
      </c>
      <c r="AO185">
        <v>3.9657111721604459E-2</v>
      </c>
      <c r="AP185">
        <v>0.45546162642944482</v>
      </c>
      <c r="AQ185">
        <v>1.0846909074329032</v>
      </c>
      <c r="AR185">
        <v>1.8483098736676804</v>
      </c>
      <c r="AS185">
        <v>3.6783092567153193</v>
      </c>
      <c r="AT185">
        <v>5.7660067282121883</v>
      </c>
      <c r="AU185">
        <v>1.4696926287929737</v>
      </c>
      <c r="AV185">
        <v>0.97233900237374615</v>
      </c>
      <c r="AW185">
        <v>7.3105071549990047E-2</v>
      </c>
      <c r="AX185">
        <v>-0.6744</v>
      </c>
      <c r="AZ185">
        <f t="shared" si="27"/>
        <v>1.4696926287929737</v>
      </c>
      <c r="BA185">
        <f t="shared" si="28"/>
        <v>119.21977516081405</v>
      </c>
      <c r="BB185">
        <f t="shared" si="29"/>
        <v>-8.9635098170781387</v>
      </c>
      <c r="BC185">
        <f t="shared" si="26"/>
        <v>-7.7548161072096562</v>
      </c>
    </row>
    <row r="186" spans="1:55" ht="15.75" thickBot="1" x14ac:dyDescent="0.3">
      <c r="A186">
        <v>7</v>
      </c>
      <c r="B186" s="44">
        <v>23</v>
      </c>
      <c r="C186" s="45" t="s">
        <v>2020</v>
      </c>
      <c r="D186" s="45">
        <v>-800</v>
      </c>
      <c r="E186" s="45">
        <v>-103.9375</v>
      </c>
      <c r="F186" s="45">
        <v>230</v>
      </c>
      <c r="G186" s="45">
        <v>0.41830600000000001</v>
      </c>
      <c r="H186" s="45">
        <v>0.192132</v>
      </c>
      <c r="I186" s="45">
        <v>49.140877000000003</v>
      </c>
      <c r="J186" s="45">
        <v>1.4324440000000001</v>
      </c>
      <c r="K186" s="45">
        <v>9.1602650000000008</v>
      </c>
      <c r="L186" s="45">
        <v>0.133746</v>
      </c>
      <c r="M186" s="87">
        <v>0.41830600000000001</v>
      </c>
      <c r="N186" s="45">
        <v>0.23322100000000001</v>
      </c>
      <c r="O186" s="45">
        <v>99700</v>
      </c>
      <c r="P186" s="45">
        <v>21.7</v>
      </c>
      <c r="Q186" s="45">
        <v>60</v>
      </c>
      <c r="R186" s="45">
        <v>1.171</v>
      </c>
      <c r="S186" s="45" t="s">
        <v>2067</v>
      </c>
      <c r="T186" s="45" t="s">
        <v>2068</v>
      </c>
      <c r="U186" s="43">
        <v>1.1235556458459672E-3</v>
      </c>
      <c r="V186" s="43">
        <v>0.17251982352941175</v>
      </c>
      <c r="W186" s="54">
        <v>218.75745752274389</v>
      </c>
      <c r="X186" s="82">
        <v>195</v>
      </c>
      <c r="Y186" s="60">
        <v>6.9043411743157808E-5</v>
      </c>
      <c r="Z186" s="61">
        <v>1.7857936617012224</v>
      </c>
      <c r="AA186">
        <v>7</v>
      </c>
      <c r="AC186">
        <f t="shared" si="19"/>
        <v>1.7862176674538408</v>
      </c>
      <c r="AD186">
        <f t="shared" si="20"/>
        <v>122.49873107643707</v>
      </c>
      <c r="AE186">
        <f t="shared" si="21"/>
        <v>122.46965278009546</v>
      </c>
      <c r="AF186">
        <f t="shared" si="22"/>
        <v>2.373763065632479E-4</v>
      </c>
      <c r="AK186">
        <v>1.2729000795229601</v>
      </c>
      <c r="AL186">
        <v>1.2078219110497486</v>
      </c>
      <c r="AM186">
        <v>2.2287566897279287</v>
      </c>
      <c r="AN186">
        <v>13.14416352030266</v>
      </c>
      <c r="AO186">
        <v>2.7951344526604156E-2</v>
      </c>
      <c r="AP186">
        <v>0.36775338331823065</v>
      </c>
      <c r="AQ186">
        <v>0.9944111523408905</v>
      </c>
      <c r="AR186">
        <v>1.7964983981749683</v>
      </c>
      <c r="AS186">
        <v>3.4765383443454101</v>
      </c>
      <c r="AT186">
        <v>5.5358900263788096</v>
      </c>
      <c r="AU186">
        <v>1.4131852619495286</v>
      </c>
      <c r="AV186">
        <v>0.96295666950092995</v>
      </c>
      <c r="AW186">
        <v>8.7936093711757007E-2</v>
      </c>
      <c r="AX186">
        <v>-0.67879999999999996</v>
      </c>
      <c r="AZ186">
        <f t="shared" si="27"/>
        <v>1.4131852619495286</v>
      </c>
      <c r="BA186">
        <f t="shared" si="28"/>
        <v>117.96097009545591</v>
      </c>
      <c r="BB186">
        <f t="shared" si="29"/>
        <v>-10.772059895508891</v>
      </c>
      <c r="BC186">
        <f t="shared" si="26"/>
        <v>-7.805410992843882</v>
      </c>
    </row>
    <row r="187" spans="1:55" ht="15.75" thickBot="1" x14ac:dyDescent="0.3">
      <c r="A187">
        <v>7</v>
      </c>
      <c r="B187" s="44">
        <v>24</v>
      </c>
      <c r="C187" s="45" t="s">
        <v>2020</v>
      </c>
      <c r="D187" s="45">
        <v>-800</v>
      </c>
      <c r="E187" s="45">
        <v>-103.9375</v>
      </c>
      <c r="F187" s="45">
        <v>240</v>
      </c>
      <c r="G187" s="45">
        <v>0.40786499999999998</v>
      </c>
      <c r="H187" s="45">
        <v>0.19189300000000001</v>
      </c>
      <c r="I187" s="45">
        <v>49.080860000000001</v>
      </c>
      <c r="J187" s="45">
        <v>1.42649</v>
      </c>
      <c r="K187" s="45">
        <v>9.1546749999999992</v>
      </c>
      <c r="L187" s="45">
        <v>0.133247</v>
      </c>
      <c r="M187" s="87">
        <v>0.40786499999999998</v>
      </c>
      <c r="N187" s="45">
        <v>0.23247000000000001</v>
      </c>
      <c r="O187" s="45">
        <v>99700</v>
      </c>
      <c r="P187" s="45">
        <v>21.7</v>
      </c>
      <c r="Q187" s="45">
        <v>60</v>
      </c>
      <c r="R187" s="45">
        <v>1.171</v>
      </c>
      <c r="S187" s="45" t="s">
        <v>2069</v>
      </c>
      <c r="T187" s="45" t="s">
        <v>2070</v>
      </c>
      <c r="U187" s="43">
        <v>1.1249573317161916E-3</v>
      </c>
      <c r="V187" s="43">
        <v>0.1750825882352941</v>
      </c>
      <c r="W187" s="54">
        <v>206.92554748683844</v>
      </c>
      <c r="X187" s="82">
        <v>195</v>
      </c>
      <c r="Y187" s="60">
        <v>6.9043411743157808E-5</v>
      </c>
      <c r="Z187" s="61">
        <v>1.6881748122818361</v>
      </c>
      <c r="AA187">
        <v>7</v>
      </c>
      <c r="AC187">
        <f t="shared" si="19"/>
        <v>1.6885756401306438</v>
      </c>
      <c r="AD187">
        <f t="shared" si="20"/>
        <v>122.57353088164237</v>
      </c>
      <c r="AE187">
        <f t="shared" si="21"/>
        <v>122.5444348295992</v>
      </c>
      <c r="AF187">
        <f t="shared" si="22"/>
        <v>2.3737630656383511E-4</v>
      </c>
      <c r="AK187">
        <v>1.2033139168904625</v>
      </c>
      <c r="AL187">
        <v>1.2017033253293592</v>
      </c>
      <c r="AM187">
        <v>2.8021013191316264</v>
      </c>
      <c r="AN187">
        <v>25.59659323281128</v>
      </c>
      <c r="AO187">
        <v>1.1498592880036814E-2</v>
      </c>
      <c r="AP187">
        <v>0.32069868974714738</v>
      </c>
      <c r="AQ187">
        <v>0.91069372537245319</v>
      </c>
      <c r="AR187">
        <v>1.6931563227574029</v>
      </c>
      <c r="AS187">
        <v>3.3937387630691171</v>
      </c>
      <c r="AT187">
        <v>5.4587343109415398</v>
      </c>
      <c r="AU187">
        <v>1.5320921574875455</v>
      </c>
      <c r="AV187">
        <v>0.88327554209680514</v>
      </c>
      <c r="AW187">
        <v>0.14994561405661344</v>
      </c>
      <c r="AX187">
        <v>-0.63480000000000003</v>
      </c>
      <c r="AZ187">
        <f t="shared" si="27"/>
        <v>1.5320921574875455</v>
      </c>
      <c r="BA187">
        <f t="shared" si="28"/>
        <v>108.26620193620215</v>
      </c>
      <c r="BB187">
        <f t="shared" si="29"/>
        <v>-18.379363355135137</v>
      </c>
      <c r="BC187">
        <f t="shared" si="26"/>
        <v>-7.2994621365016163</v>
      </c>
    </row>
    <row r="188" spans="1:55" ht="15.75" thickBot="1" x14ac:dyDescent="0.3">
      <c r="A188">
        <v>7</v>
      </c>
      <c r="B188" s="44">
        <v>25</v>
      </c>
      <c r="C188" s="45" t="s">
        <v>2020</v>
      </c>
      <c r="D188" s="45">
        <v>-800</v>
      </c>
      <c r="E188" s="45">
        <v>-103.9375</v>
      </c>
      <c r="F188" s="45">
        <v>250</v>
      </c>
      <c r="G188" s="45">
        <v>0.40756500000000001</v>
      </c>
      <c r="H188" s="45">
        <v>0.19164400000000001</v>
      </c>
      <c r="I188" s="45">
        <v>49.018543999999999</v>
      </c>
      <c r="J188" s="45">
        <v>1.4336040000000001</v>
      </c>
      <c r="K188" s="45">
        <v>9.1488510000000005</v>
      </c>
      <c r="L188" s="45">
        <v>0.13392499999999999</v>
      </c>
      <c r="M188" s="87">
        <v>0.40756500000000001</v>
      </c>
      <c r="N188" s="45">
        <v>0.23292399999999999</v>
      </c>
      <c r="O188" s="45">
        <v>99700</v>
      </c>
      <c r="P188" s="45">
        <v>21.7</v>
      </c>
      <c r="Q188" s="45">
        <v>60</v>
      </c>
      <c r="R188" s="45">
        <v>1.171</v>
      </c>
      <c r="S188" s="45" t="s">
        <v>2071</v>
      </c>
      <c r="T188" s="45" t="s">
        <v>2072</v>
      </c>
      <c r="U188" s="43">
        <v>1.126359017586416E-3</v>
      </c>
      <c r="V188" s="43">
        <v>0.17764535294117648</v>
      </c>
      <c r="W188" s="54">
        <v>204.12643168738492</v>
      </c>
      <c r="X188" s="82">
        <v>195</v>
      </c>
      <c r="Y188" s="60">
        <v>6.9043411743157808E-5</v>
      </c>
      <c r="Z188" s="61">
        <v>1.6642791436142683</v>
      </c>
      <c r="AA188">
        <v>7</v>
      </c>
      <c r="AC188">
        <f t="shared" si="19"/>
        <v>1.6646742978507234</v>
      </c>
      <c r="AD188">
        <f t="shared" si="20"/>
        <v>122.65155906724233</v>
      </c>
      <c r="AE188">
        <f t="shared" si="21"/>
        <v>122.62244449315671</v>
      </c>
      <c r="AF188">
        <f t="shared" si="22"/>
        <v>2.3737630656340362E-4</v>
      </c>
      <c r="AK188">
        <v>1.1862856688604659</v>
      </c>
      <c r="AL188">
        <v>1.2017820529541599</v>
      </c>
      <c r="AM188">
        <v>2.2433809592837353</v>
      </c>
      <c r="AN188">
        <v>13.838608844033113</v>
      </c>
      <c r="AO188">
        <v>-3.31941566155381E-3</v>
      </c>
      <c r="AP188">
        <v>0.27380550782396518</v>
      </c>
      <c r="AQ188">
        <v>0.87371742723541268</v>
      </c>
      <c r="AR188">
        <v>1.7082395269788226</v>
      </c>
      <c r="AS188">
        <v>3.4371190998093075</v>
      </c>
      <c r="AT188">
        <v>5.3793540611730801</v>
      </c>
      <c r="AU188">
        <v>1.3366439744833551</v>
      </c>
      <c r="AV188">
        <v>0.97757983419225891</v>
      </c>
      <c r="AW188">
        <v>0.12039052608905447</v>
      </c>
      <c r="AX188">
        <v>-0.68230000000000002</v>
      </c>
      <c r="AZ188">
        <f t="shared" si="27"/>
        <v>1.3366439744833551</v>
      </c>
      <c r="BA188">
        <f t="shared" si="28"/>
        <v>119.90169077637681</v>
      </c>
      <c r="BB188">
        <f t="shared" si="29"/>
        <v>-14.766085721748043</v>
      </c>
      <c r="BC188">
        <f t="shared" si="26"/>
        <v>-7.8456569245983818</v>
      </c>
    </row>
    <row r="189" spans="1:55" ht="15.75" thickBot="1" x14ac:dyDescent="0.3">
      <c r="A189">
        <v>7</v>
      </c>
      <c r="B189" s="44">
        <v>26</v>
      </c>
      <c r="C189" s="45" t="s">
        <v>2020</v>
      </c>
      <c r="D189" s="45">
        <v>-800</v>
      </c>
      <c r="E189" s="45">
        <v>-103.9375</v>
      </c>
      <c r="F189" s="45">
        <v>260</v>
      </c>
      <c r="G189" s="45">
        <v>0.396567</v>
      </c>
      <c r="H189" s="45">
        <v>0.191523</v>
      </c>
      <c r="I189" s="45">
        <v>48.988045</v>
      </c>
      <c r="J189" s="45">
        <v>1.4357569999999999</v>
      </c>
      <c r="K189" s="45">
        <v>9.1460000000000008</v>
      </c>
      <c r="L189" s="45">
        <v>0.13416600000000001</v>
      </c>
      <c r="M189" s="87">
        <v>0.396567</v>
      </c>
      <c r="N189" s="45">
        <v>0.24811900000000001</v>
      </c>
      <c r="O189" s="45">
        <v>99700</v>
      </c>
      <c r="P189" s="45">
        <v>21.7</v>
      </c>
      <c r="Q189" s="45">
        <v>60</v>
      </c>
      <c r="R189" s="45">
        <v>1.171</v>
      </c>
      <c r="S189" s="45" t="s">
        <v>2073</v>
      </c>
      <c r="T189" s="45" t="s">
        <v>2074</v>
      </c>
      <c r="U189" s="43">
        <v>1.1277607034566404E-3</v>
      </c>
      <c r="V189" s="43">
        <v>0.18020811764705882</v>
      </c>
      <c r="W189" s="54">
        <v>191.84821894378024</v>
      </c>
      <c r="X189" s="82">
        <v>195</v>
      </c>
      <c r="Y189" s="60">
        <v>6.9043411743157808E-5</v>
      </c>
      <c r="Z189" s="61">
        <v>1.5636852554123011</v>
      </c>
      <c r="AA189">
        <v>7</v>
      </c>
      <c r="AC189">
        <f t="shared" si="19"/>
        <v>1.564056525373551</v>
      </c>
      <c r="AD189">
        <f t="shared" si="20"/>
        <v>122.68979213031916</v>
      </c>
      <c r="AE189">
        <f t="shared" si="21"/>
        <v>122.6606684806102</v>
      </c>
      <c r="AF189">
        <f t="shared" si="22"/>
        <v>2.3737630656370755E-4</v>
      </c>
      <c r="AK189">
        <v>1.114580380620773</v>
      </c>
      <c r="AL189">
        <v>1.2781969276245708</v>
      </c>
      <c r="AM189">
        <v>3.3266637607763214</v>
      </c>
      <c r="AN189">
        <v>30.272929087102959</v>
      </c>
      <c r="AO189">
        <v>-1.6516435574945167E-2</v>
      </c>
      <c r="AP189">
        <v>0.2193003491186131</v>
      </c>
      <c r="AQ189">
        <v>0.74596264303597681</v>
      </c>
      <c r="AR189">
        <v>1.5666128841066953</v>
      </c>
      <c r="AS189">
        <v>3.4578762731622534</v>
      </c>
      <c r="AT189">
        <v>5.6242678302562794</v>
      </c>
      <c r="AU189">
        <v>1.3311733348196038</v>
      </c>
      <c r="AV189">
        <v>0.95405223317939913</v>
      </c>
      <c r="AW189">
        <v>0.15542851221273787</v>
      </c>
      <c r="AX189">
        <v>-0.66539999999999999</v>
      </c>
      <c r="AZ189">
        <f t="shared" si="27"/>
        <v>1.3311733348196038</v>
      </c>
      <c r="BA189">
        <f t="shared" si="28"/>
        <v>117.05247017024726</v>
      </c>
      <c r="BB189">
        <f t="shared" si="29"/>
        <v>-19.069491854505582</v>
      </c>
      <c r="BC189">
        <f t="shared" si="26"/>
        <v>-7.6513265684123741</v>
      </c>
    </row>
    <row r="190" spans="1:55" ht="15.75" thickBot="1" x14ac:dyDescent="0.3">
      <c r="A190">
        <v>7</v>
      </c>
      <c r="B190" s="44">
        <v>27</v>
      </c>
      <c r="C190" s="45" t="s">
        <v>2020</v>
      </c>
      <c r="D190" s="45">
        <v>-800</v>
      </c>
      <c r="E190" s="45">
        <v>-103.9375</v>
      </c>
      <c r="F190" s="45">
        <v>270</v>
      </c>
      <c r="G190" s="45">
        <v>0.39020300000000002</v>
      </c>
      <c r="H190" s="45">
        <v>0.191659</v>
      </c>
      <c r="I190" s="45">
        <v>49.022143</v>
      </c>
      <c r="J190" s="45">
        <v>1.4629909999999999</v>
      </c>
      <c r="K190" s="45">
        <v>9.1491439999999997</v>
      </c>
      <c r="L190" s="45">
        <v>0.13677900000000001</v>
      </c>
      <c r="M190" s="87">
        <v>0.39020300000000002</v>
      </c>
      <c r="N190" s="45">
        <v>0.236622</v>
      </c>
      <c r="O190" s="45">
        <v>99700</v>
      </c>
      <c r="P190" s="45">
        <v>21.7</v>
      </c>
      <c r="Q190" s="45">
        <v>60</v>
      </c>
      <c r="R190" s="45">
        <v>1.171</v>
      </c>
      <c r="S190" s="45" t="s">
        <v>2075</v>
      </c>
      <c r="T190" s="45" t="s">
        <v>2076</v>
      </c>
      <c r="U190" s="43">
        <v>1.1291623893268648E-3</v>
      </c>
      <c r="V190" s="43">
        <v>0.18277088235294117</v>
      </c>
      <c r="W190" s="54">
        <v>183.70441630695544</v>
      </c>
      <c r="X190" s="82">
        <v>195</v>
      </c>
      <c r="Y190" s="60">
        <v>6.9043411743157808E-5</v>
      </c>
      <c r="Z190" s="61">
        <v>1.4978227834979645</v>
      </c>
      <c r="AA190">
        <v>7</v>
      </c>
      <c r="AC190">
        <f t="shared" si="19"/>
        <v>1.4981784155568225</v>
      </c>
      <c r="AD190">
        <f t="shared" si="20"/>
        <v>122.64763116898141</v>
      </c>
      <c r="AE190">
        <f t="shared" si="21"/>
        <v>122.61851752728573</v>
      </c>
      <c r="AF190">
        <f t="shared" si="22"/>
        <v>2.3737630656364678E-4</v>
      </c>
      <c r="AK190">
        <v>1.0676358749530446</v>
      </c>
      <c r="AL190">
        <v>1.2178748149070211</v>
      </c>
      <c r="AM190">
        <v>2.2881195131427385</v>
      </c>
      <c r="AN190">
        <v>12.344417186377594</v>
      </c>
      <c r="AO190">
        <v>-2.7337214411754462E-2</v>
      </c>
      <c r="AP190">
        <v>0.1635076870514853</v>
      </c>
      <c r="AQ190">
        <v>0.68498245684213821</v>
      </c>
      <c r="AR190">
        <v>1.5630095142544125</v>
      </c>
      <c r="AS190">
        <v>3.4148785318052579</v>
      </c>
      <c r="AT190">
        <v>5.4819399152234425</v>
      </c>
      <c r="AU190">
        <v>1.2376402108891975</v>
      </c>
      <c r="AV190">
        <v>0.98608697011456703</v>
      </c>
      <c r="AW190">
        <v>0.15278501069463843</v>
      </c>
      <c r="AX190">
        <v>-0.68669999999999998</v>
      </c>
      <c r="AZ190">
        <f t="shared" si="27"/>
        <v>1.2376402108891975</v>
      </c>
      <c r="BA190">
        <f t="shared" si="28"/>
        <v>120.94123101114981</v>
      </c>
      <c r="BB190">
        <f t="shared" si="29"/>
        <v>-18.738719639824893</v>
      </c>
      <c r="BC190">
        <f t="shared" si="26"/>
        <v>-7.8962518102326076</v>
      </c>
    </row>
    <row r="191" spans="1:55" ht="15.75" thickBot="1" x14ac:dyDescent="0.3">
      <c r="A191">
        <v>7</v>
      </c>
      <c r="B191" s="44">
        <v>28</v>
      </c>
      <c r="C191" s="45" t="s">
        <v>2020</v>
      </c>
      <c r="D191" s="45">
        <v>-800</v>
      </c>
      <c r="E191" s="45">
        <v>-103.9375</v>
      </c>
      <c r="F191" s="45">
        <v>280</v>
      </c>
      <c r="G191" s="45">
        <v>0.378492</v>
      </c>
      <c r="H191" s="45">
        <v>0.192277</v>
      </c>
      <c r="I191" s="45">
        <v>49.177387000000003</v>
      </c>
      <c r="J191" s="45">
        <v>1.43031</v>
      </c>
      <c r="K191" s="45">
        <v>9.1636710000000008</v>
      </c>
      <c r="L191" s="45">
        <v>0.13350500000000001</v>
      </c>
      <c r="M191" s="87">
        <v>0.378492</v>
      </c>
      <c r="N191" s="45">
        <v>0.234323</v>
      </c>
      <c r="O191" s="45">
        <v>99700</v>
      </c>
      <c r="P191" s="45">
        <v>21.7</v>
      </c>
      <c r="Q191" s="45">
        <v>60</v>
      </c>
      <c r="R191" s="45">
        <v>1.171</v>
      </c>
      <c r="S191" s="45" t="s">
        <v>2077</v>
      </c>
      <c r="T191" s="45" t="s">
        <v>2078</v>
      </c>
      <c r="U191" s="43">
        <v>1.1305640751970891E-3</v>
      </c>
      <c r="V191" s="43">
        <v>0.18533364705882352</v>
      </c>
      <c r="W191" s="54">
        <v>170.8513096946792</v>
      </c>
      <c r="X191" s="82">
        <v>195</v>
      </c>
      <c r="Y191" s="60">
        <v>6.9043411743157808E-5</v>
      </c>
      <c r="Z191" s="61">
        <v>1.3952376052494408</v>
      </c>
      <c r="AA191">
        <v>7</v>
      </c>
      <c r="AC191">
        <f t="shared" si="19"/>
        <v>1.3955688802357864</v>
      </c>
      <c r="AD191">
        <f t="shared" si="20"/>
        <v>122.45320012295281</v>
      </c>
      <c r="AE191">
        <f t="shared" si="21"/>
        <v>122.42413263458073</v>
      </c>
      <c r="AF191">
        <f t="shared" si="22"/>
        <v>2.3737630656358677E-4</v>
      </c>
      <c r="AK191">
        <v>0.99451499427937784</v>
      </c>
      <c r="AL191">
        <v>1.2064547792215394</v>
      </c>
      <c r="AM191">
        <v>2.7753989271529331</v>
      </c>
      <c r="AN191">
        <v>19.351864415339662</v>
      </c>
      <c r="AO191">
        <v>-3.9756385029585325E-2</v>
      </c>
      <c r="AP191">
        <v>0.13622591899950681</v>
      </c>
      <c r="AQ191">
        <v>0.58403343488395032</v>
      </c>
      <c r="AR191">
        <v>1.4545074019783477</v>
      </c>
      <c r="AS191">
        <v>3.2426019118837721</v>
      </c>
      <c r="AT191">
        <v>5.4564984266314998</v>
      </c>
      <c r="AU191">
        <v>1.2577239417027932</v>
      </c>
      <c r="AV191">
        <v>0.93022921421459781</v>
      </c>
      <c r="AW191">
        <v>0.17545655970969801</v>
      </c>
      <c r="AX191">
        <v>-0.68369999999999997</v>
      </c>
      <c r="AZ191">
        <f t="shared" si="27"/>
        <v>1.2577239417027932</v>
      </c>
      <c r="BA191">
        <f t="shared" si="28"/>
        <v>113.90954412843728</v>
      </c>
      <c r="BB191">
        <f t="shared" si="29"/>
        <v>-21.485217219016469</v>
      </c>
      <c r="BC191">
        <f t="shared" si="26"/>
        <v>-7.8617552973001805</v>
      </c>
    </row>
    <row r="192" spans="1:55" ht="15.75" thickBot="1" x14ac:dyDescent="0.3">
      <c r="A192">
        <v>7</v>
      </c>
      <c r="B192" s="44">
        <v>29</v>
      </c>
      <c r="C192" s="45" t="s">
        <v>2020</v>
      </c>
      <c r="D192" s="45">
        <v>-800</v>
      </c>
      <c r="E192" s="45">
        <v>-103.9375</v>
      </c>
      <c r="F192" s="45">
        <v>290</v>
      </c>
      <c r="G192" s="45">
        <v>0.367475</v>
      </c>
      <c r="H192" s="45">
        <v>0.19227900000000001</v>
      </c>
      <c r="I192" s="45">
        <v>49.177667</v>
      </c>
      <c r="J192" s="45">
        <v>1.4795750000000001</v>
      </c>
      <c r="K192" s="45">
        <v>9.1636310000000005</v>
      </c>
      <c r="L192" s="45">
        <v>0.13795399999999999</v>
      </c>
      <c r="M192" s="87">
        <v>0.367475</v>
      </c>
      <c r="N192" s="45">
        <v>0.244508</v>
      </c>
      <c r="O192" s="45">
        <v>99700</v>
      </c>
      <c r="P192" s="45">
        <v>21.7</v>
      </c>
      <c r="Q192" s="45">
        <v>60</v>
      </c>
      <c r="R192" s="45">
        <v>1.171</v>
      </c>
      <c r="S192" s="45" t="s">
        <v>2079</v>
      </c>
      <c r="T192" s="45" t="s">
        <v>2080</v>
      </c>
      <c r="U192" s="43">
        <v>1.1319657610673135E-3</v>
      </c>
      <c r="V192" s="43">
        <v>0.1878964117647059</v>
      </c>
      <c r="W192" s="54">
        <v>158.64312721435331</v>
      </c>
      <c r="X192" s="82">
        <v>195</v>
      </c>
      <c r="Y192" s="60">
        <v>6.9043411743157808E-5</v>
      </c>
      <c r="Z192" s="61">
        <v>1.2955352295231162</v>
      </c>
      <c r="AA192">
        <v>7</v>
      </c>
      <c r="AC192">
        <f t="shared" si="19"/>
        <v>1.2958428319084416</v>
      </c>
      <c r="AD192">
        <f t="shared" si="20"/>
        <v>122.45373464120271</v>
      </c>
      <c r="AE192">
        <f t="shared" si="21"/>
        <v>122.42466702594866</v>
      </c>
      <c r="AF192">
        <f t="shared" si="22"/>
        <v>2.373763065636165E-4</v>
      </c>
      <c r="AK192">
        <v>0.92344657478523717</v>
      </c>
      <c r="AL192">
        <v>1.2573328184483841</v>
      </c>
      <c r="AM192">
        <v>4.0147730914071147</v>
      </c>
      <c r="AN192">
        <v>41.690126529587658</v>
      </c>
      <c r="AO192">
        <v>-5.1317073109310198E-2</v>
      </c>
      <c r="AP192">
        <v>0.10561546701181415</v>
      </c>
      <c r="AQ192">
        <v>0.49323133336118491</v>
      </c>
      <c r="AR192">
        <v>1.3045619726609592</v>
      </c>
      <c r="AS192">
        <v>3.1437858371003728</v>
      </c>
      <c r="AT192">
        <v>5.6766435068959114</v>
      </c>
      <c r="AU192">
        <v>1.2551727048174246</v>
      </c>
      <c r="AV192">
        <v>0.89458602737635251</v>
      </c>
      <c r="AW192">
        <v>0.19941338888861393</v>
      </c>
      <c r="AX192">
        <v>-0.67800000000000005</v>
      </c>
      <c r="AZ192">
        <f t="shared" si="27"/>
        <v>1.2551727048174246</v>
      </c>
      <c r="BA192">
        <f t="shared" si="28"/>
        <v>109.54540001007157</v>
      </c>
      <c r="BB192">
        <f t="shared" si="29"/>
        <v>-24.418914206869292</v>
      </c>
      <c r="BC192">
        <f t="shared" si="26"/>
        <v>-7.7962119227285696</v>
      </c>
    </row>
    <row r="193" spans="1:55" ht="15.75" thickBot="1" x14ac:dyDescent="0.3">
      <c r="A193">
        <v>7</v>
      </c>
      <c r="B193" s="44">
        <v>30</v>
      </c>
      <c r="C193" s="45" t="s">
        <v>2020</v>
      </c>
      <c r="D193" s="45">
        <v>-800</v>
      </c>
      <c r="E193" s="45">
        <v>-103.9375</v>
      </c>
      <c r="F193" s="45">
        <v>300</v>
      </c>
      <c r="G193" s="45">
        <v>0.36157699999999998</v>
      </c>
      <c r="H193" s="45">
        <v>0.192298</v>
      </c>
      <c r="I193" s="45">
        <v>49.182605000000002</v>
      </c>
      <c r="J193" s="45">
        <v>1.4242619999999999</v>
      </c>
      <c r="K193" s="45">
        <v>9.1641659999999998</v>
      </c>
      <c r="L193" s="45">
        <v>0.13290099999999999</v>
      </c>
      <c r="M193" s="87">
        <v>0.36157699999999998</v>
      </c>
      <c r="N193" s="45">
        <v>0.24146000000000001</v>
      </c>
      <c r="O193" s="45">
        <v>99700</v>
      </c>
      <c r="P193" s="45">
        <v>21.7</v>
      </c>
      <c r="Q193" s="45">
        <v>60</v>
      </c>
      <c r="R193" s="45">
        <v>1.171</v>
      </c>
      <c r="S193" s="45" t="s">
        <v>2081</v>
      </c>
      <c r="T193" s="45" t="s">
        <v>2082</v>
      </c>
      <c r="U193" s="43">
        <v>1.1333674469375379E-3</v>
      </c>
      <c r="V193" s="43">
        <v>0.19045917647058824</v>
      </c>
      <c r="W193" s="54">
        <v>150.98177029152168</v>
      </c>
      <c r="X193" s="82">
        <v>195</v>
      </c>
      <c r="Y193" s="60">
        <v>6.9043411743157808E-5</v>
      </c>
      <c r="Z193" s="61">
        <v>1.2330418953591085</v>
      </c>
      <c r="AA193">
        <v>7</v>
      </c>
      <c r="AC193">
        <f t="shared" si="19"/>
        <v>1.2333346597854051</v>
      </c>
      <c r="AD193">
        <f t="shared" si="20"/>
        <v>122.44658584577135</v>
      </c>
      <c r="AE193">
        <f t="shared" si="21"/>
        <v>122.41751992747196</v>
      </c>
      <c r="AF193">
        <f t="shared" si="22"/>
        <v>2.3737630656362353E-4</v>
      </c>
      <c r="AK193">
        <v>0.87889893658501872</v>
      </c>
      <c r="AL193">
        <v>1.2401938353011703</v>
      </c>
      <c r="AM193">
        <v>3.7885498284336023</v>
      </c>
      <c r="AN193">
        <v>39.588928158746292</v>
      </c>
      <c r="AO193">
        <v>-5.658166602996785E-2</v>
      </c>
      <c r="AP193">
        <v>8.449015170355037E-2</v>
      </c>
      <c r="AQ193">
        <v>0.38700922957023942</v>
      </c>
      <c r="AR193">
        <v>1.269486229936754</v>
      </c>
      <c r="AS193">
        <v>3.2084301755369977</v>
      </c>
      <c r="AT193">
        <v>5.3550551964356439</v>
      </c>
      <c r="AU193">
        <v>1.2061753975277869</v>
      </c>
      <c r="AV193">
        <v>0.90082030054749052</v>
      </c>
      <c r="AW193">
        <v>0.20764834752895109</v>
      </c>
      <c r="AX193">
        <v>-0.68799999999999994</v>
      </c>
      <c r="AZ193">
        <f t="shared" si="27"/>
        <v>1.2061753975277869</v>
      </c>
      <c r="BA193">
        <f t="shared" si="28"/>
        <v>110.30237026260185</v>
      </c>
      <c r="BB193">
        <f t="shared" si="29"/>
        <v>-25.425831211436272</v>
      </c>
      <c r="BC193">
        <f t="shared" si="26"/>
        <v>-7.9112002991699928</v>
      </c>
    </row>
    <row r="194" spans="1:55" ht="15.75" thickBot="1" x14ac:dyDescent="0.3">
      <c r="A194">
        <v>7</v>
      </c>
      <c r="B194" s="44">
        <v>31</v>
      </c>
      <c r="C194" s="45" t="s">
        <v>2020</v>
      </c>
      <c r="D194" s="45">
        <v>-800</v>
      </c>
      <c r="E194" s="45">
        <v>-103.9375</v>
      </c>
      <c r="F194" s="45">
        <v>310</v>
      </c>
      <c r="G194" s="45">
        <v>0.35036099999999998</v>
      </c>
      <c r="H194" s="45">
        <v>0.19187100000000001</v>
      </c>
      <c r="I194" s="45">
        <v>49.075412999999998</v>
      </c>
      <c r="J194" s="45">
        <v>1.432863</v>
      </c>
      <c r="K194" s="45">
        <v>9.1541569999999997</v>
      </c>
      <c r="L194" s="45">
        <v>0.13392999999999999</v>
      </c>
      <c r="M194" s="87">
        <v>0.35036099999999998</v>
      </c>
      <c r="N194" s="45">
        <v>0.21945100000000001</v>
      </c>
      <c r="O194" s="45">
        <v>99700</v>
      </c>
      <c r="P194" s="45">
        <v>21.7</v>
      </c>
      <c r="Q194" s="45">
        <v>60</v>
      </c>
      <c r="R194" s="45">
        <v>1.171</v>
      </c>
      <c r="S194" s="45" t="s">
        <v>2083</v>
      </c>
      <c r="T194" s="45" t="s">
        <v>2084</v>
      </c>
      <c r="U194" s="43">
        <v>1.1347691328077623E-3</v>
      </c>
      <c r="V194" s="43">
        <v>0.19302194117647059</v>
      </c>
      <c r="W194" s="54">
        <v>138.65292443602598</v>
      </c>
      <c r="X194" s="82">
        <v>195</v>
      </c>
      <c r="Y194" s="60">
        <v>6.9043411743157808E-5</v>
      </c>
      <c r="Z194" s="61">
        <v>1.1311176077318257</v>
      </c>
      <c r="AA194">
        <v>7</v>
      </c>
      <c r="AC194">
        <f t="shared" ref="AC194:AC257" si="30">K194*W194/Y194*$AI$8/10000</f>
        <v>1.1313861720026326</v>
      </c>
      <c r="AD194">
        <f t="shared" ref="AD194:AD257" si="31">W194/Z194</f>
        <v>122.58046686591666</v>
      </c>
      <c r="AE194">
        <f t="shared" ref="AE194:AE257" si="32">1/(K194/Y194*$AI$8/10000)</f>
        <v>122.55136916743518</v>
      </c>
      <c r="AF194">
        <f t="shared" si="22"/>
        <v>2.3737630656364881E-4</v>
      </c>
      <c r="AK194">
        <v>0.80624918198162154</v>
      </c>
      <c r="AL194">
        <v>1.1245323922276751</v>
      </c>
      <c r="AM194">
        <v>2.7181054217890632</v>
      </c>
      <c r="AN194">
        <v>15.165825442967757</v>
      </c>
      <c r="AO194">
        <v>-6.4888549447366731E-2</v>
      </c>
      <c r="AP194">
        <v>6.9598372391181954E-2</v>
      </c>
      <c r="AQ194">
        <v>0.34326606329266901</v>
      </c>
      <c r="AR194">
        <v>1.1658269193554429</v>
      </c>
      <c r="AS194">
        <v>3.000173190929726</v>
      </c>
      <c r="AT194">
        <v>5.035470953582676</v>
      </c>
      <c r="AU194">
        <v>1.1703052394555746</v>
      </c>
      <c r="AV194">
        <v>0.85446539460187954</v>
      </c>
      <c r="AW194">
        <v>0.19373614625443308</v>
      </c>
      <c r="AX194">
        <v>-0.71919999999999995</v>
      </c>
      <c r="AZ194">
        <f t="shared" si="27"/>
        <v>1.1703052394555746</v>
      </c>
      <c r="BA194">
        <f t="shared" si="28"/>
        <v>104.7407669910681</v>
      </c>
      <c r="BB194">
        <f t="shared" si="29"/>
        <v>-23.74826725667192</v>
      </c>
      <c r="BC194">
        <f t="shared" si="26"/>
        <v>-8.269964033667236</v>
      </c>
    </row>
    <row r="195" spans="1:55" ht="15.75" thickBot="1" x14ac:dyDescent="0.3">
      <c r="A195">
        <v>7</v>
      </c>
      <c r="B195" s="44">
        <v>32</v>
      </c>
      <c r="C195" s="45" t="s">
        <v>2020</v>
      </c>
      <c r="D195" s="45">
        <v>-800</v>
      </c>
      <c r="E195" s="45">
        <v>-103.9375</v>
      </c>
      <c r="F195" s="45">
        <v>320</v>
      </c>
      <c r="G195" s="45">
        <v>0.33698</v>
      </c>
      <c r="H195" s="45">
        <v>0.19173100000000001</v>
      </c>
      <c r="I195" s="45">
        <v>49.040227000000002</v>
      </c>
      <c r="J195" s="45">
        <v>1.439235</v>
      </c>
      <c r="K195" s="45">
        <v>9.1508620000000001</v>
      </c>
      <c r="L195" s="45">
        <v>0.13475200000000001</v>
      </c>
      <c r="M195" s="87">
        <v>0.33698</v>
      </c>
      <c r="N195" s="45">
        <v>0.22007299999999999</v>
      </c>
      <c r="O195" s="45">
        <v>99700</v>
      </c>
      <c r="P195" s="45">
        <v>21.7</v>
      </c>
      <c r="Q195" s="45">
        <v>60</v>
      </c>
      <c r="R195" s="45">
        <v>1.171</v>
      </c>
      <c r="S195" s="45" t="s">
        <v>2085</v>
      </c>
      <c r="T195" s="45" t="s">
        <v>2086</v>
      </c>
      <c r="U195" s="43">
        <v>1.1361708186779867E-3</v>
      </c>
      <c r="V195" s="43">
        <v>0.19558470588235294</v>
      </c>
      <c r="W195" s="54">
        <v>124.44897527131552</v>
      </c>
      <c r="X195" s="82">
        <v>195</v>
      </c>
      <c r="Y195" s="60">
        <v>6.9043411743157808E-5</v>
      </c>
      <c r="Z195" s="61">
        <v>1.0148776846019716</v>
      </c>
      <c r="AA195">
        <v>7</v>
      </c>
      <c r="AC195">
        <f t="shared" si="30"/>
        <v>1.0151186497177653</v>
      </c>
      <c r="AD195">
        <f t="shared" si="31"/>
        <v>122.624605072604</v>
      </c>
      <c r="AE195">
        <f t="shared" si="32"/>
        <v>122.59549689675804</v>
      </c>
      <c r="AF195">
        <f t="shared" ref="AF195:AF258" si="33">(AD195-AE195)/AD195</f>
        <v>2.3737630656366332E-4</v>
      </c>
      <c r="AK195">
        <v>0.72339672343508821</v>
      </c>
      <c r="AL195">
        <v>1.1259198888511353</v>
      </c>
      <c r="AM195">
        <v>3.1335035123761017</v>
      </c>
      <c r="AN195">
        <v>18.912824785520737</v>
      </c>
      <c r="AO195">
        <v>-6.8528967878501268E-2</v>
      </c>
      <c r="AP195">
        <v>5.1689699209256819E-2</v>
      </c>
      <c r="AQ195">
        <v>0.23280558284078798</v>
      </c>
      <c r="AR195">
        <v>1.0040969946268605</v>
      </c>
      <c r="AS195">
        <v>2.8948524784249936</v>
      </c>
      <c r="AT195">
        <v>5.13065467106642</v>
      </c>
      <c r="AU195">
        <v>1.1178562082040748</v>
      </c>
      <c r="AV195">
        <v>0.82213035665697154</v>
      </c>
      <c r="AW195">
        <v>0.19562679970693789</v>
      </c>
      <c r="AX195">
        <v>-0.73509999999999998</v>
      </c>
      <c r="AZ195">
        <f t="shared" si="27"/>
        <v>1.1178562082040748</v>
      </c>
      <c r="BA195">
        <f t="shared" si="28"/>
        <v>100.81341030326021</v>
      </c>
      <c r="BB195">
        <f t="shared" si="29"/>
        <v>-23.98865905568066</v>
      </c>
      <c r="BC195">
        <f t="shared" ref="BC195:BC258" si="34">AX195*$AD$2</f>
        <v>-8.4527955522091016</v>
      </c>
    </row>
    <row r="196" spans="1:55" ht="15.75" thickBot="1" x14ac:dyDescent="0.3">
      <c r="A196">
        <v>7</v>
      </c>
      <c r="B196" s="44">
        <v>33</v>
      </c>
      <c r="C196" s="45" t="s">
        <v>2020</v>
      </c>
      <c r="D196" s="45">
        <v>-800</v>
      </c>
      <c r="E196" s="45">
        <v>-103.9375</v>
      </c>
      <c r="F196" s="45">
        <v>330</v>
      </c>
      <c r="G196" s="45">
        <v>0.33011699999999999</v>
      </c>
      <c r="H196" s="45">
        <v>0.19137699999999999</v>
      </c>
      <c r="I196" s="45">
        <v>48.951433000000002</v>
      </c>
      <c r="J196" s="45">
        <v>1.427567</v>
      </c>
      <c r="K196" s="45">
        <v>9.1425900000000002</v>
      </c>
      <c r="L196" s="45">
        <v>0.13353599999999999</v>
      </c>
      <c r="M196" s="87">
        <v>0.33011699999999999</v>
      </c>
      <c r="N196" s="45">
        <v>0.21932699999999999</v>
      </c>
      <c r="O196" s="45">
        <v>99700</v>
      </c>
      <c r="P196" s="45">
        <v>21.7</v>
      </c>
      <c r="Q196" s="45">
        <v>60</v>
      </c>
      <c r="R196" s="45">
        <v>1.171</v>
      </c>
      <c r="S196" s="45" t="s">
        <v>2087</v>
      </c>
      <c r="T196" s="45" t="s">
        <v>2088</v>
      </c>
      <c r="U196" s="43">
        <v>1.137572504548211E-3</v>
      </c>
      <c r="V196" s="43">
        <v>0.19814747058823529</v>
      </c>
      <c r="W196" s="54">
        <v>116.00977422021697</v>
      </c>
      <c r="X196" s="82">
        <v>195</v>
      </c>
      <c r="Y196" s="60">
        <v>6.9043411743157808E-5</v>
      </c>
      <c r="Z196" s="61">
        <v>0.94520105588598224</v>
      </c>
      <c r="AA196">
        <v>7</v>
      </c>
      <c r="AC196">
        <f t="shared" si="30"/>
        <v>0.94542547749396066</v>
      </c>
      <c r="AD196">
        <f t="shared" si="31"/>
        <v>122.735552925801</v>
      </c>
      <c r="AE196">
        <f t="shared" si="32"/>
        <v>122.70641841356345</v>
      </c>
      <c r="AF196">
        <f t="shared" si="33"/>
        <v>2.3737630656343371E-4</v>
      </c>
      <c r="AK196">
        <v>0.67373121745065889</v>
      </c>
      <c r="AL196">
        <v>1.1197071141267041</v>
      </c>
      <c r="AM196">
        <v>3.7645704811673575</v>
      </c>
      <c r="AN196">
        <v>31.58601454786503</v>
      </c>
      <c r="AO196">
        <v>-7.5232634996472744E-2</v>
      </c>
      <c r="AP196">
        <v>4.1615190911987981E-2</v>
      </c>
      <c r="AQ196">
        <v>0.18494879630371897</v>
      </c>
      <c r="AR196">
        <v>0.89694556493022481</v>
      </c>
      <c r="AS196">
        <v>2.8132693095903583</v>
      </c>
      <c r="AT196">
        <v>5.0115839015014414</v>
      </c>
      <c r="AU196">
        <v>1.3851238294846737</v>
      </c>
      <c r="AV196">
        <v>0.69641552858801836</v>
      </c>
      <c r="AW196">
        <v>0.29089052641976998</v>
      </c>
      <c r="AX196">
        <v>-0.65700000000000003</v>
      </c>
      <c r="AZ196">
        <f t="shared" si="27"/>
        <v>1.3851238294846737</v>
      </c>
      <c r="BA196">
        <f t="shared" si="28"/>
        <v>85.474944967364408</v>
      </c>
      <c r="BB196">
        <f t="shared" si="29"/>
        <v>-35.702609601007794</v>
      </c>
      <c r="BC196">
        <f t="shared" si="34"/>
        <v>-7.5547363322015784</v>
      </c>
    </row>
    <row r="197" spans="1:55" ht="15.75" thickBot="1" x14ac:dyDescent="0.3">
      <c r="A197">
        <v>7</v>
      </c>
      <c r="B197" s="44">
        <v>34</v>
      </c>
      <c r="C197" s="45" t="s">
        <v>2020</v>
      </c>
      <c r="D197" s="45">
        <v>-800</v>
      </c>
      <c r="E197" s="45">
        <v>-103.9375</v>
      </c>
      <c r="F197" s="45">
        <v>340</v>
      </c>
      <c r="G197" s="45">
        <v>0.32087399999999999</v>
      </c>
      <c r="H197" s="45">
        <v>0.19192600000000001</v>
      </c>
      <c r="I197" s="45">
        <v>49.089092000000001</v>
      </c>
      <c r="J197" s="45">
        <v>1.4518880000000001</v>
      </c>
      <c r="K197" s="45">
        <v>9.1554079999999995</v>
      </c>
      <c r="L197" s="45">
        <v>0.13562299999999999</v>
      </c>
      <c r="M197" s="87">
        <v>0.32087399999999999</v>
      </c>
      <c r="N197" s="45">
        <v>0.210836</v>
      </c>
      <c r="O197" s="45">
        <v>99700</v>
      </c>
      <c r="P197" s="45">
        <v>21.7</v>
      </c>
      <c r="Q197" s="45">
        <v>60</v>
      </c>
      <c r="R197" s="45">
        <v>1.171</v>
      </c>
      <c r="S197" s="45" t="s">
        <v>2089</v>
      </c>
      <c r="T197" s="45" t="s">
        <v>2090</v>
      </c>
      <c r="U197" s="43">
        <v>1.1389741904184354E-3</v>
      </c>
      <c r="V197" s="43">
        <v>0.20071023529411766</v>
      </c>
      <c r="W197" s="54">
        <v>105.50174509374673</v>
      </c>
      <c r="X197" s="82">
        <v>195</v>
      </c>
      <c r="Y197" s="60">
        <v>6.9043411743157808E-5</v>
      </c>
      <c r="Z197" s="61">
        <v>0.86079100184756085</v>
      </c>
      <c r="AA197">
        <v>7</v>
      </c>
      <c r="AC197">
        <f t="shared" si="30"/>
        <v>0.86099538175124923</v>
      </c>
      <c r="AD197">
        <f t="shared" si="31"/>
        <v>122.5637174032986</v>
      </c>
      <c r="AE197">
        <f t="shared" si="32"/>
        <v>122.53462368074271</v>
      </c>
      <c r="AF197">
        <f t="shared" si="33"/>
        <v>2.3737630656347838E-4</v>
      </c>
      <c r="AK197">
        <v>0.61356636830110667</v>
      </c>
      <c r="AL197">
        <v>1.0765439825027967</v>
      </c>
      <c r="AM197">
        <v>3.8070215880435856</v>
      </c>
      <c r="AN197">
        <v>30.922303348886576</v>
      </c>
      <c r="AO197">
        <v>-9.3008199948321699E-2</v>
      </c>
      <c r="AP197">
        <v>3.0093953625188109E-2</v>
      </c>
      <c r="AQ197">
        <v>0.14384689971630132</v>
      </c>
      <c r="AR197">
        <v>0.77961343278465089</v>
      </c>
      <c r="AS197">
        <v>2.6884652761593606</v>
      </c>
      <c r="AT197">
        <v>4.9183150865402601</v>
      </c>
      <c r="AU197">
        <v>1.1905288075905758</v>
      </c>
      <c r="AV197">
        <v>0.71184214415143487</v>
      </c>
      <c r="AW197">
        <v>0.23390221076821974</v>
      </c>
      <c r="AX197">
        <v>-0.73340000000000005</v>
      </c>
      <c r="AZ197">
        <f t="shared" si="27"/>
        <v>1.1905288075905758</v>
      </c>
      <c r="BA197">
        <f t="shared" si="28"/>
        <v>87.246019391534603</v>
      </c>
      <c r="BB197">
        <f t="shared" si="29"/>
        <v>-28.667924460602869</v>
      </c>
      <c r="BC197">
        <f t="shared" si="34"/>
        <v>-8.4332475282140607</v>
      </c>
    </row>
    <row r="198" spans="1:55" ht="15.75" thickBot="1" x14ac:dyDescent="0.3">
      <c r="A198">
        <v>7</v>
      </c>
      <c r="B198" s="44">
        <v>35</v>
      </c>
      <c r="C198" s="45" t="s">
        <v>2020</v>
      </c>
      <c r="D198" s="45">
        <v>-800</v>
      </c>
      <c r="E198" s="45">
        <v>-103.9375</v>
      </c>
      <c r="F198" s="45">
        <v>350</v>
      </c>
      <c r="G198" s="45">
        <v>0.31483100000000003</v>
      </c>
      <c r="H198" s="45">
        <v>0.192053</v>
      </c>
      <c r="I198" s="45">
        <v>49.120967</v>
      </c>
      <c r="J198" s="45">
        <v>1.464744</v>
      </c>
      <c r="K198" s="45">
        <v>9.1583640000000006</v>
      </c>
      <c r="L198" s="45">
        <v>0.13677500000000001</v>
      </c>
      <c r="M198" s="87">
        <v>0.31483100000000003</v>
      </c>
      <c r="N198" s="45">
        <v>0.20230400000000001</v>
      </c>
      <c r="O198" s="45">
        <v>99700</v>
      </c>
      <c r="P198" s="45">
        <v>21.7</v>
      </c>
      <c r="Q198" s="45">
        <v>60</v>
      </c>
      <c r="R198" s="45">
        <v>1.171</v>
      </c>
      <c r="S198" s="45" t="s">
        <v>2091</v>
      </c>
      <c r="T198" s="45" t="s">
        <v>2092</v>
      </c>
      <c r="U198" s="43">
        <v>1.1403758762886598E-3</v>
      </c>
      <c r="V198" s="43">
        <v>0.20327300000000001</v>
      </c>
      <c r="W198" s="54">
        <v>97.825640053930513</v>
      </c>
      <c r="X198" s="82">
        <v>195</v>
      </c>
      <c r="Y198" s="60">
        <v>6.9043411743157808E-5</v>
      </c>
      <c r="Z198" s="61">
        <v>0.7984191979590155</v>
      </c>
      <c r="AA198">
        <v>7</v>
      </c>
      <c r="AC198">
        <f t="shared" si="30"/>
        <v>0.79860876875893283</v>
      </c>
      <c r="AD198">
        <f t="shared" si="31"/>
        <v>122.52415811643861</v>
      </c>
      <c r="AE198">
        <f t="shared" si="32"/>
        <v>122.49507378432008</v>
      </c>
      <c r="AF198">
        <f t="shared" si="33"/>
        <v>2.3737630656388159E-4</v>
      </c>
      <c r="AK198">
        <v>0.56910576108708999</v>
      </c>
      <c r="AL198">
        <v>1.0320399489362955</v>
      </c>
      <c r="AM198">
        <v>3.8609197506475916</v>
      </c>
      <c r="AN198">
        <v>31.121716351233236</v>
      </c>
      <c r="AO198">
        <v>-0.10288577786023202</v>
      </c>
      <c r="AP198">
        <v>2.322174042144862E-2</v>
      </c>
      <c r="AQ198">
        <v>0.12596977948744081</v>
      </c>
      <c r="AR198">
        <v>0.70044258020346195</v>
      </c>
      <c r="AS198">
        <v>2.5593041300205637</v>
      </c>
      <c r="AT198">
        <v>4.7116283838389919</v>
      </c>
      <c r="AU198">
        <v>1.1460209362307279</v>
      </c>
      <c r="AV198">
        <v>0.68746689486059154</v>
      </c>
      <c r="AW198">
        <v>0.21874569338867669</v>
      </c>
      <c r="AX198">
        <v>-0.76680000000000004</v>
      </c>
      <c r="AZ198">
        <f t="shared" si="27"/>
        <v>1.1460209362307279</v>
      </c>
      <c r="BA198">
        <f t="shared" si="28"/>
        <v>84.231302525716202</v>
      </c>
      <c r="BB198">
        <f t="shared" si="29"/>
        <v>-26.801631924044223</v>
      </c>
      <c r="BC198">
        <f t="shared" si="34"/>
        <v>-8.8173087055284167</v>
      </c>
    </row>
    <row r="199" spans="1:55" ht="15.75" thickBot="1" x14ac:dyDescent="0.3">
      <c r="A199">
        <v>8</v>
      </c>
      <c r="B199" s="47">
        <v>1</v>
      </c>
      <c r="C199" s="48" t="s">
        <v>2093</v>
      </c>
      <c r="D199" s="48">
        <v>-800.03125</v>
      </c>
      <c r="E199" s="48">
        <v>-571.96875</v>
      </c>
      <c r="F199" s="48">
        <v>50</v>
      </c>
      <c r="G199" s="48">
        <v>0.12732299999999999</v>
      </c>
      <c r="H199" s="48">
        <v>0.191467</v>
      </c>
      <c r="I199" s="48">
        <v>48.974004000000001</v>
      </c>
      <c r="J199" s="48">
        <v>1.4273720000000001</v>
      </c>
      <c r="K199" s="48">
        <v>9.1446970000000007</v>
      </c>
      <c r="L199" s="48">
        <v>0.13356999999999999</v>
      </c>
      <c r="M199" s="88">
        <v>0.12732299999999999</v>
      </c>
      <c r="N199" s="48">
        <v>1.4966999999999999E-2</v>
      </c>
      <c r="O199" s="48">
        <v>99700</v>
      </c>
      <c r="P199" s="48">
        <v>21.7</v>
      </c>
      <c r="Q199" s="48">
        <v>60</v>
      </c>
      <c r="R199" s="48">
        <v>1.171</v>
      </c>
      <c r="S199" s="48" t="s">
        <v>2094</v>
      </c>
      <c r="T199" s="48" t="s">
        <v>2095</v>
      </c>
      <c r="U199" s="43">
        <v>1.1403758762886598E-3</v>
      </c>
      <c r="V199" s="43">
        <v>0.110633</v>
      </c>
      <c r="W199" s="54">
        <v>14.635525309705262</v>
      </c>
      <c r="X199" s="82">
        <v>195</v>
      </c>
      <c r="Y199" s="60">
        <v>6.9043411743157808E-5</v>
      </c>
      <c r="Z199" s="61">
        <v>0.11927186427921747</v>
      </c>
      <c r="AA199">
        <v>8</v>
      </c>
      <c r="AC199">
        <f t="shared" si="30"/>
        <v>0.11930018331610542</v>
      </c>
      <c r="AD199">
        <f t="shared" si="31"/>
        <v>122.7072738248079</v>
      </c>
      <c r="AE199">
        <f t="shared" si="32"/>
        <v>122.67814602535884</v>
      </c>
      <c r="AF199">
        <f t="shared" si="33"/>
        <v>2.3737630656389233E-4</v>
      </c>
      <c r="AK199">
        <v>8.5016045540935378E-2</v>
      </c>
      <c r="AL199">
        <v>7.6240030915027471E-2</v>
      </c>
      <c r="AM199">
        <v>6.5094319616501064</v>
      </c>
      <c r="AN199">
        <v>142.37073157711899</v>
      </c>
      <c r="AO199">
        <v>3.8509309170379627E-3</v>
      </c>
      <c r="AP199">
        <v>4.4270424074043191E-2</v>
      </c>
      <c r="AQ199">
        <v>6.6031240049686094E-2</v>
      </c>
      <c r="AR199">
        <v>0.10178479045535974</v>
      </c>
      <c r="AS199">
        <v>0.21371138442371207</v>
      </c>
      <c r="AT199">
        <v>0.36760599403422778</v>
      </c>
      <c r="AU199">
        <v>5.3957688832699748</v>
      </c>
      <c r="AV199">
        <v>2.5250424852463586E-2</v>
      </c>
      <c r="AW199">
        <v>5.12294111673346E-2</v>
      </c>
      <c r="AX199">
        <v>-0.46100000000000002</v>
      </c>
      <c r="AZ199">
        <f t="shared" si="27"/>
        <v>5.3957688832699748</v>
      </c>
      <c r="BA199">
        <f t="shared" si="28"/>
        <v>3.098410796563984</v>
      </c>
      <c r="BB199">
        <f t="shared" si="29"/>
        <v>-6.2862213839937988</v>
      </c>
      <c r="BC199">
        <f t="shared" si="34"/>
        <v>-5.3009641539496615</v>
      </c>
    </row>
    <row r="200" spans="1:55" ht="15.75" thickBot="1" x14ac:dyDescent="0.3">
      <c r="A200">
        <v>8</v>
      </c>
      <c r="B200" s="47">
        <v>2</v>
      </c>
      <c r="C200" s="48" t="s">
        <v>2093</v>
      </c>
      <c r="D200" s="48">
        <v>-800.03125</v>
      </c>
      <c r="E200" s="48">
        <v>-520</v>
      </c>
      <c r="F200" s="48">
        <v>50</v>
      </c>
      <c r="G200" s="48">
        <v>0.14269799999999999</v>
      </c>
      <c r="H200" s="48">
        <v>0.19137799999999999</v>
      </c>
      <c r="I200" s="48">
        <v>48.951597999999997</v>
      </c>
      <c r="J200" s="48">
        <v>1.4303429999999999</v>
      </c>
      <c r="K200" s="48">
        <v>9.1425990000000006</v>
      </c>
      <c r="L200" s="48">
        <v>0.13394900000000001</v>
      </c>
      <c r="M200" s="88">
        <v>0.14269799999999999</v>
      </c>
      <c r="N200" s="48">
        <v>6.7613000000000006E-2</v>
      </c>
      <c r="O200" s="48">
        <v>99700</v>
      </c>
      <c r="P200" s="48">
        <v>21.7</v>
      </c>
      <c r="Q200" s="48">
        <v>60</v>
      </c>
      <c r="R200" s="48">
        <v>1.171</v>
      </c>
      <c r="S200" s="48" t="s">
        <v>2096</v>
      </c>
      <c r="T200" s="48" t="s">
        <v>2097</v>
      </c>
      <c r="U200" s="43">
        <v>1.1415165292096221E-3</v>
      </c>
      <c r="V200" s="43">
        <v>0.11424072222222222</v>
      </c>
      <c r="W200" s="54">
        <v>24.929361117075889</v>
      </c>
      <c r="X200" s="82">
        <v>195</v>
      </c>
      <c r="Y200" s="60">
        <v>6.9043411743157808E-5</v>
      </c>
      <c r="Z200" s="61">
        <v>0.20311462378552758</v>
      </c>
      <c r="AA200">
        <v>8</v>
      </c>
      <c r="AC200">
        <f t="shared" si="30"/>
        <v>0.20316284983245175</v>
      </c>
      <c r="AD200">
        <f t="shared" si="31"/>
        <v>122.7354321045798</v>
      </c>
      <c r="AE200">
        <f t="shared" si="32"/>
        <v>122.70629762102232</v>
      </c>
      <c r="AF200">
        <f t="shared" si="33"/>
        <v>2.3737630656369831E-4</v>
      </c>
      <c r="AK200">
        <v>0.14477888132063588</v>
      </c>
      <c r="AL200">
        <v>0.34398728049837318</v>
      </c>
      <c r="AM200">
        <v>55.441902753873109</v>
      </c>
      <c r="AN200">
        <v>4207.7316948657481</v>
      </c>
      <c r="AO200">
        <v>3.0516637221376579E-2</v>
      </c>
      <c r="AP200">
        <v>7.3989893165396933E-2</v>
      </c>
      <c r="AQ200">
        <v>0.10193589607944063</v>
      </c>
      <c r="AR200">
        <v>0.16093640505343754</v>
      </c>
      <c r="AS200">
        <v>0.34414476313419995</v>
      </c>
      <c r="AT200">
        <v>0.58945704576834523</v>
      </c>
      <c r="AU200">
        <v>2.7841555956521589</v>
      </c>
      <c r="AV200">
        <v>6.1361123598642937E-2</v>
      </c>
      <c r="AW200">
        <v>2.6060034302029585E-2</v>
      </c>
      <c r="AX200">
        <v>-0.50380000000000003</v>
      </c>
      <c r="AZ200">
        <f t="shared" si="27"/>
        <v>2.7841555956521589</v>
      </c>
      <c r="BA200">
        <f t="shared" si="28"/>
        <v>7.5311840193019695</v>
      </c>
      <c r="BB200">
        <f t="shared" si="29"/>
        <v>-3.1984895707197727</v>
      </c>
      <c r="BC200">
        <f t="shared" si="34"/>
        <v>-5.7931144051189571</v>
      </c>
    </row>
    <row r="201" spans="1:55" ht="15.75" thickBot="1" x14ac:dyDescent="0.3">
      <c r="A201">
        <v>8</v>
      </c>
      <c r="B201" s="47">
        <v>3</v>
      </c>
      <c r="C201" s="48" t="s">
        <v>2093</v>
      </c>
      <c r="D201" s="48">
        <v>-800.03125</v>
      </c>
      <c r="E201" s="48">
        <v>-468</v>
      </c>
      <c r="F201" s="48">
        <v>50</v>
      </c>
      <c r="G201" s="48">
        <v>0.15396599999999999</v>
      </c>
      <c r="H201" s="48">
        <v>0.19145899999999999</v>
      </c>
      <c r="I201" s="48">
        <v>48.972037999999998</v>
      </c>
      <c r="J201" s="48">
        <v>1.436569</v>
      </c>
      <c r="K201" s="48">
        <v>9.1445030000000003</v>
      </c>
      <c r="L201" s="48">
        <v>0.13434099999999999</v>
      </c>
      <c r="M201" s="88">
        <v>0.15396599999999999</v>
      </c>
      <c r="N201" s="48">
        <v>2.9009E-2</v>
      </c>
      <c r="O201" s="48">
        <v>99700</v>
      </c>
      <c r="P201" s="48">
        <v>21.7</v>
      </c>
      <c r="Q201" s="48">
        <v>60</v>
      </c>
      <c r="R201" s="48">
        <v>1.171</v>
      </c>
      <c r="S201" s="48" t="s">
        <v>2098</v>
      </c>
      <c r="T201" s="48" t="s">
        <v>2099</v>
      </c>
      <c r="U201" s="43">
        <v>1.1426571821305841E-3</v>
      </c>
      <c r="V201" s="43">
        <v>0.11784844444444444</v>
      </c>
      <c r="W201" s="54">
        <v>31.608391493423444</v>
      </c>
      <c r="X201" s="82">
        <v>195</v>
      </c>
      <c r="Y201" s="60">
        <v>6.9043411743157808E-5</v>
      </c>
      <c r="Z201" s="61">
        <v>0.25758636756067438</v>
      </c>
      <c r="AA201">
        <v>8</v>
      </c>
      <c r="AC201">
        <f t="shared" si="30"/>
        <v>0.25764752697902393</v>
      </c>
      <c r="AD201">
        <f t="shared" si="31"/>
        <v>122.70987705115294</v>
      </c>
      <c r="AE201">
        <f t="shared" si="32"/>
        <v>122.68074863375965</v>
      </c>
      <c r="AF201">
        <f t="shared" si="33"/>
        <v>2.3737630656375431E-4</v>
      </c>
      <c r="AK201">
        <v>0.18360464210307367</v>
      </c>
      <c r="AL201">
        <v>0.14746974169428903</v>
      </c>
      <c r="AM201">
        <v>3.492098885378724</v>
      </c>
      <c r="AN201">
        <v>27.978751858166721</v>
      </c>
      <c r="AO201">
        <v>5.0939958507364831E-2</v>
      </c>
      <c r="AP201">
        <v>9.5929343605902301E-2</v>
      </c>
      <c r="AQ201">
        <v>0.13471171862474321</v>
      </c>
      <c r="AR201">
        <v>0.21693299710878211</v>
      </c>
      <c r="AS201">
        <v>0.46050095284055909</v>
      </c>
      <c r="AT201">
        <v>0.76379549450710638</v>
      </c>
      <c r="AU201">
        <v>2.9413433723668372</v>
      </c>
      <c r="AV201">
        <v>6.6436160511935974E-2</v>
      </c>
      <c r="AW201">
        <v>1.1806918304208637E-2</v>
      </c>
      <c r="AX201">
        <v>-0.53600000000000003</v>
      </c>
      <c r="AZ201">
        <f t="shared" si="27"/>
        <v>2.9413433723668372</v>
      </c>
      <c r="BA201">
        <f t="shared" si="28"/>
        <v>8.1523730881703251</v>
      </c>
      <c r="BB201">
        <f t="shared" si="29"/>
        <v>-1.4488254934624492</v>
      </c>
      <c r="BC201">
        <f t="shared" si="34"/>
        <v>-6.1633769772603442</v>
      </c>
    </row>
    <row r="202" spans="1:55" ht="15.75" thickBot="1" x14ac:dyDescent="0.3">
      <c r="A202">
        <v>8</v>
      </c>
      <c r="B202" s="47">
        <v>4</v>
      </c>
      <c r="C202" s="48" t="s">
        <v>2093</v>
      </c>
      <c r="D202" s="48">
        <v>-800.03125</v>
      </c>
      <c r="E202" s="48">
        <v>-416</v>
      </c>
      <c r="F202" s="48">
        <v>50</v>
      </c>
      <c r="G202" s="48">
        <v>0.18277099999999999</v>
      </c>
      <c r="H202" s="48">
        <v>0.19125900000000001</v>
      </c>
      <c r="I202" s="48">
        <v>48.921959000000001</v>
      </c>
      <c r="J202" s="48">
        <v>1.5031140000000001</v>
      </c>
      <c r="K202" s="48">
        <v>9.1397279999999999</v>
      </c>
      <c r="L202" s="48">
        <v>0.14075399999999999</v>
      </c>
      <c r="M202" s="88">
        <v>0.18277099999999999</v>
      </c>
      <c r="N202" s="48">
        <v>4.5156000000000002E-2</v>
      </c>
      <c r="O202" s="48">
        <v>99700</v>
      </c>
      <c r="P202" s="48">
        <v>21.7</v>
      </c>
      <c r="Q202" s="48">
        <v>60</v>
      </c>
      <c r="R202" s="48">
        <v>1.171</v>
      </c>
      <c r="S202" s="48" t="s">
        <v>2100</v>
      </c>
      <c r="T202" s="48" t="s">
        <v>2101</v>
      </c>
      <c r="U202" s="43">
        <v>1.1437978350515464E-3</v>
      </c>
      <c r="V202" s="43">
        <v>0.12145616666666667</v>
      </c>
      <c r="W202" s="54">
        <v>53.606355471524481</v>
      </c>
      <c r="X202" s="82">
        <v>195</v>
      </c>
      <c r="Y202" s="60">
        <v>6.9043411743157808E-5</v>
      </c>
      <c r="Z202" s="61">
        <v>0.43662633392902861</v>
      </c>
      <c r="AA202">
        <v>8</v>
      </c>
      <c r="AC202">
        <f t="shared" si="30"/>
        <v>0.43673000328417372</v>
      </c>
      <c r="AD202">
        <f t="shared" si="31"/>
        <v>122.77398614312146</v>
      </c>
      <c r="AE202">
        <f t="shared" si="32"/>
        <v>122.74484250774873</v>
      </c>
      <c r="AF202">
        <f t="shared" si="33"/>
        <v>2.3737630656350779E-4</v>
      </c>
      <c r="AK202">
        <v>0.3112236425781178</v>
      </c>
      <c r="AL202">
        <v>0.22920616773289046</v>
      </c>
      <c r="AM202">
        <v>2.2767390992082364</v>
      </c>
      <c r="AN202">
        <v>11.241328066088938</v>
      </c>
      <c r="AO202">
        <v>7.2822014348721723E-2</v>
      </c>
      <c r="AP202">
        <v>0.15801973585590404</v>
      </c>
      <c r="AQ202">
        <v>0.2416642549334648</v>
      </c>
      <c r="AR202">
        <v>0.3888225714027071</v>
      </c>
      <c r="AS202">
        <v>0.75748988796568995</v>
      </c>
      <c r="AT202">
        <v>1.155586837492548</v>
      </c>
      <c r="AU202">
        <v>2.3241352124080255</v>
      </c>
      <c r="AV202">
        <v>0.12887385360999459</v>
      </c>
      <c r="AW202">
        <v>-1.1703381444412337E-2</v>
      </c>
      <c r="AX202">
        <v>-0.57689999999999997</v>
      </c>
      <c r="AZ202">
        <f t="shared" si="27"/>
        <v>2.3241352124080255</v>
      </c>
      <c r="BA202">
        <f t="shared" si="28"/>
        <v>15.822356717324141</v>
      </c>
      <c r="BB202">
        <f t="shared" si="29"/>
        <v>1.4368707912839451</v>
      </c>
      <c r="BC202">
        <f t="shared" si="34"/>
        <v>-6.6336794369057683</v>
      </c>
    </row>
    <row r="203" spans="1:55" ht="15.75" thickBot="1" x14ac:dyDescent="0.3">
      <c r="A203">
        <v>8</v>
      </c>
      <c r="B203" s="47">
        <v>5</v>
      </c>
      <c r="C203" s="48" t="s">
        <v>2093</v>
      </c>
      <c r="D203" s="48">
        <v>-800.03125</v>
      </c>
      <c r="E203" s="48">
        <v>-364</v>
      </c>
      <c r="F203" s="48">
        <v>50</v>
      </c>
      <c r="G203" s="48">
        <v>0.20507400000000001</v>
      </c>
      <c r="H203" s="48">
        <v>0.19120000000000001</v>
      </c>
      <c r="I203" s="48">
        <v>48.907077000000001</v>
      </c>
      <c r="J203" s="48">
        <v>1.4385589999999999</v>
      </c>
      <c r="K203" s="48">
        <v>9.1384279999999993</v>
      </c>
      <c r="L203" s="48">
        <v>0.13475999999999999</v>
      </c>
      <c r="M203" s="88">
        <v>0.20507400000000001</v>
      </c>
      <c r="N203" s="48">
        <v>5.1399E-2</v>
      </c>
      <c r="O203" s="48">
        <v>99700</v>
      </c>
      <c r="P203" s="48">
        <v>21.7</v>
      </c>
      <c r="Q203" s="48">
        <v>60</v>
      </c>
      <c r="R203" s="48">
        <v>1.171</v>
      </c>
      <c r="S203" s="48" t="s">
        <v>2102</v>
      </c>
      <c r="T203" s="48" t="s">
        <v>2103</v>
      </c>
      <c r="U203" s="43">
        <v>1.1449384879725086E-3</v>
      </c>
      <c r="V203" s="43">
        <v>0.12506388888888889</v>
      </c>
      <c r="W203" s="54">
        <v>69.881580496778838</v>
      </c>
      <c r="X203" s="82">
        <v>195</v>
      </c>
      <c r="Y203" s="60">
        <v>6.9043411743157808E-5</v>
      </c>
      <c r="Z203" s="61">
        <v>0.56910786236297484</v>
      </c>
      <c r="AA203">
        <v>8</v>
      </c>
      <c r="AC203">
        <f t="shared" si="30"/>
        <v>0.56924298716080435</v>
      </c>
      <c r="AD203">
        <f t="shared" si="31"/>
        <v>122.79145153016465</v>
      </c>
      <c r="AE203">
        <f t="shared" si="32"/>
        <v>122.7623037489228</v>
      </c>
      <c r="AF203">
        <f t="shared" si="33"/>
        <v>2.3737630656386522E-4</v>
      </c>
      <c r="AK203">
        <v>0.40565703437500222</v>
      </c>
      <c r="AL203">
        <v>0.26059585184440165</v>
      </c>
      <c r="AM203">
        <v>2.0272667590987625</v>
      </c>
      <c r="AN203">
        <v>10.233770456350902</v>
      </c>
      <c r="AO203">
        <v>0.1024155099281564</v>
      </c>
      <c r="AP203">
        <v>0.22619563398948758</v>
      </c>
      <c r="AQ203">
        <v>0.33604833932400324</v>
      </c>
      <c r="AR203">
        <v>0.50315201381148666</v>
      </c>
      <c r="AS203">
        <v>0.91936230071419855</v>
      </c>
      <c r="AT203">
        <v>1.310820618842133</v>
      </c>
      <c r="AU203">
        <v>2.7194816194129237</v>
      </c>
      <c r="AV203">
        <v>0.14078730124671895</v>
      </c>
      <c r="AW203">
        <v>-2.278855638779996E-2</v>
      </c>
      <c r="AX203">
        <v>-0.60560000000000003</v>
      </c>
      <c r="AZ203">
        <f t="shared" si="27"/>
        <v>2.7194816194129237</v>
      </c>
      <c r="BA203">
        <f t="shared" si="28"/>
        <v>17.287477077099179</v>
      </c>
      <c r="BB203">
        <f t="shared" si="29"/>
        <v>2.7982399171349628</v>
      </c>
      <c r="BC203">
        <f t="shared" si="34"/>
        <v>-6.9636960772926573</v>
      </c>
    </row>
    <row r="204" spans="1:55" ht="15.75" thickBot="1" x14ac:dyDescent="0.3">
      <c r="A204">
        <v>8</v>
      </c>
      <c r="B204" s="47">
        <v>6</v>
      </c>
      <c r="C204" s="48" t="s">
        <v>2093</v>
      </c>
      <c r="D204" s="48">
        <v>-800.03125</v>
      </c>
      <c r="E204" s="48">
        <v>-312</v>
      </c>
      <c r="F204" s="48">
        <v>50</v>
      </c>
      <c r="G204" s="48">
        <v>0.23114699999999999</v>
      </c>
      <c r="H204" s="48">
        <v>0.19119900000000001</v>
      </c>
      <c r="I204" s="48">
        <v>48.906689</v>
      </c>
      <c r="J204" s="48">
        <v>1.414819</v>
      </c>
      <c r="K204" s="48">
        <v>9.1384249999999998</v>
      </c>
      <c r="L204" s="48">
        <v>0.13250600000000001</v>
      </c>
      <c r="M204" s="88">
        <v>0.23114699999999999</v>
      </c>
      <c r="N204" s="48">
        <v>7.1429999999999993E-2</v>
      </c>
      <c r="O204" s="48">
        <v>99700</v>
      </c>
      <c r="P204" s="48">
        <v>21.7</v>
      </c>
      <c r="Q204" s="48">
        <v>60</v>
      </c>
      <c r="R204" s="48">
        <v>1.171</v>
      </c>
      <c r="S204" s="48" t="s">
        <v>2104</v>
      </c>
      <c r="T204" s="48" t="s">
        <v>2105</v>
      </c>
      <c r="U204" s="43">
        <v>1.1460791408934709E-3</v>
      </c>
      <c r="V204" s="43">
        <v>0.12867161111111111</v>
      </c>
      <c r="W204" s="54">
        <v>89.413885335178662</v>
      </c>
      <c r="X204" s="82">
        <v>195</v>
      </c>
      <c r="Y204" s="60">
        <v>6.9043411743157808E-5</v>
      </c>
      <c r="Z204" s="61">
        <v>0.72817655356132505</v>
      </c>
      <c r="AA204">
        <v>8</v>
      </c>
      <c r="AC204">
        <f t="shared" si="30"/>
        <v>0.72834944646281408</v>
      </c>
      <c r="AD204">
        <f t="shared" si="31"/>
        <v>122.79149184065079</v>
      </c>
      <c r="AE204">
        <f t="shared" si="32"/>
        <v>122.76234404984024</v>
      </c>
      <c r="AF204">
        <f t="shared" si="33"/>
        <v>2.3737630656349204E-4</v>
      </c>
      <c r="AK204">
        <v>0.51903592084037509</v>
      </c>
      <c r="AL204">
        <v>0.36179507105090125</v>
      </c>
      <c r="AM204">
        <v>2.1001313750501507</v>
      </c>
      <c r="AN204">
        <v>11.006442569453736</v>
      </c>
      <c r="AO204">
        <v>0.11495212556431858</v>
      </c>
      <c r="AP204">
        <v>0.26798094506055892</v>
      </c>
      <c r="AQ204">
        <v>0.4132755108457889</v>
      </c>
      <c r="AR204">
        <v>0.66213411437105207</v>
      </c>
      <c r="AS204">
        <v>1.2263243703431903</v>
      </c>
      <c r="AT204">
        <v>1.7565031569836747</v>
      </c>
      <c r="AU204">
        <v>2.1416897284282914</v>
      </c>
      <c r="AV204">
        <v>0.22149212788974743</v>
      </c>
      <c r="AW204">
        <v>-4.4668505611177474E-2</v>
      </c>
      <c r="AX204">
        <v>-0.64510000000000001</v>
      </c>
      <c r="AZ204">
        <f t="shared" si="27"/>
        <v>2.1416897284282914</v>
      </c>
      <c r="BA204">
        <f t="shared" si="28"/>
        <v>27.197348814542302</v>
      </c>
      <c r="BB204">
        <f t="shared" si="29"/>
        <v>5.4849124422889632</v>
      </c>
      <c r="BC204">
        <f t="shared" si="34"/>
        <v>-7.4179001642362827</v>
      </c>
    </row>
    <row r="205" spans="1:55" ht="15.75" thickBot="1" x14ac:dyDescent="0.3">
      <c r="A205">
        <v>8</v>
      </c>
      <c r="B205" s="47">
        <v>7</v>
      </c>
      <c r="C205" s="48" t="s">
        <v>2093</v>
      </c>
      <c r="D205" s="48">
        <v>-800.03125</v>
      </c>
      <c r="E205" s="48">
        <v>-260</v>
      </c>
      <c r="F205" s="48">
        <v>50</v>
      </c>
      <c r="G205" s="48">
        <v>0.27518199999999998</v>
      </c>
      <c r="H205" s="48">
        <v>0.19112599999999999</v>
      </c>
      <c r="I205" s="48">
        <v>48.888415000000002</v>
      </c>
      <c r="J205" s="48">
        <v>1.442537</v>
      </c>
      <c r="K205" s="48">
        <v>9.1366790000000009</v>
      </c>
      <c r="L205" s="48">
        <v>0.135072</v>
      </c>
      <c r="M205" s="88">
        <v>0.27518199999999998</v>
      </c>
      <c r="N205" s="48">
        <v>8.7290000000000006E-2</v>
      </c>
      <c r="O205" s="48">
        <v>99700</v>
      </c>
      <c r="P205" s="48">
        <v>21.7</v>
      </c>
      <c r="Q205" s="48">
        <v>60</v>
      </c>
      <c r="R205" s="48">
        <v>1.171</v>
      </c>
      <c r="S205" s="48" t="s">
        <v>2106</v>
      </c>
      <c r="T205" s="48" t="s">
        <v>2107</v>
      </c>
      <c r="U205" s="43">
        <v>1.1472197938144329E-3</v>
      </c>
      <c r="V205" s="43">
        <v>0.13227933333333333</v>
      </c>
      <c r="W205" s="54">
        <v>124.56433147088961</v>
      </c>
      <c r="X205" s="82">
        <v>195</v>
      </c>
      <c r="Y205" s="60">
        <v>6.9043411743157808E-5</v>
      </c>
      <c r="Z205" s="61">
        <v>1.0142439852484777</v>
      </c>
      <c r="AA205">
        <v>8</v>
      </c>
      <c r="AC205">
        <f t="shared" si="30"/>
        <v>1.0144847999033439</v>
      </c>
      <c r="AD205">
        <f t="shared" si="31"/>
        <v>122.8149570345964</v>
      </c>
      <c r="AE205">
        <f t="shared" si="32"/>
        <v>122.78580367370476</v>
      </c>
      <c r="AF205">
        <f t="shared" si="33"/>
        <v>2.3737630656361043E-4</v>
      </c>
      <c r="AK205">
        <v>0.72294465615026793</v>
      </c>
      <c r="AL205">
        <v>0.44160199973812519</v>
      </c>
      <c r="AM205">
        <v>1.3162907524095586</v>
      </c>
      <c r="AN205">
        <v>6.2851771098749341</v>
      </c>
      <c r="AO205">
        <v>0.13207353231979452</v>
      </c>
      <c r="AP205">
        <v>0.38527124244773359</v>
      </c>
      <c r="AQ205">
        <v>0.64001194647343307</v>
      </c>
      <c r="AR205">
        <v>0.96114186007392832</v>
      </c>
      <c r="AS205">
        <v>1.5570764573673976</v>
      </c>
      <c r="AT205">
        <v>2.102072020049222</v>
      </c>
      <c r="AU205">
        <v>2.2950461197505532</v>
      </c>
      <c r="AV205">
        <v>0.2920840306571485</v>
      </c>
      <c r="AW205">
        <v>-5.2598334949477708E-2</v>
      </c>
      <c r="AX205">
        <v>-0.67049999999999998</v>
      </c>
      <c r="AZ205">
        <f t="shared" si="27"/>
        <v>2.2950461197505532</v>
      </c>
      <c r="BA205">
        <f t="shared" si="28"/>
        <v>35.872287675649432</v>
      </c>
      <c r="BB205">
        <f t="shared" si="29"/>
        <v>6.4598622469114151</v>
      </c>
      <c r="BC205">
        <f t="shared" si="34"/>
        <v>-7.7099706403975006</v>
      </c>
    </row>
    <row r="206" spans="1:55" ht="15.75" thickBot="1" x14ac:dyDescent="0.3">
      <c r="A206">
        <v>8</v>
      </c>
      <c r="B206" s="47">
        <v>8</v>
      </c>
      <c r="C206" s="48" t="s">
        <v>2093</v>
      </c>
      <c r="D206" s="48">
        <v>-800.03125</v>
      </c>
      <c r="E206" s="48">
        <v>-208</v>
      </c>
      <c r="F206" s="48">
        <v>50</v>
      </c>
      <c r="G206" s="48">
        <v>0.32740900000000001</v>
      </c>
      <c r="H206" s="48">
        <v>0.19122800000000001</v>
      </c>
      <c r="I206" s="48">
        <v>48.914020000000001</v>
      </c>
      <c r="J206" s="48">
        <v>1.398687</v>
      </c>
      <c r="K206" s="48">
        <v>9.1391329999999993</v>
      </c>
      <c r="L206" s="48">
        <v>0.13089999999999999</v>
      </c>
      <c r="M206" s="88">
        <v>0.32740900000000001</v>
      </c>
      <c r="N206" s="48">
        <v>0.103341</v>
      </c>
      <c r="O206" s="48">
        <v>99700</v>
      </c>
      <c r="P206" s="48">
        <v>21.7</v>
      </c>
      <c r="Q206" s="48">
        <v>60</v>
      </c>
      <c r="R206" s="48">
        <v>1.171</v>
      </c>
      <c r="S206" s="48" t="s">
        <v>2108</v>
      </c>
      <c r="T206" s="48" t="s">
        <v>2109</v>
      </c>
      <c r="U206" s="43">
        <v>1.1483604467353952E-3</v>
      </c>
      <c r="V206" s="43">
        <v>0.13588705555555555</v>
      </c>
      <c r="W206" s="54">
        <v>166.77859725046318</v>
      </c>
      <c r="X206" s="82">
        <v>195</v>
      </c>
      <c r="Y206" s="60">
        <v>6.9043411743157808E-5</v>
      </c>
      <c r="Z206" s="61">
        <v>1.3583312323322965</v>
      </c>
      <c r="AA206">
        <v>8</v>
      </c>
      <c r="AC206">
        <f t="shared" si="30"/>
        <v>1.3586537445400741</v>
      </c>
      <c r="AD206">
        <f t="shared" si="31"/>
        <v>122.78197929977595</v>
      </c>
      <c r="AE206">
        <f t="shared" si="32"/>
        <v>122.75283376701721</v>
      </c>
      <c r="AF206">
        <f t="shared" si="33"/>
        <v>2.3737630656358281E-4</v>
      </c>
      <c r="AK206">
        <v>0.9682088059033791</v>
      </c>
      <c r="AL206">
        <v>0.52242221877461159</v>
      </c>
      <c r="AM206">
        <v>1.4495544590404557</v>
      </c>
      <c r="AN206">
        <v>7.805133171998281</v>
      </c>
      <c r="AO206">
        <v>0.19550950435797049</v>
      </c>
      <c r="AP206">
        <v>0.5950826910716378</v>
      </c>
      <c r="AQ206">
        <v>0.88203831856946002</v>
      </c>
      <c r="AR206">
        <v>1.2368718455865693</v>
      </c>
      <c r="AS206">
        <v>1.9048880458083641</v>
      </c>
      <c r="AT206">
        <v>2.6438760067623606</v>
      </c>
      <c r="AU206">
        <v>2.9853495332507589</v>
      </c>
      <c r="AV206">
        <v>0.30093987721293219</v>
      </c>
      <c r="AW206">
        <v>-6.9798083929211344E-2</v>
      </c>
      <c r="AX206">
        <v>-0.70550000000000002</v>
      </c>
      <c r="AZ206">
        <f t="shared" si="27"/>
        <v>2.9853495332507589</v>
      </c>
      <c r="BA206">
        <f t="shared" si="28"/>
        <v>36.949993774435356</v>
      </c>
      <c r="BB206">
        <f t="shared" si="29"/>
        <v>8.5699468961604524</v>
      </c>
      <c r="BC206">
        <f t="shared" si="34"/>
        <v>-8.112429957942485</v>
      </c>
    </row>
    <row r="207" spans="1:55" ht="15.75" thickBot="1" x14ac:dyDescent="0.3">
      <c r="A207">
        <v>8</v>
      </c>
      <c r="B207" s="47">
        <v>9</v>
      </c>
      <c r="C207" s="48" t="s">
        <v>2093</v>
      </c>
      <c r="D207" s="48">
        <v>-800.03125</v>
      </c>
      <c r="E207" s="48">
        <v>-156</v>
      </c>
      <c r="F207" s="48">
        <v>50</v>
      </c>
      <c r="G207" s="48">
        <v>0.36535499999999999</v>
      </c>
      <c r="H207" s="48">
        <v>0.19165499999999999</v>
      </c>
      <c r="I207" s="48">
        <v>49.021284000000001</v>
      </c>
      <c r="J207" s="48">
        <v>1.4834849999999999</v>
      </c>
      <c r="K207" s="48">
        <v>9.1490390000000001</v>
      </c>
      <c r="L207" s="48">
        <v>0.13847799999999999</v>
      </c>
      <c r="M207" s="88">
        <v>0.36535499999999999</v>
      </c>
      <c r="N207" s="48">
        <v>0.13284199999999999</v>
      </c>
      <c r="O207" s="48">
        <v>99700</v>
      </c>
      <c r="P207" s="48">
        <v>21.7</v>
      </c>
      <c r="Q207" s="48">
        <v>60</v>
      </c>
      <c r="R207" s="48">
        <v>1.171</v>
      </c>
      <c r="S207" s="48" t="s">
        <v>2110</v>
      </c>
      <c r="T207" s="48" t="s">
        <v>2111</v>
      </c>
      <c r="U207" s="43">
        <v>1.1495010996563574E-3</v>
      </c>
      <c r="V207" s="43">
        <v>0.13949477777777777</v>
      </c>
      <c r="W207" s="54">
        <v>196.48543380231908</v>
      </c>
      <c r="X207" s="82">
        <v>195</v>
      </c>
      <c r="Y207" s="60">
        <v>6.9043411743157808E-5</v>
      </c>
      <c r="Z207" s="61">
        <v>1.602013646474532</v>
      </c>
      <c r="AA207">
        <v>8</v>
      </c>
      <c r="AC207">
        <f t="shared" si="30"/>
        <v>1.6023940168479109</v>
      </c>
      <c r="AD207">
        <f t="shared" si="31"/>
        <v>122.64903874864882</v>
      </c>
      <c r="AE207">
        <f t="shared" si="32"/>
        <v>122.61992477282709</v>
      </c>
      <c r="AF207">
        <f t="shared" si="33"/>
        <v>2.3737630656359748E-4</v>
      </c>
      <c r="AK207">
        <v>1.1419000672122193</v>
      </c>
      <c r="AL207">
        <v>0.67162181530921394</v>
      </c>
      <c r="AM207">
        <v>2.5345190593160694</v>
      </c>
      <c r="AN207">
        <v>17.744317459456781</v>
      </c>
      <c r="AO207">
        <v>0.25597559141045306</v>
      </c>
      <c r="AP207">
        <v>0.71112782224942728</v>
      </c>
      <c r="AQ207">
        <v>1.005824558563081</v>
      </c>
      <c r="AR207">
        <v>1.3853776146332641</v>
      </c>
      <c r="AS207">
        <v>2.3435199276896848</v>
      </c>
      <c r="AT207">
        <v>3.5979009919266414</v>
      </c>
      <c r="AU207">
        <v>3.2153336344753933</v>
      </c>
      <c r="AV207">
        <v>0.33574444807256842</v>
      </c>
      <c r="AW207">
        <v>-6.2369650736112524E-2</v>
      </c>
      <c r="AX207">
        <v>-0.71630000000000005</v>
      </c>
      <c r="AZ207">
        <f t="shared" si="27"/>
        <v>3.2153336344753933</v>
      </c>
      <c r="BA207">
        <f t="shared" si="28"/>
        <v>41.178733821296156</v>
      </c>
      <c r="BB207">
        <f t="shared" si="29"/>
        <v>7.6495777098731583</v>
      </c>
      <c r="BC207">
        <f t="shared" si="34"/>
        <v>-8.2366174044992242</v>
      </c>
    </row>
    <row r="208" spans="1:55" ht="15.75" thickBot="1" x14ac:dyDescent="0.3">
      <c r="A208">
        <v>8</v>
      </c>
      <c r="B208" s="47">
        <v>10</v>
      </c>
      <c r="C208" s="48" t="s">
        <v>2093</v>
      </c>
      <c r="D208" s="48">
        <v>-800.03125</v>
      </c>
      <c r="E208" s="48">
        <v>-104</v>
      </c>
      <c r="F208" s="48">
        <v>50</v>
      </c>
      <c r="G208" s="48">
        <v>0.38524799999999998</v>
      </c>
      <c r="H208" s="48">
        <v>0.19128800000000001</v>
      </c>
      <c r="I208" s="48">
        <v>48.929240999999998</v>
      </c>
      <c r="J208" s="48">
        <v>1.43937</v>
      </c>
      <c r="K208" s="48">
        <v>9.1404990000000002</v>
      </c>
      <c r="L208" s="48">
        <v>0.13473299999999999</v>
      </c>
      <c r="M208" s="88">
        <v>0.38524799999999998</v>
      </c>
      <c r="N208" s="48">
        <v>0.13633500000000001</v>
      </c>
      <c r="O208" s="48">
        <v>99700</v>
      </c>
      <c r="P208" s="48">
        <v>21.7</v>
      </c>
      <c r="Q208" s="48">
        <v>60</v>
      </c>
      <c r="R208" s="48">
        <v>1.171</v>
      </c>
      <c r="S208" s="48" t="s">
        <v>2112</v>
      </c>
      <c r="T208" s="48" t="s">
        <v>2113</v>
      </c>
      <c r="U208" s="43">
        <v>1.1506417525773195E-3</v>
      </c>
      <c r="V208" s="43">
        <v>0.14310249999999999</v>
      </c>
      <c r="W208" s="54">
        <v>210.44386704864385</v>
      </c>
      <c r="X208" s="82">
        <v>195</v>
      </c>
      <c r="Y208" s="60">
        <v>6.9043411743157808E-5</v>
      </c>
      <c r="Z208" s="61">
        <v>1.7142199750343801</v>
      </c>
      <c r="AA208">
        <v>8</v>
      </c>
      <c r="AC208">
        <f t="shared" si="30"/>
        <v>1.7146269868556541</v>
      </c>
      <c r="AD208">
        <f t="shared" si="31"/>
        <v>122.76363017203975</v>
      </c>
      <c r="AE208">
        <f t="shared" si="32"/>
        <v>122.73448899492919</v>
      </c>
      <c r="AF208">
        <f t="shared" si="33"/>
        <v>2.3737630656344975E-4</v>
      </c>
      <c r="AK208">
        <v>1.2218819202056674</v>
      </c>
      <c r="AL208">
        <v>0.68795678615043609</v>
      </c>
      <c r="AM208">
        <v>3.0383167206286656</v>
      </c>
      <c r="AN208">
        <v>25.345051036533821</v>
      </c>
      <c r="AO208">
        <v>0.31273209157376097</v>
      </c>
      <c r="AP208">
        <v>0.79165364624077661</v>
      </c>
      <c r="AQ208">
        <v>1.0842393432617186</v>
      </c>
      <c r="AR208">
        <v>1.4661453483551588</v>
      </c>
      <c r="AS208">
        <v>2.4147440757678962</v>
      </c>
      <c r="AT208">
        <v>3.7021302255680419</v>
      </c>
      <c r="AU208">
        <v>3.8028564794015547</v>
      </c>
      <c r="AV208">
        <v>0.30770581105158507</v>
      </c>
      <c r="AW208">
        <v>-5.1720882898636682E-2</v>
      </c>
      <c r="AX208">
        <v>-0.72260000000000002</v>
      </c>
      <c r="AZ208">
        <f t="shared" si="27"/>
        <v>3.8028564794015547</v>
      </c>
      <c r="BA208">
        <f t="shared" si="28"/>
        <v>37.775082389724332</v>
      </c>
      <c r="BB208">
        <f t="shared" si="29"/>
        <v>6.3494433403396089</v>
      </c>
      <c r="BC208">
        <f t="shared" si="34"/>
        <v>-8.3090600816573215</v>
      </c>
    </row>
    <row r="209" spans="1:55" ht="15.75" thickBot="1" x14ac:dyDescent="0.3">
      <c r="A209">
        <v>8</v>
      </c>
      <c r="B209" s="47">
        <v>11</v>
      </c>
      <c r="C209" s="48" t="s">
        <v>2093</v>
      </c>
      <c r="D209" s="48">
        <v>-800.03125</v>
      </c>
      <c r="E209" s="48">
        <v>-52</v>
      </c>
      <c r="F209" s="48">
        <v>50</v>
      </c>
      <c r="G209" s="48">
        <v>0.38199499999999997</v>
      </c>
      <c r="H209" s="48">
        <v>0.191167</v>
      </c>
      <c r="I209" s="48">
        <v>48.898876999999999</v>
      </c>
      <c r="J209" s="48">
        <v>1.401211</v>
      </c>
      <c r="K209" s="48">
        <v>9.137715</v>
      </c>
      <c r="L209" s="48">
        <v>0.131104</v>
      </c>
      <c r="M209" s="88">
        <v>0.38199499999999997</v>
      </c>
      <c r="N209" s="48">
        <v>0.12653200000000001</v>
      </c>
      <c r="O209" s="48">
        <v>99700</v>
      </c>
      <c r="P209" s="48">
        <v>21.7</v>
      </c>
      <c r="Q209" s="48">
        <v>60</v>
      </c>
      <c r="R209" s="48">
        <v>1.171</v>
      </c>
      <c r="S209" s="48" t="s">
        <v>2114</v>
      </c>
      <c r="T209" s="48" t="s">
        <v>2115</v>
      </c>
      <c r="U209" s="43">
        <v>1.1517824054982817E-3</v>
      </c>
      <c r="V209" s="43">
        <v>0.14671022222222221</v>
      </c>
      <c r="W209" s="54">
        <v>204.27884351644471</v>
      </c>
      <c r="X209" s="82">
        <v>195</v>
      </c>
      <c r="Y209" s="60">
        <v>6.9043411743157808E-5</v>
      </c>
      <c r="Z209" s="61">
        <v>1.6634945078992622</v>
      </c>
      <c r="AA209">
        <v>8</v>
      </c>
      <c r="AC209">
        <f t="shared" si="30"/>
        <v>1.6638894758375666</v>
      </c>
      <c r="AD209">
        <f t="shared" si="31"/>
        <v>122.80103273344585</v>
      </c>
      <c r="AE209">
        <f t="shared" si="32"/>
        <v>122.77188267785338</v>
      </c>
      <c r="AF209">
        <f t="shared" si="33"/>
        <v>2.3737630656364854E-4</v>
      </c>
      <c r="AK209">
        <v>1.1857246268061459</v>
      </c>
      <c r="AL209">
        <v>0.63766358858399352</v>
      </c>
      <c r="AM209">
        <v>2.3574363194677521</v>
      </c>
      <c r="AN209">
        <v>14.492688502666255</v>
      </c>
      <c r="AO209">
        <v>0.31875402137951631</v>
      </c>
      <c r="AP209">
        <v>0.78013786430850895</v>
      </c>
      <c r="AQ209">
        <v>1.0492738197837292</v>
      </c>
      <c r="AR209">
        <v>1.4260691969763382</v>
      </c>
      <c r="AS209">
        <v>2.3349933013402611</v>
      </c>
      <c r="AT209">
        <v>3.5468937870012587</v>
      </c>
      <c r="AU209">
        <v>3.5389301896007943</v>
      </c>
      <c r="AV209">
        <v>0.30430206709867752</v>
      </c>
      <c r="AW209">
        <v>-0.10882085479270938</v>
      </c>
      <c r="AX209">
        <v>-0.79690000000000005</v>
      </c>
      <c r="AZ209">
        <f t="shared" si="27"/>
        <v>3.5389301896007943</v>
      </c>
      <c r="BA209">
        <f t="shared" si="28"/>
        <v>37.368608102639932</v>
      </c>
      <c r="BB209">
        <f t="shared" si="29"/>
        <v>13.363313351481063</v>
      </c>
      <c r="BC209">
        <f t="shared" si="34"/>
        <v>-9.1634237186171053</v>
      </c>
    </row>
    <row r="210" spans="1:55" ht="15.75" thickBot="1" x14ac:dyDescent="0.3">
      <c r="A210">
        <v>8</v>
      </c>
      <c r="B210" s="47">
        <v>12</v>
      </c>
      <c r="C210" s="48" t="s">
        <v>2093</v>
      </c>
      <c r="D210" s="48">
        <v>-800.03125</v>
      </c>
      <c r="E210" s="48">
        <v>0</v>
      </c>
      <c r="F210" s="48">
        <v>50</v>
      </c>
      <c r="G210" s="48">
        <v>0.35807099999999997</v>
      </c>
      <c r="H210" s="48">
        <v>0.19100300000000001</v>
      </c>
      <c r="I210" s="48">
        <v>48.857635999999999</v>
      </c>
      <c r="J210" s="48">
        <v>1.497709</v>
      </c>
      <c r="K210" s="48">
        <v>9.1337270000000004</v>
      </c>
      <c r="L210" s="48">
        <v>0.14007800000000001</v>
      </c>
      <c r="M210" s="88">
        <v>0.35807099999999997</v>
      </c>
      <c r="N210" s="48">
        <v>9.3150999999999998E-2</v>
      </c>
      <c r="O210" s="48">
        <v>99700</v>
      </c>
      <c r="P210" s="48">
        <v>21.7</v>
      </c>
      <c r="Q210" s="48">
        <v>60</v>
      </c>
      <c r="R210" s="48">
        <v>1.171</v>
      </c>
      <c r="S210" s="48" t="s">
        <v>2116</v>
      </c>
      <c r="T210" s="48" t="s">
        <v>2117</v>
      </c>
      <c r="U210" s="43">
        <v>1.152923058419244E-3</v>
      </c>
      <c r="V210" s="43">
        <v>0.15031794444444443</v>
      </c>
      <c r="W210" s="54">
        <v>180.19680848468997</v>
      </c>
      <c r="X210" s="82">
        <v>195</v>
      </c>
      <c r="Y210" s="60">
        <v>6.9043411743157808E-5</v>
      </c>
      <c r="Z210" s="61">
        <v>1.4667479633436673</v>
      </c>
      <c r="AA210">
        <v>8</v>
      </c>
      <c r="AC210">
        <f t="shared" si="30"/>
        <v>1.4670962172250859</v>
      </c>
      <c r="AD210">
        <f t="shared" si="31"/>
        <v>122.85465055216773</v>
      </c>
      <c r="AE210">
        <f t="shared" si="32"/>
        <v>122.82548776897546</v>
      </c>
      <c r="AF210">
        <f t="shared" si="33"/>
        <v>2.3737630656382134E-4</v>
      </c>
      <c r="AK210">
        <v>1.0454845974538893</v>
      </c>
      <c r="AL210">
        <v>0.4687687201486237</v>
      </c>
      <c r="AM210">
        <v>1.7765180030183068</v>
      </c>
      <c r="AN210">
        <v>11.408703221014116</v>
      </c>
      <c r="AO210">
        <v>0.30167924770315585</v>
      </c>
      <c r="AP210">
        <v>0.7286182944945766</v>
      </c>
      <c r="AQ210">
        <v>0.96973300057217493</v>
      </c>
      <c r="AR210">
        <v>1.2722724995532266</v>
      </c>
      <c r="AS210">
        <v>1.8620028478057167</v>
      </c>
      <c r="AT210">
        <v>2.6053052430051751</v>
      </c>
      <c r="AU210">
        <v>4.8036046786057316</v>
      </c>
      <c r="AV210">
        <v>0.20392213909548956</v>
      </c>
      <c r="AW210">
        <v>-6.5923256023504559E-2</v>
      </c>
      <c r="AX210">
        <v>-0.7712</v>
      </c>
      <c r="AZ210">
        <f t="shared" si="27"/>
        <v>4.8036046786057316</v>
      </c>
      <c r="BA210">
        <f t="shared" si="28"/>
        <v>25.052783138426911</v>
      </c>
      <c r="BB210">
        <f t="shared" si="29"/>
        <v>8.0989785820287388</v>
      </c>
      <c r="BC210">
        <f t="shared" si="34"/>
        <v>-8.8679035911626443</v>
      </c>
    </row>
    <row r="211" spans="1:55" ht="15.75" thickBot="1" x14ac:dyDescent="0.3">
      <c r="A211">
        <v>8</v>
      </c>
      <c r="B211" s="47">
        <v>13</v>
      </c>
      <c r="C211" s="48" t="s">
        <v>2093</v>
      </c>
      <c r="D211" s="48">
        <v>-800.03125</v>
      </c>
      <c r="E211" s="48">
        <v>52</v>
      </c>
      <c r="F211" s="48">
        <v>50</v>
      </c>
      <c r="G211" s="48">
        <v>0.32405400000000001</v>
      </c>
      <c r="H211" s="48">
        <v>0.19132099999999999</v>
      </c>
      <c r="I211" s="48">
        <v>48.937497999999998</v>
      </c>
      <c r="J211" s="48">
        <v>1.4912259999999999</v>
      </c>
      <c r="K211" s="48">
        <v>9.1411960000000008</v>
      </c>
      <c r="L211" s="48">
        <v>0.13968700000000001</v>
      </c>
      <c r="M211" s="88">
        <v>0.32405400000000001</v>
      </c>
      <c r="N211" s="48">
        <v>8.1889000000000003E-2</v>
      </c>
      <c r="O211" s="48">
        <v>99700</v>
      </c>
      <c r="P211" s="48">
        <v>21.7</v>
      </c>
      <c r="Q211" s="48">
        <v>60</v>
      </c>
      <c r="R211" s="48">
        <v>1.171</v>
      </c>
      <c r="S211" s="48" t="s">
        <v>2118</v>
      </c>
      <c r="T211" s="48" t="s">
        <v>2119</v>
      </c>
      <c r="U211" s="43">
        <v>1.1540637113402062E-3</v>
      </c>
      <c r="V211" s="43">
        <v>0.15392566666666668</v>
      </c>
      <c r="W211" s="54">
        <v>147.41676015075845</v>
      </c>
      <c r="X211" s="82">
        <v>195</v>
      </c>
      <c r="Y211" s="60">
        <v>6.9043411743157808E-5</v>
      </c>
      <c r="Z211" s="61">
        <v>1.2009094311406454</v>
      </c>
      <c r="AA211">
        <v>8</v>
      </c>
      <c r="AC211">
        <f t="shared" si="30"/>
        <v>1.201194566270251</v>
      </c>
      <c r="AD211">
        <f t="shared" si="31"/>
        <v>122.75426966273331</v>
      </c>
      <c r="AE211">
        <f t="shared" si="32"/>
        <v>122.72513070758586</v>
      </c>
      <c r="AF211">
        <f t="shared" si="33"/>
        <v>2.3737630656354655E-4</v>
      </c>
      <c r="AK211">
        <v>0.85599863450122204</v>
      </c>
      <c r="AL211">
        <v>0.41202165366908977</v>
      </c>
      <c r="AM211">
        <v>1.4063144969043064</v>
      </c>
      <c r="AN211">
        <v>9.700466070198809</v>
      </c>
      <c r="AO211">
        <v>0.19134891386593117</v>
      </c>
      <c r="AP211">
        <v>0.5752207539187143</v>
      </c>
      <c r="AQ211">
        <v>0.8040072435383453</v>
      </c>
      <c r="AR211">
        <v>1.0665750991122367</v>
      </c>
      <c r="AS211">
        <v>1.60092345265833</v>
      </c>
      <c r="AT211">
        <v>2.0861343590925205</v>
      </c>
      <c r="AU211">
        <v>3.8015454080180606</v>
      </c>
      <c r="AV211">
        <v>0.21220474681477852</v>
      </c>
      <c r="AW211">
        <v>-4.9292653687865444E-2</v>
      </c>
      <c r="AX211">
        <v>-0.77249999999999996</v>
      </c>
      <c r="AZ211">
        <f t="shared" si="27"/>
        <v>3.8015454080180606</v>
      </c>
      <c r="BA211">
        <f t="shared" si="28"/>
        <v>26.049038714213371</v>
      </c>
      <c r="BB211">
        <f t="shared" si="29"/>
        <v>6.0508837031919604</v>
      </c>
      <c r="BC211">
        <f t="shared" si="34"/>
        <v>-8.8828520801000277</v>
      </c>
    </row>
    <row r="212" spans="1:55" ht="15.75" thickBot="1" x14ac:dyDescent="0.3">
      <c r="A212">
        <v>8</v>
      </c>
      <c r="B212" s="47">
        <v>14</v>
      </c>
      <c r="C212" s="48" t="s">
        <v>2093</v>
      </c>
      <c r="D212" s="48">
        <v>-800.03125</v>
      </c>
      <c r="E212" s="48">
        <v>104</v>
      </c>
      <c r="F212" s="48">
        <v>50</v>
      </c>
      <c r="G212" s="48">
        <v>0.31778699999999999</v>
      </c>
      <c r="H212" s="48">
        <v>0.191274</v>
      </c>
      <c r="I212" s="48">
        <v>48.925521000000003</v>
      </c>
      <c r="J212" s="48">
        <v>1.436995</v>
      </c>
      <c r="K212" s="48">
        <v>9.1401540000000008</v>
      </c>
      <c r="L212" s="48">
        <v>0.134552</v>
      </c>
      <c r="M212" s="88">
        <v>0.31778699999999999</v>
      </c>
      <c r="N212" s="48">
        <v>8.2286999999999999E-2</v>
      </c>
      <c r="O212" s="48">
        <v>99700</v>
      </c>
      <c r="P212" s="48">
        <v>21.7</v>
      </c>
      <c r="Q212" s="48">
        <v>60</v>
      </c>
      <c r="R212" s="48">
        <v>1.171</v>
      </c>
      <c r="S212" s="48" t="s">
        <v>2120</v>
      </c>
      <c r="T212" s="48" t="s">
        <v>2121</v>
      </c>
      <c r="U212" s="43">
        <v>1.1552043642611683E-3</v>
      </c>
      <c r="V212" s="43">
        <v>0.1575333888888889</v>
      </c>
      <c r="W212" s="54">
        <v>138.72316974287418</v>
      </c>
      <c r="X212" s="82">
        <v>195</v>
      </c>
      <c r="Y212" s="60">
        <v>6.9043411743157808E-5</v>
      </c>
      <c r="Z212" s="61">
        <v>1.1299595292668807</v>
      </c>
      <c r="AA212">
        <v>8</v>
      </c>
      <c r="AC212">
        <f t="shared" si="30"/>
        <v>1.1302278185720289</v>
      </c>
      <c r="AD212">
        <f t="shared" si="31"/>
        <v>122.76826395090271</v>
      </c>
      <c r="AE212">
        <f t="shared" si="32"/>
        <v>122.7391216738428</v>
      </c>
      <c r="AF212">
        <f t="shared" si="33"/>
        <v>2.3737630656371148E-4</v>
      </c>
      <c r="AK212">
        <v>0.80542379046906587</v>
      </c>
      <c r="AL212">
        <v>0.41357005225419813</v>
      </c>
      <c r="AM212">
        <v>1.2518188957996663</v>
      </c>
      <c r="AN212">
        <v>6.8874079424811478</v>
      </c>
      <c r="AO212">
        <v>0.15613390692477278</v>
      </c>
      <c r="AP212">
        <v>0.50890465680164021</v>
      </c>
      <c r="AQ212">
        <v>0.73743918832537625</v>
      </c>
      <c r="AR212">
        <v>1.0303962226546644</v>
      </c>
      <c r="AS212">
        <v>1.5472840271900188</v>
      </c>
      <c r="AT212">
        <v>2.0887134982255691</v>
      </c>
      <c r="AU212">
        <v>3.4042765913426134</v>
      </c>
      <c r="AV212">
        <v>0.22520468759494924</v>
      </c>
      <c r="AW212">
        <v>-3.8764744228954068E-2</v>
      </c>
      <c r="AX212">
        <v>-0.77929999999999999</v>
      </c>
      <c r="AZ212">
        <f t="shared" si="27"/>
        <v>3.4042765913426134</v>
      </c>
      <c r="BA212">
        <f t="shared" si="28"/>
        <v>27.647988529637313</v>
      </c>
      <c r="BB212">
        <f t="shared" si="29"/>
        <v>4.7590803514894651</v>
      </c>
      <c r="BC212">
        <f t="shared" si="34"/>
        <v>-8.9610441760801969</v>
      </c>
    </row>
    <row r="213" spans="1:55" ht="15.75" thickBot="1" x14ac:dyDescent="0.3">
      <c r="A213">
        <v>8</v>
      </c>
      <c r="B213" s="47">
        <v>15</v>
      </c>
      <c r="C213" s="48" t="s">
        <v>2093</v>
      </c>
      <c r="D213" s="48">
        <v>-800.03125</v>
      </c>
      <c r="E213" s="48">
        <v>156</v>
      </c>
      <c r="F213" s="48">
        <v>50</v>
      </c>
      <c r="G213" s="48">
        <v>0.28059800000000001</v>
      </c>
      <c r="H213" s="48">
        <v>0.19075</v>
      </c>
      <c r="I213" s="48">
        <v>48.794204999999998</v>
      </c>
      <c r="J213" s="48">
        <v>1.450037</v>
      </c>
      <c r="K213" s="48">
        <v>9.1278579999999998</v>
      </c>
      <c r="L213" s="48">
        <v>0.13585</v>
      </c>
      <c r="M213" s="88">
        <v>0.28059800000000001</v>
      </c>
      <c r="N213" s="48">
        <v>6.8325999999999998E-2</v>
      </c>
      <c r="O213" s="48">
        <v>99700</v>
      </c>
      <c r="P213" s="48">
        <v>21.7</v>
      </c>
      <c r="Q213" s="48">
        <v>60</v>
      </c>
      <c r="R213" s="48">
        <v>1.171</v>
      </c>
      <c r="S213" s="48" t="s">
        <v>2122</v>
      </c>
      <c r="T213" s="48" t="s">
        <v>2123</v>
      </c>
      <c r="U213" s="43">
        <v>1.1563450171821305E-3</v>
      </c>
      <c r="V213" s="43">
        <v>0.16114111111111112</v>
      </c>
      <c r="W213" s="54">
        <v>103.30557672137553</v>
      </c>
      <c r="X213" s="82">
        <v>195</v>
      </c>
      <c r="Y213" s="60">
        <v>6.9043411743157808E-5</v>
      </c>
      <c r="Z213" s="61">
        <v>0.84033608707342178</v>
      </c>
      <c r="AA213">
        <v>8</v>
      </c>
      <c r="AC213">
        <f t="shared" si="30"/>
        <v>0.84053561031213309</v>
      </c>
      <c r="AD213">
        <f t="shared" si="31"/>
        <v>122.93364322975877</v>
      </c>
      <c r="AE213">
        <f t="shared" si="32"/>
        <v>122.90446169557644</v>
      </c>
      <c r="AF213">
        <f t="shared" si="33"/>
        <v>2.3737630656393027E-4</v>
      </c>
      <c r="AK213">
        <v>0.59898502636356354</v>
      </c>
      <c r="AL213">
        <v>0.34260191079167068</v>
      </c>
      <c r="AM213">
        <v>1.3849228952703234</v>
      </c>
      <c r="AN213">
        <v>6.2382337578725702</v>
      </c>
      <c r="AO213">
        <v>0.11013194612888366</v>
      </c>
      <c r="AP213">
        <v>0.35343733020935142</v>
      </c>
      <c r="AQ213">
        <v>0.52788232149512238</v>
      </c>
      <c r="AR213">
        <v>0.7727220593362526</v>
      </c>
      <c r="AS213">
        <v>1.2470880827797446</v>
      </c>
      <c r="AT213">
        <v>1.7153367480924906</v>
      </c>
      <c r="AU213">
        <v>3.2127750425011596</v>
      </c>
      <c r="AV213">
        <v>0.18480044998070738</v>
      </c>
      <c r="AW213">
        <v>-5.262752822566108E-3</v>
      </c>
      <c r="AX213">
        <v>-0.7621</v>
      </c>
      <c r="AZ213">
        <f t="shared" si="27"/>
        <v>3.2127750425011596</v>
      </c>
      <c r="BA213">
        <f t="shared" si="28"/>
        <v>22.718192586627161</v>
      </c>
      <c r="BB213">
        <f t="shared" si="29"/>
        <v>0.64696937789574793</v>
      </c>
      <c r="BC213">
        <f t="shared" si="34"/>
        <v>-8.7632641686009478</v>
      </c>
    </row>
    <row r="214" spans="1:55" ht="15.75" thickBot="1" x14ac:dyDescent="0.3">
      <c r="A214">
        <v>8</v>
      </c>
      <c r="B214" s="47">
        <v>16</v>
      </c>
      <c r="C214" s="48" t="s">
        <v>2093</v>
      </c>
      <c r="D214" s="48">
        <v>-800.03125</v>
      </c>
      <c r="E214" s="48">
        <v>208</v>
      </c>
      <c r="F214" s="48">
        <v>50</v>
      </c>
      <c r="G214" s="48">
        <v>0.260847</v>
      </c>
      <c r="H214" s="48">
        <v>0.19101399999999999</v>
      </c>
      <c r="I214" s="48">
        <v>48.860489999999999</v>
      </c>
      <c r="J214" s="48">
        <v>1.436445</v>
      </c>
      <c r="K214" s="48">
        <v>9.1340769999999996</v>
      </c>
      <c r="L214" s="48">
        <v>0.13450799999999999</v>
      </c>
      <c r="M214" s="88">
        <v>0.260847</v>
      </c>
      <c r="N214" s="48">
        <v>6.3346E-2</v>
      </c>
      <c r="O214" s="48">
        <v>99700</v>
      </c>
      <c r="P214" s="48">
        <v>21.7</v>
      </c>
      <c r="Q214" s="48">
        <v>60</v>
      </c>
      <c r="R214" s="48">
        <v>1.171</v>
      </c>
      <c r="S214" s="48" t="s">
        <v>2124</v>
      </c>
      <c r="T214" s="48" t="s">
        <v>2125</v>
      </c>
      <c r="U214" s="43">
        <v>1.1574856701030928E-3</v>
      </c>
      <c r="V214" s="43">
        <v>0.16474883333333334</v>
      </c>
      <c r="W214" s="54">
        <v>83.023202056667841</v>
      </c>
      <c r="X214" s="82">
        <v>195</v>
      </c>
      <c r="Y214" s="60">
        <v>6.9043411743157808E-5</v>
      </c>
      <c r="Z214" s="61">
        <v>0.67580985410357675</v>
      </c>
      <c r="AA214">
        <v>8</v>
      </c>
      <c r="AC214">
        <f t="shared" si="30"/>
        <v>0.67597031343992764</v>
      </c>
      <c r="AD214">
        <f t="shared" si="31"/>
        <v>122.84994300178323</v>
      </c>
      <c r="AE214">
        <f t="shared" si="32"/>
        <v>122.82078133605192</v>
      </c>
      <c r="AF214">
        <f t="shared" si="33"/>
        <v>2.3737630656357097E-4</v>
      </c>
      <c r="AK214">
        <v>0.48170930671102108</v>
      </c>
      <c r="AL214">
        <v>0.31753485921361241</v>
      </c>
      <c r="AM214">
        <v>1.2161553107511174</v>
      </c>
      <c r="AN214">
        <v>5.0664004893278678</v>
      </c>
      <c r="AO214">
        <v>6.1421443636247658E-2</v>
      </c>
      <c r="AP214">
        <v>0.23734213606248708</v>
      </c>
      <c r="AQ214">
        <v>0.41326282848872625</v>
      </c>
      <c r="AR214">
        <v>0.65343630437470457</v>
      </c>
      <c r="AS214">
        <v>1.0894158519960797</v>
      </c>
      <c r="AT214">
        <v>1.4687970084453603</v>
      </c>
      <c r="AU214">
        <v>2.4119038031914788</v>
      </c>
      <c r="AV214">
        <v>0.20250398862420188</v>
      </c>
      <c r="AW214">
        <v>6.7108336131353526E-3</v>
      </c>
      <c r="AX214">
        <v>-0.76790000000000003</v>
      </c>
      <c r="AZ214">
        <f t="shared" si="27"/>
        <v>2.4119038031914788</v>
      </c>
      <c r="BA214">
        <f t="shared" si="28"/>
        <v>24.877603460116962</v>
      </c>
      <c r="BB214">
        <f t="shared" si="29"/>
        <v>-0.82442552686812909</v>
      </c>
      <c r="BC214">
        <f t="shared" si="34"/>
        <v>-8.8299574269369732</v>
      </c>
    </row>
    <row r="215" spans="1:55" ht="15.75" thickBot="1" x14ac:dyDescent="0.3">
      <c r="A215">
        <v>8</v>
      </c>
      <c r="B215" s="47">
        <v>17</v>
      </c>
      <c r="C215" s="48" t="s">
        <v>2093</v>
      </c>
      <c r="D215" s="48">
        <v>-800.03125</v>
      </c>
      <c r="E215" s="48">
        <v>260</v>
      </c>
      <c r="F215" s="48">
        <v>50</v>
      </c>
      <c r="G215" s="48">
        <v>0.22250600000000001</v>
      </c>
      <c r="H215" s="48">
        <v>0.190752</v>
      </c>
      <c r="I215" s="48">
        <v>48.794643999999998</v>
      </c>
      <c r="J215" s="48">
        <v>1.4226449999999999</v>
      </c>
      <c r="K215" s="48">
        <v>9.1279369999999993</v>
      </c>
      <c r="L215" s="48">
        <v>0.13331599999999999</v>
      </c>
      <c r="M215" s="88">
        <v>0.22250600000000001</v>
      </c>
      <c r="N215" s="48">
        <v>4.8410000000000002E-2</v>
      </c>
      <c r="O215" s="48">
        <v>99700</v>
      </c>
      <c r="P215" s="48">
        <v>21.7</v>
      </c>
      <c r="Q215" s="48">
        <v>60</v>
      </c>
      <c r="R215" s="48">
        <v>1.171</v>
      </c>
      <c r="S215" s="48" t="s">
        <v>2126</v>
      </c>
      <c r="T215" s="48" t="s">
        <v>2127</v>
      </c>
      <c r="U215" s="43">
        <v>1.158626323024055E-3</v>
      </c>
      <c r="V215" s="43">
        <v>0.16835655555555556</v>
      </c>
      <c r="W215" s="54">
        <v>46.735900409298928</v>
      </c>
      <c r="X215" s="82">
        <v>195</v>
      </c>
      <c r="Y215" s="60">
        <v>6.9043411743157808E-5</v>
      </c>
      <c r="Z215" s="61">
        <v>0.38017505763593068</v>
      </c>
      <c r="AA215">
        <v>8</v>
      </c>
      <c r="AC215">
        <f t="shared" si="30"/>
        <v>0.38026532361396442</v>
      </c>
      <c r="AD215">
        <f t="shared" si="31"/>
        <v>122.93257926998174</v>
      </c>
      <c r="AE215">
        <f t="shared" si="32"/>
        <v>122.90339798835829</v>
      </c>
      <c r="AF215">
        <f t="shared" si="33"/>
        <v>2.3737630656364787E-4</v>
      </c>
      <c r="AK215">
        <v>0.27098409934191986</v>
      </c>
      <c r="AL215">
        <v>0.24226499459491668</v>
      </c>
      <c r="AM215">
        <v>2.7849882676296214</v>
      </c>
      <c r="AN215">
        <v>23.112824713675899</v>
      </c>
      <c r="AO215">
        <v>3.2575853363514443E-2</v>
      </c>
      <c r="AP215">
        <v>0.10740662264066203</v>
      </c>
      <c r="AQ215">
        <v>0.19598947872136768</v>
      </c>
      <c r="AR215">
        <v>0.35176138772222187</v>
      </c>
      <c r="AS215">
        <v>0.75342441211347622</v>
      </c>
      <c r="AT215">
        <v>1.107735818842698</v>
      </c>
      <c r="AU215">
        <v>1.9374288605230423</v>
      </c>
      <c r="AV215">
        <v>0.14871160079945148</v>
      </c>
      <c r="AW215">
        <v>1.7134047941519077E-2</v>
      </c>
      <c r="AX215">
        <v>-0.7742</v>
      </c>
      <c r="AZ215">
        <f t="shared" si="27"/>
        <v>1.9374288605230423</v>
      </c>
      <c r="BA215">
        <f t="shared" si="28"/>
        <v>18.28150065364445</v>
      </c>
      <c r="BB215">
        <f t="shared" si="29"/>
        <v>-2.1063327067864615</v>
      </c>
      <c r="BC215">
        <f t="shared" si="34"/>
        <v>-8.9024001040950704</v>
      </c>
    </row>
    <row r="216" spans="1:55" ht="15.75" thickBot="1" x14ac:dyDescent="0.3">
      <c r="A216">
        <v>8</v>
      </c>
      <c r="B216" s="47">
        <v>18</v>
      </c>
      <c r="C216" s="48" t="s">
        <v>2093</v>
      </c>
      <c r="D216" s="48">
        <v>-800.03125</v>
      </c>
      <c r="E216" s="48">
        <v>312</v>
      </c>
      <c r="F216" s="48">
        <v>50</v>
      </c>
      <c r="G216" s="48">
        <v>0.218276</v>
      </c>
      <c r="H216" s="48">
        <v>0.19071099999999999</v>
      </c>
      <c r="I216" s="48">
        <v>48.784363999999997</v>
      </c>
      <c r="J216" s="48">
        <v>1.4520439999999999</v>
      </c>
      <c r="K216" s="48">
        <v>9.1269329999999993</v>
      </c>
      <c r="L216" s="48">
        <v>0.13616700000000001</v>
      </c>
      <c r="M216" s="88">
        <v>0.218276</v>
      </c>
      <c r="N216" s="48">
        <v>5.1948000000000001E-2</v>
      </c>
      <c r="O216" s="48">
        <v>99700</v>
      </c>
      <c r="P216" s="48">
        <v>21.7</v>
      </c>
      <c r="Q216" s="48">
        <v>60</v>
      </c>
      <c r="R216" s="48">
        <v>1.171</v>
      </c>
      <c r="S216" s="48" t="s">
        <v>2128</v>
      </c>
      <c r="T216" s="48" t="s">
        <v>2129</v>
      </c>
      <c r="U216" s="43">
        <v>1.1597669759450171E-3</v>
      </c>
      <c r="V216" s="43">
        <v>0.17196427777777779</v>
      </c>
      <c r="W216" s="54">
        <v>39.931920103593107</v>
      </c>
      <c r="X216" s="82">
        <v>195</v>
      </c>
      <c r="Y216" s="60">
        <v>6.9043411743157808E-5</v>
      </c>
      <c r="Z216" s="61">
        <v>0.32479207830133122</v>
      </c>
      <c r="AA216">
        <v>8</v>
      </c>
      <c r="AC216">
        <f t="shared" si="30"/>
        <v>0.32486919455085</v>
      </c>
      <c r="AD216">
        <f t="shared" si="31"/>
        <v>122.94610235704582</v>
      </c>
      <c r="AE216">
        <f t="shared" si="32"/>
        <v>122.9169178653619</v>
      </c>
      <c r="AF216">
        <f t="shared" si="33"/>
        <v>2.373763065637233E-4</v>
      </c>
      <c r="AK216">
        <v>0.2315075497122169</v>
      </c>
      <c r="AL216">
        <v>0.25968557281802257</v>
      </c>
      <c r="AM216">
        <v>4.9101993576955634</v>
      </c>
      <c r="AN216">
        <v>67.100275196946754</v>
      </c>
      <c r="AO216">
        <v>1.755484154612862E-2</v>
      </c>
      <c r="AP216">
        <v>7.4002720448533774E-2</v>
      </c>
      <c r="AQ216">
        <v>0.14722699694184163</v>
      </c>
      <c r="AR216">
        <v>0.29825456667257705</v>
      </c>
      <c r="AS216">
        <v>0.70252775677134716</v>
      </c>
      <c r="AT216">
        <v>1.1556154648901302</v>
      </c>
      <c r="AU216">
        <v>1.8269960267911682</v>
      </c>
      <c r="AV216">
        <v>0.14679463142544269</v>
      </c>
      <c r="AW216">
        <v>3.668565865634088E-2</v>
      </c>
      <c r="AX216">
        <v>-0.77180000000000004</v>
      </c>
      <c r="AZ216">
        <f t="shared" si="27"/>
        <v>1.8269960267911682</v>
      </c>
      <c r="BA216">
        <f t="shared" si="28"/>
        <v>18.04782778069729</v>
      </c>
      <c r="BB216">
        <f t="shared" si="29"/>
        <v>-4.5103587441981299</v>
      </c>
      <c r="BC216">
        <f t="shared" si="34"/>
        <v>-8.8748028937491288</v>
      </c>
    </row>
    <row r="217" spans="1:55" ht="15.75" thickBot="1" x14ac:dyDescent="0.3">
      <c r="A217">
        <v>8</v>
      </c>
      <c r="B217" s="47">
        <v>19</v>
      </c>
      <c r="C217" s="48" t="s">
        <v>2093</v>
      </c>
      <c r="D217" s="48">
        <v>-800.03125</v>
      </c>
      <c r="E217" s="48">
        <v>364</v>
      </c>
      <c r="F217" s="48">
        <v>50</v>
      </c>
      <c r="G217" s="48">
        <v>0.205817</v>
      </c>
      <c r="H217" s="48">
        <v>0.190944</v>
      </c>
      <c r="I217" s="48">
        <v>48.842725000000002</v>
      </c>
      <c r="J217" s="48">
        <v>1.4419390000000001</v>
      </c>
      <c r="K217" s="48">
        <v>9.1324070000000006</v>
      </c>
      <c r="L217" s="48">
        <v>0.13511100000000001</v>
      </c>
      <c r="M217" s="88">
        <v>0.205817</v>
      </c>
      <c r="N217" s="48">
        <v>3.4826000000000003E-2</v>
      </c>
      <c r="O217" s="48">
        <v>99700</v>
      </c>
      <c r="P217" s="48">
        <v>21.7</v>
      </c>
      <c r="Q217" s="48">
        <v>60</v>
      </c>
      <c r="R217" s="48">
        <v>1.171</v>
      </c>
      <c r="S217" s="48" t="s">
        <v>2130</v>
      </c>
      <c r="T217" s="48" t="s">
        <v>2131</v>
      </c>
      <c r="U217" s="43">
        <v>1.1609076288659793E-3</v>
      </c>
      <c r="V217" s="43">
        <v>0.17557200000000001</v>
      </c>
      <c r="W217" s="54">
        <v>26.052891072431414</v>
      </c>
      <c r="X217" s="82">
        <v>195</v>
      </c>
      <c r="Y217" s="60">
        <v>6.9043411743157808E-5</v>
      </c>
      <c r="Z217" s="61">
        <v>0.21203207049383493</v>
      </c>
      <c r="AA217">
        <v>8</v>
      </c>
      <c r="AC217">
        <f t="shared" si="30"/>
        <v>0.2120824138339179</v>
      </c>
      <c r="AD217">
        <f t="shared" si="31"/>
        <v>122.8724079888138</v>
      </c>
      <c r="AE217">
        <f t="shared" si="32"/>
        <v>122.84324099042684</v>
      </c>
      <c r="AF217">
        <f t="shared" si="33"/>
        <v>2.3737630656367462E-4</v>
      </c>
      <c r="AK217">
        <v>0.15113653614399522</v>
      </c>
      <c r="AL217">
        <v>0.1740234079694303</v>
      </c>
      <c r="AM217">
        <v>4.4831820388312931</v>
      </c>
      <c r="AN217">
        <v>61.859817661210833</v>
      </c>
      <c r="AO217">
        <v>4.097548277817221E-3</v>
      </c>
      <c r="AP217">
        <v>4.679699953873024E-2</v>
      </c>
      <c r="AQ217">
        <v>9.2544626957531712E-2</v>
      </c>
      <c r="AR217">
        <v>0.19166531919995089</v>
      </c>
      <c r="AS217">
        <v>0.47531060321670993</v>
      </c>
      <c r="AT217">
        <v>0.79097672792158258</v>
      </c>
      <c r="AU217">
        <v>2.348963425353773</v>
      </c>
      <c r="AV217">
        <v>8.6332383938473867E-2</v>
      </c>
      <c r="AW217">
        <v>5.1655076151079171E-2</v>
      </c>
      <c r="AX217">
        <v>-0.77449999999999997</v>
      </c>
      <c r="AZ217">
        <f t="shared" si="27"/>
        <v>2.348963425353773</v>
      </c>
      <c r="BA217">
        <f t="shared" si="28"/>
        <v>10.607867901935077</v>
      </c>
      <c r="BB217">
        <f t="shared" si="29"/>
        <v>-6.3469835915286454</v>
      </c>
      <c r="BC217">
        <f t="shared" si="34"/>
        <v>-8.9058497553883136</v>
      </c>
    </row>
    <row r="218" spans="1:55" ht="15.75" thickBot="1" x14ac:dyDescent="0.3">
      <c r="A218">
        <v>9</v>
      </c>
      <c r="B218" s="50">
        <v>1</v>
      </c>
      <c r="C218" s="51" t="s">
        <v>2093</v>
      </c>
      <c r="D218" s="51">
        <v>-800</v>
      </c>
      <c r="E218" s="51">
        <v>-572</v>
      </c>
      <c r="F218" s="51">
        <v>120</v>
      </c>
      <c r="G218" s="51">
        <v>0.15967899999999999</v>
      </c>
      <c r="H218" s="51">
        <v>0.19234599999999999</v>
      </c>
      <c r="I218" s="51">
        <v>49.194609999999997</v>
      </c>
      <c r="J218" s="51">
        <v>1.4648699999999999</v>
      </c>
      <c r="K218" s="51">
        <v>9.1652319999999996</v>
      </c>
      <c r="L218" s="51">
        <v>0.136518</v>
      </c>
      <c r="M218" s="89">
        <v>0.15967899999999999</v>
      </c>
      <c r="N218" s="51">
        <v>1.6693E-2</v>
      </c>
      <c r="O218" s="51">
        <v>99700</v>
      </c>
      <c r="P218" s="51">
        <v>21.7</v>
      </c>
      <c r="Q218" s="51">
        <v>60</v>
      </c>
      <c r="R218" s="51">
        <v>1.171</v>
      </c>
      <c r="S218" s="51" t="s">
        <v>2132</v>
      </c>
      <c r="T218" s="51" t="s">
        <v>2133</v>
      </c>
      <c r="U218" s="43">
        <v>1.1609076288659793E-3</v>
      </c>
      <c r="V218" s="43">
        <v>0.154359</v>
      </c>
      <c r="W218" s="54">
        <v>4.5826212764203973</v>
      </c>
      <c r="X218" s="82">
        <v>195</v>
      </c>
      <c r="Y218" s="60">
        <v>6.9043411743157808E-5</v>
      </c>
      <c r="Z218" s="61">
        <v>3.742982548167479E-2</v>
      </c>
      <c r="AA218">
        <v>9</v>
      </c>
      <c r="AC218">
        <f t="shared" si="30"/>
        <v>3.7438712544981219E-2</v>
      </c>
      <c r="AD218">
        <f t="shared" si="31"/>
        <v>122.43234419204001</v>
      </c>
      <c r="AE218">
        <f t="shared" si="32"/>
        <v>122.40328165437177</v>
      </c>
      <c r="AF218">
        <f t="shared" si="33"/>
        <v>2.3737630656367055E-4</v>
      </c>
      <c r="AK218">
        <v>2.6679385435415058E-2</v>
      </c>
      <c r="AL218">
        <v>8.3714950539679894E-2</v>
      </c>
      <c r="AM218">
        <v>19.187168017321223</v>
      </c>
      <c r="AN218">
        <v>616.18115978514697</v>
      </c>
      <c r="AO218">
        <v>-2.7246337776684754E-2</v>
      </c>
      <c r="AP218">
        <v>3.3600306111501773E-3</v>
      </c>
      <c r="AQ218">
        <v>1.5606589943133287E-2</v>
      </c>
      <c r="AR218">
        <v>3.0907266651520042E-2</v>
      </c>
      <c r="AS218">
        <v>8.6006753703321184E-2</v>
      </c>
      <c r="AT218">
        <v>0.25971281384319234</v>
      </c>
      <c r="AU218">
        <v>9.8278142607068677</v>
      </c>
      <c r="AV218">
        <v>1.3979714171046247E-2</v>
      </c>
      <c r="AW218">
        <v>0.11071064885539914</v>
      </c>
      <c r="AX218">
        <v>-0.61199999999999999</v>
      </c>
      <c r="AZ218">
        <f t="shared" si="27"/>
        <v>9.8278142607068677</v>
      </c>
      <c r="BA218">
        <f t="shared" si="28"/>
        <v>1.7115691770958734</v>
      </c>
      <c r="BB218">
        <f t="shared" si="29"/>
        <v>-13.554564266388306</v>
      </c>
      <c r="BC218">
        <f t="shared" si="34"/>
        <v>-7.037288638215168</v>
      </c>
    </row>
    <row r="219" spans="1:55" ht="15.75" thickBot="1" x14ac:dyDescent="0.3">
      <c r="A219">
        <v>9</v>
      </c>
      <c r="B219" s="50">
        <v>2</v>
      </c>
      <c r="C219" s="51" t="s">
        <v>2093</v>
      </c>
      <c r="D219" s="51">
        <v>-800</v>
      </c>
      <c r="E219" s="51">
        <v>-519.96875</v>
      </c>
      <c r="F219" s="51">
        <v>120</v>
      </c>
      <c r="G219" s="51">
        <v>0.166682</v>
      </c>
      <c r="H219" s="51">
        <v>0.19203700000000001</v>
      </c>
      <c r="I219" s="51">
        <v>49.117047999999997</v>
      </c>
      <c r="J219" s="51">
        <v>1.4256470000000001</v>
      </c>
      <c r="K219" s="51">
        <v>9.1580519999999996</v>
      </c>
      <c r="L219" s="51">
        <v>0.133158</v>
      </c>
      <c r="M219" s="89">
        <v>0.166682</v>
      </c>
      <c r="N219" s="51">
        <v>2.5378999999999999E-2</v>
      </c>
      <c r="O219" s="51">
        <v>99700</v>
      </c>
      <c r="P219" s="51">
        <v>21.7</v>
      </c>
      <c r="Q219" s="51">
        <v>60</v>
      </c>
      <c r="R219" s="51">
        <v>1.171</v>
      </c>
      <c r="S219" s="51" t="s">
        <v>2134</v>
      </c>
      <c r="T219" s="51" t="s">
        <v>2135</v>
      </c>
      <c r="U219" s="43">
        <v>1.1619213860252003E-3</v>
      </c>
      <c r="V219" s="43">
        <v>0.15712666666666666</v>
      </c>
      <c r="W219" s="54">
        <v>8.2237347967413097</v>
      </c>
      <c r="X219" s="82">
        <v>195</v>
      </c>
      <c r="Y219" s="60">
        <v>6.9043411743157808E-5</v>
      </c>
      <c r="Z219" s="61">
        <v>6.7117005849122904E-2</v>
      </c>
      <c r="AA219">
        <v>9</v>
      </c>
      <c r="AC219">
        <f t="shared" si="30"/>
        <v>6.7132941618853137E-2</v>
      </c>
      <c r="AD219">
        <f t="shared" si="31"/>
        <v>122.52833231607543</v>
      </c>
      <c r="AE219">
        <f t="shared" si="32"/>
        <v>122.49924699310085</v>
      </c>
      <c r="AF219">
        <f t="shared" si="33"/>
        <v>2.3737630656354519E-4</v>
      </c>
      <c r="AK219">
        <v>4.7838329458043893E-2</v>
      </c>
      <c r="AL219">
        <v>0.12706676422536597</v>
      </c>
      <c r="AM219">
        <v>26.25143030747174</v>
      </c>
      <c r="AN219">
        <v>1204.1598476044578</v>
      </c>
      <c r="AO219">
        <v>-1.0502325409880308E-2</v>
      </c>
      <c r="AP219">
        <v>1.8531355689068978E-2</v>
      </c>
      <c r="AQ219">
        <v>3.2279672346719385E-2</v>
      </c>
      <c r="AR219">
        <v>4.7560030117713217E-2</v>
      </c>
      <c r="AS219">
        <v>0.11478959897384204</v>
      </c>
      <c r="AT219">
        <v>0.3806437921716706</v>
      </c>
      <c r="AU219">
        <v>4.817630233749016</v>
      </c>
      <c r="AV219">
        <v>2.3382800589056379E-2</v>
      </c>
      <c r="AW219">
        <v>6.4811357609518366E-2</v>
      </c>
      <c r="AX219">
        <v>-0.67100000000000004</v>
      </c>
      <c r="AZ219">
        <f t="shared" si="27"/>
        <v>4.817630233749016</v>
      </c>
      <c r="BA219">
        <f t="shared" si="28"/>
        <v>2.8650555610564243</v>
      </c>
      <c r="BB219">
        <f t="shared" si="29"/>
        <v>-7.9412275630350706</v>
      </c>
      <c r="BC219">
        <f t="shared" si="34"/>
        <v>-7.7157200592195725</v>
      </c>
    </row>
    <row r="220" spans="1:55" ht="15.75" thickBot="1" x14ac:dyDescent="0.3">
      <c r="A220">
        <v>9</v>
      </c>
      <c r="B220" s="50">
        <v>3</v>
      </c>
      <c r="C220" s="51" t="s">
        <v>2093</v>
      </c>
      <c r="D220" s="51">
        <v>-800</v>
      </c>
      <c r="E220" s="51">
        <v>-467.96875</v>
      </c>
      <c r="F220" s="51">
        <v>120</v>
      </c>
      <c r="G220" s="51">
        <v>0.17552899999999999</v>
      </c>
      <c r="H220" s="51">
        <v>0.192055</v>
      </c>
      <c r="I220" s="51">
        <v>49.121493999999998</v>
      </c>
      <c r="J220" s="51">
        <v>1.4310149999999999</v>
      </c>
      <c r="K220" s="51">
        <v>9.1584579999999995</v>
      </c>
      <c r="L220" s="51">
        <v>0.133715</v>
      </c>
      <c r="M220" s="89">
        <v>0.17552899999999999</v>
      </c>
      <c r="N220" s="51">
        <v>3.8302000000000003E-2</v>
      </c>
      <c r="O220" s="51">
        <v>99700</v>
      </c>
      <c r="P220" s="51">
        <v>21.7</v>
      </c>
      <c r="Q220" s="51">
        <v>60</v>
      </c>
      <c r="R220" s="51">
        <v>1.171</v>
      </c>
      <c r="S220" s="51" t="s">
        <v>2136</v>
      </c>
      <c r="T220" s="51" t="s">
        <v>2137</v>
      </c>
      <c r="U220" s="43">
        <v>1.1629351431844215E-3</v>
      </c>
      <c r="V220" s="43">
        <v>0.15989433333333333</v>
      </c>
      <c r="W220" s="54">
        <v>13.444143259661789</v>
      </c>
      <c r="X220" s="82">
        <v>195</v>
      </c>
      <c r="Y220" s="60">
        <v>6.9043411743157808E-5</v>
      </c>
      <c r="Z220" s="61">
        <v>0.1097275953975209</v>
      </c>
      <c r="AA220">
        <v>9</v>
      </c>
      <c r="AC220">
        <f t="shared" si="30"/>
        <v>0.10975364831318939</v>
      </c>
      <c r="AD220">
        <f t="shared" si="31"/>
        <v>122.52290056076026</v>
      </c>
      <c r="AE220">
        <f t="shared" si="32"/>
        <v>122.49381652715567</v>
      </c>
      <c r="AF220">
        <f t="shared" si="33"/>
        <v>2.3737630656374547E-4</v>
      </c>
      <c r="AK220">
        <v>7.8211716085796842E-2</v>
      </c>
      <c r="AL220">
        <v>0.19160769530464183</v>
      </c>
      <c r="AM220">
        <v>14.149602954355677</v>
      </c>
      <c r="AN220">
        <v>354.58759119592833</v>
      </c>
      <c r="AO220">
        <v>3.1399198494147314E-3</v>
      </c>
      <c r="AP220">
        <v>3.3675348570860651E-2</v>
      </c>
      <c r="AQ220">
        <v>4.5886518542854339E-2</v>
      </c>
      <c r="AR220">
        <v>6.4205774764665435E-2</v>
      </c>
      <c r="AS220">
        <v>0.2000794280253459</v>
      </c>
      <c r="AT220">
        <v>0.81073797717785323</v>
      </c>
      <c r="AU220">
        <v>2.5516891480085686</v>
      </c>
      <c r="AV220">
        <v>4.8893828089703315E-2</v>
      </c>
      <c r="AW220">
        <v>4.6550134455295607E-2</v>
      </c>
      <c r="AX220">
        <v>-0.70289999999999997</v>
      </c>
      <c r="AZ220">
        <f t="shared" si="27"/>
        <v>2.5516891480085686</v>
      </c>
      <c r="BA220">
        <f t="shared" si="28"/>
        <v>5.9906136370696261</v>
      </c>
      <c r="BB220">
        <f t="shared" si="29"/>
        <v>-5.7034574949562034</v>
      </c>
      <c r="BC220">
        <f t="shared" si="34"/>
        <v>-8.0825329800677146</v>
      </c>
    </row>
    <row r="221" spans="1:55" ht="15.75" thickBot="1" x14ac:dyDescent="0.3">
      <c r="A221">
        <v>9</v>
      </c>
      <c r="B221" s="50">
        <v>4</v>
      </c>
      <c r="C221" s="51" t="s">
        <v>2093</v>
      </c>
      <c r="D221" s="51">
        <v>-800</v>
      </c>
      <c r="E221" s="51">
        <v>-415.96875</v>
      </c>
      <c r="F221" s="51">
        <v>120</v>
      </c>
      <c r="G221" s="51">
        <v>0.19833999999999999</v>
      </c>
      <c r="H221" s="51">
        <v>0.19248699999999999</v>
      </c>
      <c r="I221" s="51">
        <v>49.229843000000002</v>
      </c>
      <c r="J221" s="51">
        <v>1.4467669999999999</v>
      </c>
      <c r="K221" s="51">
        <v>9.1685350000000003</v>
      </c>
      <c r="L221" s="51">
        <v>0.135072</v>
      </c>
      <c r="M221" s="89">
        <v>0.19833999999999999</v>
      </c>
      <c r="N221" s="51">
        <v>3.8586000000000002E-2</v>
      </c>
      <c r="O221" s="51">
        <v>99700</v>
      </c>
      <c r="P221" s="51">
        <v>21.7</v>
      </c>
      <c r="Q221" s="51">
        <v>60</v>
      </c>
      <c r="R221" s="51">
        <v>1.171</v>
      </c>
      <c r="S221" s="51" t="s">
        <v>2138</v>
      </c>
      <c r="T221" s="51" t="s">
        <v>2139</v>
      </c>
      <c r="U221" s="43">
        <v>1.1639489003436427E-3</v>
      </c>
      <c r="V221" s="43">
        <v>0.162662</v>
      </c>
      <c r="W221" s="54">
        <v>30.652548397499636</v>
      </c>
      <c r="X221" s="82">
        <v>195</v>
      </c>
      <c r="Y221" s="60">
        <v>6.9043411743157808E-5</v>
      </c>
      <c r="Z221" s="61">
        <v>0.2504533853200942</v>
      </c>
      <c r="AA221">
        <v>9</v>
      </c>
      <c r="AC221">
        <f t="shared" si="30"/>
        <v>0.25051285113544342</v>
      </c>
      <c r="AD221">
        <f t="shared" si="31"/>
        <v>122.38823746911575</v>
      </c>
      <c r="AE221">
        <f t="shared" si="32"/>
        <v>122.35918540133851</v>
      </c>
      <c r="AF221">
        <f t="shared" si="33"/>
        <v>2.3737630656356696E-4</v>
      </c>
      <c r="AK221">
        <v>0.17852143419776217</v>
      </c>
      <c r="AL221">
        <v>0.19307125709733092</v>
      </c>
      <c r="AM221">
        <v>5.8728624826901159</v>
      </c>
      <c r="AN221">
        <v>100.1134114938082</v>
      </c>
      <c r="AO221">
        <v>1.9834548199550116E-2</v>
      </c>
      <c r="AP221">
        <v>6.7169267162149562E-2</v>
      </c>
      <c r="AQ221">
        <v>0.11908734791859057</v>
      </c>
      <c r="AR221">
        <v>0.22292350943147274</v>
      </c>
      <c r="AS221">
        <v>0.50847295359189848</v>
      </c>
      <c r="AT221">
        <v>0.89633243989061928</v>
      </c>
      <c r="AU221">
        <v>2.9088170020650317</v>
      </c>
      <c r="AV221">
        <v>8.3188679510345545E-2</v>
      </c>
      <c r="AW221">
        <v>6.3459211141269845E-2</v>
      </c>
      <c r="AX221">
        <v>-0.70040000000000002</v>
      </c>
      <c r="AZ221">
        <f t="shared" si="27"/>
        <v>2.9088170020650317</v>
      </c>
      <c r="BA221">
        <f t="shared" si="28"/>
        <v>10.181315862654335</v>
      </c>
      <c r="BB221">
        <f t="shared" si="29"/>
        <v>-7.7666610027604897</v>
      </c>
      <c r="BC221">
        <f t="shared" si="34"/>
        <v>-8.0537858859573603</v>
      </c>
    </row>
    <row r="222" spans="1:55" ht="15.75" thickBot="1" x14ac:dyDescent="0.3">
      <c r="A222">
        <v>9</v>
      </c>
      <c r="B222" s="50">
        <v>5</v>
      </c>
      <c r="C222" s="51" t="s">
        <v>2093</v>
      </c>
      <c r="D222" s="51">
        <v>-800</v>
      </c>
      <c r="E222" s="51">
        <v>-363.96875</v>
      </c>
      <c r="F222" s="51">
        <v>120</v>
      </c>
      <c r="G222" s="51">
        <v>0.247034</v>
      </c>
      <c r="H222" s="51">
        <v>0.19228700000000001</v>
      </c>
      <c r="I222" s="51">
        <v>49.179755999999998</v>
      </c>
      <c r="J222" s="51">
        <v>1.4287859999999999</v>
      </c>
      <c r="K222" s="51">
        <v>9.1638940000000009</v>
      </c>
      <c r="L222" s="51">
        <v>0.13336799999999999</v>
      </c>
      <c r="M222" s="89">
        <v>0.247034</v>
      </c>
      <c r="N222" s="51">
        <v>5.6674000000000002E-2</v>
      </c>
      <c r="O222" s="51">
        <v>99700</v>
      </c>
      <c r="P222" s="51">
        <v>21.7</v>
      </c>
      <c r="Q222" s="51">
        <v>60</v>
      </c>
      <c r="R222" s="51">
        <v>1.171</v>
      </c>
      <c r="S222" s="51" t="s">
        <v>2140</v>
      </c>
      <c r="T222" s="51" t="s">
        <v>2141</v>
      </c>
      <c r="U222" s="43">
        <v>1.1649626575028636E-3</v>
      </c>
      <c r="V222" s="43">
        <v>0.16542966666666667</v>
      </c>
      <c r="W222" s="54">
        <v>70.04888337644654</v>
      </c>
      <c r="X222" s="82">
        <v>195</v>
      </c>
      <c r="Y222" s="60">
        <v>6.9043411743157808E-5</v>
      </c>
      <c r="Z222" s="61">
        <v>0.57206008468118164</v>
      </c>
      <c r="AA222">
        <v>9</v>
      </c>
      <c r="AC222">
        <f t="shared" si="30"/>
        <v>0.57219591043303097</v>
      </c>
      <c r="AD222">
        <f t="shared" si="31"/>
        <v>122.45022026923259</v>
      </c>
      <c r="AE222">
        <f t="shared" si="32"/>
        <v>122.42115348820721</v>
      </c>
      <c r="AF222">
        <f t="shared" si="33"/>
        <v>2.3737630656334082E-4</v>
      </c>
      <c r="AK222">
        <v>0.4077575285291587</v>
      </c>
      <c r="AL222">
        <v>0.28318998071531498</v>
      </c>
      <c r="AM222">
        <v>1.8931222455894516</v>
      </c>
      <c r="AN222">
        <v>8.6289927585780379</v>
      </c>
      <c r="AO222">
        <v>7.6122692336361222E-2</v>
      </c>
      <c r="AP222">
        <v>0.20726332164085784</v>
      </c>
      <c r="AQ222">
        <v>0.33383189242702271</v>
      </c>
      <c r="AR222">
        <v>0.51986720466309466</v>
      </c>
      <c r="AS222">
        <v>0.95751563896538583</v>
      </c>
      <c r="AT222">
        <v>1.4180343594298672</v>
      </c>
      <c r="AU222">
        <v>2.4268646050587321</v>
      </c>
      <c r="AV222">
        <v>0.16464971061382708</v>
      </c>
      <c r="AW222">
        <v>-8.1749736072987047E-3</v>
      </c>
      <c r="AX222">
        <v>-0.78520000000000001</v>
      </c>
      <c r="AZ222">
        <f t="shared" si="27"/>
        <v>2.4268646050587321</v>
      </c>
      <c r="BA222">
        <f t="shared" si="28"/>
        <v>20.161393331928529</v>
      </c>
      <c r="BB222">
        <f t="shared" si="29"/>
        <v>1.0010273189088894</v>
      </c>
      <c r="BC222">
        <f t="shared" si="34"/>
        <v>-9.0288873181806384</v>
      </c>
    </row>
    <row r="223" spans="1:55" ht="15.75" thickBot="1" x14ac:dyDescent="0.3">
      <c r="A223">
        <v>9</v>
      </c>
      <c r="B223" s="50">
        <v>6</v>
      </c>
      <c r="C223" s="51" t="s">
        <v>2093</v>
      </c>
      <c r="D223" s="51">
        <v>-800</v>
      </c>
      <c r="E223" s="51">
        <v>-311.96875</v>
      </c>
      <c r="F223" s="51">
        <v>120</v>
      </c>
      <c r="G223" s="51">
        <v>0.28673599999999999</v>
      </c>
      <c r="H223" s="51">
        <v>0.19225700000000001</v>
      </c>
      <c r="I223" s="51">
        <v>49.172199999999997</v>
      </c>
      <c r="J223" s="51">
        <v>1.437398</v>
      </c>
      <c r="K223" s="51">
        <v>9.1631780000000003</v>
      </c>
      <c r="L223" s="51">
        <v>0.13414699999999999</v>
      </c>
      <c r="M223" s="89">
        <v>0.28673599999999999</v>
      </c>
      <c r="N223" s="51">
        <v>7.9544000000000004E-2</v>
      </c>
      <c r="O223" s="51">
        <v>99700</v>
      </c>
      <c r="P223" s="51">
        <v>21.7</v>
      </c>
      <c r="Q223" s="51">
        <v>60</v>
      </c>
      <c r="R223" s="51">
        <v>1.171</v>
      </c>
      <c r="S223" s="51" t="s">
        <v>2142</v>
      </c>
      <c r="T223" s="51" t="s">
        <v>2143</v>
      </c>
      <c r="U223" s="43">
        <v>1.1659764146620846E-3</v>
      </c>
      <c r="V223" s="43">
        <v>0.16819733333333334</v>
      </c>
      <c r="W223" s="54">
        <v>101.66472080914323</v>
      </c>
      <c r="X223" s="82">
        <v>195</v>
      </c>
      <c r="Y223" s="60">
        <v>6.9043411743157808E-5</v>
      </c>
      <c r="Z223" s="61">
        <v>0.83018860434930419</v>
      </c>
      <c r="AA223">
        <v>9</v>
      </c>
      <c r="AC223">
        <f t="shared" si="30"/>
        <v>0.83038571824412433</v>
      </c>
      <c r="AD223">
        <f t="shared" si="31"/>
        <v>122.45978838607078</v>
      </c>
      <c r="AE223">
        <f t="shared" si="32"/>
        <v>122.43071933380114</v>
      </c>
      <c r="AF223">
        <f t="shared" si="33"/>
        <v>2.3737630656361987E-4</v>
      </c>
      <c r="AK223">
        <v>0.5917528885269131</v>
      </c>
      <c r="AL223">
        <v>0.39708796315938483</v>
      </c>
      <c r="AM223">
        <v>2.7316783658702444</v>
      </c>
      <c r="AN223">
        <v>26.800168694158291</v>
      </c>
      <c r="AO223">
        <v>0.10031858770276188</v>
      </c>
      <c r="AP223">
        <v>0.31512653114910266</v>
      </c>
      <c r="AQ223">
        <v>0.50860843382382437</v>
      </c>
      <c r="AR223">
        <v>0.76606845881340335</v>
      </c>
      <c r="AS223">
        <v>1.3221279989608454</v>
      </c>
      <c r="AT223">
        <v>1.8766649636318498</v>
      </c>
      <c r="AU223">
        <v>2.5041502296699343</v>
      </c>
      <c r="AV223">
        <v>0.23065829046851169</v>
      </c>
      <c r="AW223">
        <v>-1.414987747491468E-2</v>
      </c>
      <c r="AX223">
        <v>-0.80459999999999998</v>
      </c>
      <c r="AZ223">
        <f t="shared" si="27"/>
        <v>2.5041502296699343</v>
      </c>
      <c r="BA223">
        <f t="shared" si="28"/>
        <v>28.246365440266789</v>
      </c>
      <c r="BB223">
        <f t="shared" si="29"/>
        <v>1.7327910012668815</v>
      </c>
      <c r="BC223">
        <f t="shared" si="34"/>
        <v>-9.2519647684770003</v>
      </c>
    </row>
    <row r="224" spans="1:55" ht="15.75" thickBot="1" x14ac:dyDescent="0.3">
      <c r="A224">
        <v>9</v>
      </c>
      <c r="B224" s="50">
        <v>7</v>
      </c>
      <c r="C224" s="51" t="s">
        <v>2093</v>
      </c>
      <c r="D224" s="51">
        <v>-800</v>
      </c>
      <c r="E224" s="51">
        <v>-259.96875</v>
      </c>
      <c r="F224" s="51">
        <v>120</v>
      </c>
      <c r="G224" s="51">
        <v>0.33243899999999998</v>
      </c>
      <c r="H224" s="51">
        <v>0.192299</v>
      </c>
      <c r="I224" s="51">
        <v>49.182906000000003</v>
      </c>
      <c r="J224" s="51">
        <v>1.419324</v>
      </c>
      <c r="K224" s="51">
        <v>9.1641999999999992</v>
      </c>
      <c r="L224" s="51">
        <v>0.132517</v>
      </c>
      <c r="M224" s="89">
        <v>0.33243899999999998</v>
      </c>
      <c r="N224" s="51">
        <v>8.9122000000000007E-2</v>
      </c>
      <c r="O224" s="51">
        <v>99700</v>
      </c>
      <c r="P224" s="51">
        <v>21.7</v>
      </c>
      <c r="Q224" s="51">
        <v>60</v>
      </c>
      <c r="R224" s="51">
        <v>1.171</v>
      </c>
      <c r="S224" s="51" t="s">
        <v>2144</v>
      </c>
      <c r="T224" s="51" t="s">
        <v>2145</v>
      </c>
      <c r="U224" s="43">
        <v>1.1669901718213058E-3</v>
      </c>
      <c r="V224" s="43">
        <v>0.17096500000000001</v>
      </c>
      <c r="W224" s="54">
        <v>138.36791765605849</v>
      </c>
      <c r="X224" s="82">
        <v>195</v>
      </c>
      <c r="Y224" s="60">
        <v>6.9043411743157808E-5</v>
      </c>
      <c r="Z224" s="61">
        <v>1.1300309441830538</v>
      </c>
      <c r="AA224">
        <v>9</v>
      </c>
      <c r="AC224">
        <f t="shared" si="30"/>
        <v>1.130299250444436</v>
      </c>
      <c r="AD224">
        <f t="shared" si="31"/>
        <v>122.44613155800826</v>
      </c>
      <c r="AE224">
        <f t="shared" si="32"/>
        <v>122.41706574754603</v>
      </c>
      <c r="AF224">
        <f t="shared" si="33"/>
        <v>2.3737630656349749E-4</v>
      </c>
      <c r="AK224">
        <v>0.80547525002064302</v>
      </c>
      <c r="AL224">
        <v>0.44456583144359418</v>
      </c>
      <c r="AM224">
        <v>1.6664011072778018</v>
      </c>
      <c r="AN224">
        <v>8.4278021801773146</v>
      </c>
      <c r="AO224">
        <v>0.17320771571235596</v>
      </c>
      <c r="AP224">
        <v>0.49593883892054663</v>
      </c>
      <c r="AQ224">
        <v>0.71514838495572464</v>
      </c>
      <c r="AR224">
        <v>1.013521783433234</v>
      </c>
      <c r="AS224">
        <v>1.6376641618383663</v>
      </c>
      <c r="AT224">
        <v>2.3006227669467121</v>
      </c>
      <c r="AU224">
        <v>3.3241540537097172</v>
      </c>
      <c r="AV224">
        <v>0.23167905194152072</v>
      </c>
      <c r="AW224">
        <v>-3.5338390349612663E-2</v>
      </c>
      <c r="AX224">
        <v>-0.83940000000000003</v>
      </c>
      <c r="AZ224">
        <f t="shared" si="27"/>
        <v>3.3241540537097172</v>
      </c>
      <c r="BA224">
        <f t="shared" si="28"/>
        <v>28.368203673266077</v>
      </c>
      <c r="BB224">
        <f t="shared" si="29"/>
        <v>4.3270491937969213</v>
      </c>
      <c r="BC224">
        <f t="shared" si="34"/>
        <v>-9.6521243184931578</v>
      </c>
    </row>
    <row r="225" spans="1:55" ht="15.75" thickBot="1" x14ac:dyDescent="0.3">
      <c r="A225">
        <v>9</v>
      </c>
      <c r="B225" s="50">
        <v>8</v>
      </c>
      <c r="C225" s="51" t="s">
        <v>2093</v>
      </c>
      <c r="D225" s="51">
        <v>-800</v>
      </c>
      <c r="E225" s="51">
        <v>-207.96875</v>
      </c>
      <c r="F225" s="51">
        <v>120</v>
      </c>
      <c r="G225" s="51">
        <v>0.43094100000000002</v>
      </c>
      <c r="H225" s="51">
        <v>0.19212799999999999</v>
      </c>
      <c r="I225" s="51">
        <v>49.139912000000002</v>
      </c>
      <c r="J225" s="51">
        <v>1.423292</v>
      </c>
      <c r="K225" s="51">
        <v>9.1601870000000005</v>
      </c>
      <c r="L225" s="51">
        <v>0.13291</v>
      </c>
      <c r="M225" s="89">
        <v>0.43094100000000002</v>
      </c>
      <c r="N225" s="51">
        <v>0.17447099999999999</v>
      </c>
      <c r="O225" s="51">
        <v>99700</v>
      </c>
      <c r="P225" s="51">
        <v>21.7</v>
      </c>
      <c r="Q225" s="51">
        <v>60</v>
      </c>
      <c r="R225" s="51">
        <v>1.171</v>
      </c>
      <c r="S225" s="51" t="s">
        <v>2146</v>
      </c>
      <c r="T225" s="51" t="s">
        <v>2147</v>
      </c>
      <c r="U225" s="43">
        <v>1.168003928980527E-3</v>
      </c>
      <c r="V225" s="43">
        <v>0.17373266666666665</v>
      </c>
      <c r="W225" s="54">
        <v>220.21187339483819</v>
      </c>
      <c r="X225" s="82">
        <v>195</v>
      </c>
      <c r="Y225" s="60">
        <v>6.9043411743157808E-5</v>
      </c>
      <c r="Z225" s="61">
        <v>1.7976512601185286</v>
      </c>
      <c r="AA225">
        <v>9</v>
      </c>
      <c r="AC225">
        <f t="shared" si="30"/>
        <v>1.7980780812523696</v>
      </c>
      <c r="AD225">
        <f t="shared" si="31"/>
        <v>122.49977416660808</v>
      </c>
      <c r="AE225">
        <f t="shared" si="32"/>
        <v>122.47069562266152</v>
      </c>
      <c r="AF225">
        <f t="shared" si="33"/>
        <v>2.3737630656367519E-4</v>
      </c>
      <c r="AK225">
        <v>1.2813491422122658</v>
      </c>
      <c r="AL225">
        <v>0.86917312320362894</v>
      </c>
      <c r="AM225">
        <v>2.8415460265373271</v>
      </c>
      <c r="AN225">
        <v>21.929324763088704</v>
      </c>
      <c r="AO225">
        <v>0.21848664270381871</v>
      </c>
      <c r="AP225">
        <v>0.72018957676462558</v>
      </c>
      <c r="AQ225">
        <v>1.0805052231066834</v>
      </c>
      <c r="AR225">
        <v>1.5913297569635869</v>
      </c>
      <c r="AS225">
        <v>2.8638302917077985</v>
      </c>
      <c r="AT225">
        <v>4.2853252593857443</v>
      </c>
      <c r="AU225">
        <v>2.5177966575142028</v>
      </c>
      <c r="AV225">
        <v>0.48709662714117619</v>
      </c>
      <c r="AW225">
        <v>-5.4938882509770574E-2</v>
      </c>
      <c r="AX225">
        <v>-0.87219999999999998</v>
      </c>
      <c r="AZ225">
        <f t="shared" si="27"/>
        <v>2.5177966575142028</v>
      </c>
      <c r="BA225">
        <f t="shared" si="28"/>
        <v>59.669226822110581</v>
      </c>
      <c r="BB225">
        <f t="shared" si="29"/>
        <v>6.7300007004127096</v>
      </c>
      <c r="BC225">
        <f t="shared" si="34"/>
        <v>-10.029286193221029</v>
      </c>
    </row>
    <row r="226" spans="1:55" ht="15.75" thickBot="1" x14ac:dyDescent="0.3">
      <c r="A226">
        <v>9</v>
      </c>
      <c r="B226" s="50">
        <v>9</v>
      </c>
      <c r="C226" s="51" t="s">
        <v>2093</v>
      </c>
      <c r="D226" s="51">
        <v>-800</v>
      </c>
      <c r="E226" s="51">
        <v>-155.96875</v>
      </c>
      <c r="F226" s="51">
        <v>120</v>
      </c>
      <c r="G226" s="51">
        <v>0.475136</v>
      </c>
      <c r="H226" s="51">
        <v>0.192166</v>
      </c>
      <c r="I226" s="51">
        <v>49.149538999999997</v>
      </c>
      <c r="J226" s="51">
        <v>1.4222619999999999</v>
      </c>
      <c r="K226" s="51">
        <v>9.1610870000000002</v>
      </c>
      <c r="L226" s="51">
        <v>0.13272999999999999</v>
      </c>
      <c r="M226" s="89">
        <v>0.475136</v>
      </c>
      <c r="N226" s="51">
        <v>0.20888000000000001</v>
      </c>
      <c r="O226" s="51">
        <v>99700</v>
      </c>
      <c r="P226" s="51">
        <v>21.7</v>
      </c>
      <c r="Q226" s="51">
        <v>60</v>
      </c>
      <c r="R226" s="51">
        <v>1.171</v>
      </c>
      <c r="S226" s="51" t="s">
        <v>2148</v>
      </c>
      <c r="T226" s="51" t="s">
        <v>2149</v>
      </c>
      <c r="U226" s="43">
        <v>1.1690176861397479E-3</v>
      </c>
      <c r="V226" s="43">
        <v>0.17650033333333331</v>
      </c>
      <c r="W226" s="54">
        <v>255.45863865653001</v>
      </c>
      <c r="X226" s="82">
        <v>195</v>
      </c>
      <c r="Y226" s="60">
        <v>6.9043411743157808E-5</v>
      </c>
      <c r="Z226" s="61">
        <v>2.0855853778519013</v>
      </c>
      <c r="AA226">
        <v>9</v>
      </c>
      <c r="AC226">
        <f t="shared" si="30"/>
        <v>2.0860805639513664</v>
      </c>
      <c r="AD226">
        <f t="shared" si="31"/>
        <v>122.48773959071661</v>
      </c>
      <c r="AE226">
        <f t="shared" si="32"/>
        <v>122.4586639034932</v>
      </c>
      <c r="AF226">
        <f t="shared" si="33"/>
        <v>2.3737630656395022E-4</v>
      </c>
      <c r="AK226">
        <v>1.4865871326219915</v>
      </c>
      <c r="AL226">
        <v>1.0397918418877603</v>
      </c>
      <c r="AM226">
        <v>2.084861790489974</v>
      </c>
      <c r="AN226">
        <v>11.57601913146789</v>
      </c>
      <c r="AO226">
        <v>0.14073928243861245</v>
      </c>
      <c r="AP226">
        <v>0.79549105299792</v>
      </c>
      <c r="AQ226">
        <v>1.2330010933264932</v>
      </c>
      <c r="AR226">
        <v>1.9044637662112416</v>
      </c>
      <c r="AS226">
        <v>3.4631026184956819</v>
      </c>
      <c r="AT226">
        <v>5.1121331657090847</v>
      </c>
      <c r="AU226">
        <v>2.2371754472532355</v>
      </c>
      <c r="AV226">
        <v>0.6542667823238365</v>
      </c>
      <c r="AW226">
        <v>-2.2877551253727604E-2</v>
      </c>
      <c r="AX226">
        <v>-0.85360000000000003</v>
      </c>
      <c r="AZ226">
        <f t="shared" si="27"/>
        <v>2.2371754472532355</v>
      </c>
      <c r="BA226">
        <f t="shared" si="28"/>
        <v>80.13965925613816</v>
      </c>
      <c r="BB226">
        <f t="shared" si="29"/>
        <v>2.8022195404398591</v>
      </c>
      <c r="BC226">
        <f t="shared" si="34"/>
        <v>-9.8154078130399807</v>
      </c>
    </row>
    <row r="227" spans="1:55" ht="15.75" thickBot="1" x14ac:dyDescent="0.3">
      <c r="A227">
        <v>9</v>
      </c>
      <c r="B227" s="50">
        <v>10</v>
      </c>
      <c r="C227" s="51" t="s">
        <v>2093</v>
      </c>
      <c r="D227" s="51">
        <v>-800</v>
      </c>
      <c r="E227" s="51">
        <v>-103.96875</v>
      </c>
      <c r="F227" s="51">
        <v>120</v>
      </c>
      <c r="G227" s="51">
        <v>0.48918600000000001</v>
      </c>
      <c r="H227" s="51">
        <v>0.19178100000000001</v>
      </c>
      <c r="I227" s="51">
        <v>49.052911000000002</v>
      </c>
      <c r="J227" s="51">
        <v>1.4397549999999999</v>
      </c>
      <c r="K227" s="51">
        <v>9.1520489999999999</v>
      </c>
      <c r="L227" s="51">
        <v>0.13455600000000001</v>
      </c>
      <c r="M227" s="89">
        <v>0.48918600000000001</v>
      </c>
      <c r="N227" s="51">
        <v>0.21957699999999999</v>
      </c>
      <c r="O227" s="51">
        <v>99700</v>
      </c>
      <c r="P227" s="51">
        <v>21.7</v>
      </c>
      <c r="Q227" s="51">
        <v>60</v>
      </c>
      <c r="R227" s="51">
        <v>1.171</v>
      </c>
      <c r="S227" s="51" t="s">
        <v>2150</v>
      </c>
      <c r="T227" s="51" t="s">
        <v>2151</v>
      </c>
      <c r="U227" s="43">
        <v>1.1700314432989689E-3</v>
      </c>
      <c r="V227" s="43">
        <v>0.17926799999999998</v>
      </c>
      <c r="W227" s="54">
        <v>264.88006093765216</v>
      </c>
      <c r="X227" s="82">
        <v>195</v>
      </c>
      <c r="Y227" s="60">
        <v>6.9043411743157808E-5</v>
      </c>
      <c r="Z227" s="61">
        <v>2.1603691981740489</v>
      </c>
      <c r="AA227">
        <v>9</v>
      </c>
      <c r="AC227">
        <f t="shared" si="30"/>
        <v>2.1608821403954557</v>
      </c>
      <c r="AD227">
        <f t="shared" si="31"/>
        <v>122.60870093941797</v>
      </c>
      <c r="AE227">
        <f t="shared" si="32"/>
        <v>122.57959653883638</v>
      </c>
      <c r="AF227">
        <f t="shared" si="33"/>
        <v>2.3737630656382565E-4</v>
      </c>
      <c r="AK227">
        <v>1.5398934090943401</v>
      </c>
      <c r="AL227">
        <v>1.0910127135329275</v>
      </c>
      <c r="AM227">
        <v>3.7585520455989476</v>
      </c>
      <c r="AN227">
        <v>40.739122029984394</v>
      </c>
      <c r="AO227">
        <v>0.16008678915712851</v>
      </c>
      <c r="AP227">
        <v>0.87579433348067204</v>
      </c>
      <c r="AQ227">
        <v>1.3064322184630834</v>
      </c>
      <c r="AR227">
        <v>1.8993133116874552</v>
      </c>
      <c r="AS227">
        <v>3.4247413162426095</v>
      </c>
      <c r="AT227">
        <v>5.4187134758220683</v>
      </c>
      <c r="AU227">
        <v>2.6044976708699727</v>
      </c>
      <c r="AV227">
        <v>0.59009087186996523</v>
      </c>
      <c r="AW227">
        <v>-3.0031077073840381E-3</v>
      </c>
      <c r="AX227">
        <v>-0.84640000000000004</v>
      </c>
      <c r="AZ227">
        <f t="shared" si="27"/>
        <v>2.6044976708699727</v>
      </c>
      <c r="BA227">
        <f t="shared" si="28"/>
        <v>72.35027523618497</v>
      </c>
      <c r="BB227">
        <f t="shared" si="29"/>
        <v>0.36820713478351069</v>
      </c>
      <c r="BC227">
        <f t="shared" si="34"/>
        <v>-9.7326161820021539</v>
      </c>
    </row>
    <row r="228" spans="1:55" ht="15.75" thickBot="1" x14ac:dyDescent="0.3">
      <c r="A228">
        <v>9</v>
      </c>
      <c r="B228" s="50">
        <v>11</v>
      </c>
      <c r="C228" s="51" t="s">
        <v>2093</v>
      </c>
      <c r="D228" s="51">
        <v>-800</v>
      </c>
      <c r="E228" s="51">
        <v>-51.96875</v>
      </c>
      <c r="F228" s="51">
        <v>120</v>
      </c>
      <c r="G228" s="51">
        <v>0.499334</v>
      </c>
      <c r="H228" s="51">
        <v>0.191743</v>
      </c>
      <c r="I228" s="51">
        <v>49.043202000000001</v>
      </c>
      <c r="J228" s="51">
        <v>1.4634039999999999</v>
      </c>
      <c r="K228" s="51">
        <v>9.1511110000000002</v>
      </c>
      <c r="L228" s="51">
        <v>0.13671700000000001</v>
      </c>
      <c r="M228" s="89">
        <v>0.499334</v>
      </c>
      <c r="N228" s="51">
        <v>0.217721</v>
      </c>
      <c r="O228" s="51">
        <v>99700</v>
      </c>
      <c r="P228" s="51">
        <v>21.7</v>
      </c>
      <c r="Q228" s="51">
        <v>60</v>
      </c>
      <c r="R228" s="51">
        <v>1.171</v>
      </c>
      <c r="S228" s="51" t="s">
        <v>2152</v>
      </c>
      <c r="T228" s="51" t="s">
        <v>2153</v>
      </c>
      <c r="U228" s="43">
        <v>1.1710452004581901E-3</v>
      </c>
      <c r="V228" s="43">
        <v>0.18203566666666665</v>
      </c>
      <c r="W228" s="54">
        <v>270.953105148448</v>
      </c>
      <c r="X228" s="82">
        <v>195</v>
      </c>
      <c r="Y228" s="60">
        <v>6.9043411743157808E-5</v>
      </c>
      <c r="Z228" s="61">
        <v>2.2096746225717716</v>
      </c>
      <c r="AA228">
        <v>9</v>
      </c>
      <c r="AC228">
        <f t="shared" si="30"/>
        <v>2.210199271511613</v>
      </c>
      <c r="AD228">
        <f t="shared" si="31"/>
        <v>122.62126848028608</v>
      </c>
      <c r="AE228">
        <f t="shared" si="32"/>
        <v>122.59216109646808</v>
      </c>
      <c r="AF228">
        <f t="shared" si="33"/>
        <v>2.3737630656365925E-4</v>
      </c>
      <c r="AK228">
        <v>1.5750381590687315</v>
      </c>
      <c r="AL228">
        <v>1.0807436437951425</v>
      </c>
      <c r="AM228">
        <v>2.4514602718140046</v>
      </c>
      <c r="AN228">
        <v>13.938165771808785</v>
      </c>
      <c r="AO228">
        <v>0.20678769351351062</v>
      </c>
      <c r="AP228">
        <v>0.89756365901077306</v>
      </c>
      <c r="AQ228">
        <v>1.2990039714690558</v>
      </c>
      <c r="AR228">
        <v>1.9367605485826138</v>
      </c>
      <c r="AS228">
        <v>3.630372855022316</v>
      </c>
      <c r="AT228">
        <v>5.6042368822154289</v>
      </c>
      <c r="AU228">
        <v>2.7015180979745002</v>
      </c>
      <c r="AV228">
        <v>0.58139023358288533</v>
      </c>
      <c r="AW228">
        <v>-4.4019210589445815E-3</v>
      </c>
      <c r="AX228">
        <v>-0.86109999999999998</v>
      </c>
      <c r="AZ228">
        <f t="shared" si="27"/>
        <v>2.7015180979745002</v>
      </c>
      <c r="BA228">
        <f t="shared" si="28"/>
        <v>71.290807923983223</v>
      </c>
      <c r="BB228">
        <f t="shared" si="29"/>
        <v>0.53976914399786868</v>
      </c>
      <c r="BC228">
        <f t="shared" si="34"/>
        <v>-9.901649095371047</v>
      </c>
    </row>
    <row r="229" spans="1:55" ht="15.75" thickBot="1" x14ac:dyDescent="0.3">
      <c r="A229">
        <v>9</v>
      </c>
      <c r="B229" s="50">
        <v>12</v>
      </c>
      <c r="C229" s="51" t="s">
        <v>2093</v>
      </c>
      <c r="D229" s="51">
        <v>-800</v>
      </c>
      <c r="E229" s="51">
        <v>3.125E-2</v>
      </c>
      <c r="F229" s="51">
        <v>120</v>
      </c>
      <c r="G229" s="51">
        <v>0.45900200000000002</v>
      </c>
      <c r="H229" s="51">
        <v>0.19145000000000001</v>
      </c>
      <c r="I229" s="51">
        <v>48.969726999999999</v>
      </c>
      <c r="J229" s="51">
        <v>1.4338340000000001</v>
      </c>
      <c r="K229" s="51">
        <v>9.1442890000000006</v>
      </c>
      <c r="L229" s="51">
        <v>0.13420599999999999</v>
      </c>
      <c r="M229" s="89">
        <v>0.45900200000000002</v>
      </c>
      <c r="N229" s="51">
        <v>0.167043</v>
      </c>
      <c r="O229" s="51">
        <v>99700</v>
      </c>
      <c r="P229" s="51">
        <v>21.7</v>
      </c>
      <c r="Q229" s="51">
        <v>60</v>
      </c>
      <c r="R229" s="51">
        <v>1.171</v>
      </c>
      <c r="S229" s="51" t="s">
        <v>2154</v>
      </c>
      <c r="T229" s="51" t="s">
        <v>2155</v>
      </c>
      <c r="U229" s="43">
        <v>1.1720589576174113E-3</v>
      </c>
      <c r="V229" s="43">
        <v>0.18480333333333332</v>
      </c>
      <c r="W229" s="54">
        <v>233.94613802027854</v>
      </c>
      <c r="X229" s="82">
        <v>195</v>
      </c>
      <c r="Y229" s="60">
        <v>6.9043411743157808E-5</v>
      </c>
      <c r="Z229" s="61">
        <v>1.9064534072226094</v>
      </c>
      <c r="AA229">
        <v>9</v>
      </c>
      <c r="AC229">
        <f t="shared" si="30"/>
        <v>1.9069060615404614</v>
      </c>
      <c r="AD229">
        <f t="shared" si="31"/>
        <v>122.71274877947307</v>
      </c>
      <c r="AE229">
        <f t="shared" si="32"/>
        <v>122.68361968039956</v>
      </c>
      <c r="AF229">
        <f t="shared" si="33"/>
        <v>2.3737630656340994E-4</v>
      </c>
      <c r="AK229">
        <v>1.3589047549523989</v>
      </c>
      <c r="AL229">
        <v>0.82784718811549851</v>
      </c>
      <c r="AM229">
        <v>3.0803969883859419</v>
      </c>
      <c r="AN229">
        <v>25.660439406837369</v>
      </c>
      <c r="AO229">
        <v>0.32431783600121472</v>
      </c>
      <c r="AP229">
        <v>0.85064007957806786</v>
      </c>
      <c r="AQ229">
        <v>1.1622030637961638</v>
      </c>
      <c r="AR229">
        <v>1.6250004957594908</v>
      </c>
      <c r="AS229">
        <v>2.8621632998109043</v>
      </c>
      <c r="AT229">
        <v>4.4418907622143209</v>
      </c>
      <c r="AU229">
        <v>3.4219331121909748</v>
      </c>
      <c r="AV229">
        <v>0.38349235074611943</v>
      </c>
      <c r="AW229">
        <v>-4.6619581662297932E-2</v>
      </c>
      <c r="AX229">
        <v>-0.91600000000000004</v>
      </c>
      <c r="AZ229">
        <f t="shared" si="27"/>
        <v>3.4219331121909748</v>
      </c>
      <c r="BA229">
        <f t="shared" si="28"/>
        <v>47.05940049595813</v>
      </c>
      <c r="BB229">
        <f t="shared" si="29"/>
        <v>5.7208170127296958</v>
      </c>
      <c r="BC229">
        <f t="shared" si="34"/>
        <v>-10.532935282034469</v>
      </c>
    </row>
    <row r="230" spans="1:55" ht="15.75" thickBot="1" x14ac:dyDescent="0.3">
      <c r="A230">
        <v>9</v>
      </c>
      <c r="B230" s="50">
        <v>13</v>
      </c>
      <c r="C230" s="51" t="s">
        <v>2093</v>
      </c>
      <c r="D230" s="51">
        <v>-800</v>
      </c>
      <c r="E230" s="51">
        <v>52.03125</v>
      </c>
      <c r="F230" s="51">
        <v>120</v>
      </c>
      <c r="G230" s="51">
        <v>0.38347799999999999</v>
      </c>
      <c r="H230" s="51">
        <v>0.19141900000000001</v>
      </c>
      <c r="I230" s="51">
        <v>48.961928</v>
      </c>
      <c r="J230" s="51">
        <v>1.4347810000000001</v>
      </c>
      <c r="K230" s="51">
        <v>9.143561</v>
      </c>
      <c r="L230" s="51">
        <v>0.13417399999999999</v>
      </c>
      <c r="M230" s="89">
        <v>0.38347799999999999</v>
      </c>
      <c r="N230" s="51">
        <v>9.3836000000000003E-2</v>
      </c>
      <c r="O230" s="51">
        <v>99700</v>
      </c>
      <c r="P230" s="51">
        <v>21.7</v>
      </c>
      <c r="Q230" s="51">
        <v>60</v>
      </c>
      <c r="R230" s="51">
        <v>1.171</v>
      </c>
      <c r="S230" s="51" t="s">
        <v>2156</v>
      </c>
      <c r="T230" s="51" t="s">
        <v>2157</v>
      </c>
      <c r="U230" s="43">
        <v>1.1730727147766322E-3</v>
      </c>
      <c r="V230" s="43">
        <v>0.18757099999999999</v>
      </c>
      <c r="W230" s="54">
        <v>167.00328763277318</v>
      </c>
      <c r="X230" s="82">
        <v>195</v>
      </c>
      <c r="Y230" s="60">
        <v>6.9043411743157808E-5</v>
      </c>
      <c r="Z230" s="61">
        <v>1.3608202386396004</v>
      </c>
      <c r="AA230">
        <v>9</v>
      </c>
      <c r="AC230">
        <f t="shared" si="30"/>
        <v>1.361143341818785</v>
      </c>
      <c r="AD230">
        <f t="shared" si="31"/>
        <v>122.72251902993803</v>
      </c>
      <c r="AE230">
        <f t="shared" si="32"/>
        <v>122.6933876116385</v>
      </c>
      <c r="AF230">
        <f t="shared" si="33"/>
        <v>2.3737630656376393E-4</v>
      </c>
      <c r="AK230">
        <v>0.96998044696828578</v>
      </c>
      <c r="AL230">
        <v>0.46460226207898481</v>
      </c>
      <c r="AM230">
        <v>1.8535897507280485</v>
      </c>
      <c r="AN230">
        <v>10.620246462453851</v>
      </c>
      <c r="AO230">
        <v>0.25893445489305522</v>
      </c>
      <c r="AP230">
        <v>0.66237054594217726</v>
      </c>
      <c r="AQ230">
        <v>0.88448765745827473</v>
      </c>
      <c r="AR230">
        <v>1.1655343037877866</v>
      </c>
      <c r="AS230">
        <v>1.8167695343379815</v>
      </c>
      <c r="AT230">
        <v>2.5843586607136886</v>
      </c>
      <c r="AU230">
        <v>4.6236985894926894</v>
      </c>
      <c r="AV230">
        <v>0.20202385257094493</v>
      </c>
      <c r="AW230">
        <v>-3.5883044792128588E-2</v>
      </c>
      <c r="AX230">
        <v>-0.91859999999999997</v>
      </c>
      <c r="AZ230">
        <f t="shared" si="27"/>
        <v>4.6236985894926894</v>
      </c>
      <c r="BA230">
        <f t="shared" si="28"/>
        <v>24.792876091639183</v>
      </c>
      <c r="BB230">
        <f t="shared" si="29"/>
        <v>4.4036576473541196</v>
      </c>
      <c r="BC230">
        <f t="shared" si="34"/>
        <v>-10.562832259909237</v>
      </c>
    </row>
    <row r="231" spans="1:55" ht="15.75" thickBot="1" x14ac:dyDescent="0.3">
      <c r="A231">
        <v>9</v>
      </c>
      <c r="B231" s="50">
        <v>14</v>
      </c>
      <c r="C231" s="51" t="s">
        <v>2093</v>
      </c>
      <c r="D231" s="51">
        <v>-800</v>
      </c>
      <c r="E231" s="51">
        <v>104.03125</v>
      </c>
      <c r="F231" s="51">
        <v>120</v>
      </c>
      <c r="G231" s="51">
        <v>0.34966900000000001</v>
      </c>
      <c r="H231" s="51">
        <v>0.19126499999999999</v>
      </c>
      <c r="I231" s="51">
        <v>48.923412999999996</v>
      </c>
      <c r="J231" s="51">
        <v>1.4413640000000001</v>
      </c>
      <c r="K231" s="51">
        <v>9.1399539999999995</v>
      </c>
      <c r="L231" s="51">
        <v>0.13475599999999999</v>
      </c>
      <c r="M231" s="89">
        <v>0.34966900000000001</v>
      </c>
      <c r="N231" s="51">
        <v>8.2596000000000003E-2</v>
      </c>
      <c r="O231" s="51">
        <v>99700</v>
      </c>
      <c r="P231" s="51">
        <v>21.7</v>
      </c>
      <c r="Q231" s="51">
        <v>60</v>
      </c>
      <c r="R231" s="51">
        <v>1.171</v>
      </c>
      <c r="S231" s="51" t="s">
        <v>2158</v>
      </c>
      <c r="T231" s="51" t="s">
        <v>2159</v>
      </c>
      <c r="U231" s="43">
        <v>1.1740864719358532E-3</v>
      </c>
      <c r="V231" s="43">
        <v>0.19033866666666666</v>
      </c>
      <c r="W231" s="54">
        <v>135.70579096327279</v>
      </c>
      <c r="X231" s="82">
        <v>195</v>
      </c>
      <c r="Y231" s="60">
        <v>6.9043411743157808E-5</v>
      </c>
      <c r="Z231" s="61">
        <v>1.1053575016376496</v>
      </c>
      <c r="AA231">
        <v>9</v>
      </c>
      <c r="AC231">
        <f t="shared" si="30"/>
        <v>1.105619949617753</v>
      </c>
      <c r="AD231">
        <f t="shared" si="31"/>
        <v>122.77095035969539</v>
      </c>
      <c r="AE231">
        <f t="shared" si="32"/>
        <v>122.74180744494569</v>
      </c>
      <c r="AF231">
        <f t="shared" si="33"/>
        <v>2.373763065636885E-4</v>
      </c>
      <c r="AK231">
        <v>0.78788754711982989</v>
      </c>
      <c r="AL231">
        <v>0.40843936622076188</v>
      </c>
      <c r="AM231">
        <v>1.230236663725959</v>
      </c>
      <c r="AN231">
        <v>6.252557013067654</v>
      </c>
      <c r="AO231">
        <v>0.14381222565860738</v>
      </c>
      <c r="AP231">
        <v>0.49694478008681015</v>
      </c>
      <c r="AQ231">
        <v>0.72029078570637251</v>
      </c>
      <c r="AR231">
        <v>1.0040004429797897</v>
      </c>
      <c r="AS231">
        <v>1.5306729327844464</v>
      </c>
      <c r="AT231">
        <v>2.0497993480069963</v>
      </c>
      <c r="AU231">
        <v>3.8115279994273079</v>
      </c>
      <c r="AV231">
        <v>0.2076340512172225</v>
      </c>
      <c r="AW231">
        <v>3.5154527291372754E-3</v>
      </c>
      <c r="AX231">
        <v>-0.8921</v>
      </c>
      <c r="AZ231">
        <f t="shared" si="27"/>
        <v>3.8115279994273079</v>
      </c>
      <c r="BA231">
        <f t="shared" si="28"/>
        <v>25.491429794972074</v>
      </c>
      <c r="BB231">
        <f t="shared" si="29"/>
        <v>-0.43159547250076813</v>
      </c>
      <c r="BC231">
        <f t="shared" si="34"/>
        <v>-10.258113062339463</v>
      </c>
    </row>
    <row r="232" spans="1:55" ht="15.75" thickBot="1" x14ac:dyDescent="0.3">
      <c r="A232">
        <v>9</v>
      </c>
      <c r="B232" s="50">
        <v>15</v>
      </c>
      <c r="C232" s="51" t="s">
        <v>2093</v>
      </c>
      <c r="D232" s="51">
        <v>-800</v>
      </c>
      <c r="E232" s="51">
        <v>156.03125</v>
      </c>
      <c r="F232" s="51">
        <v>120</v>
      </c>
      <c r="G232" s="51">
        <v>0.32189200000000001</v>
      </c>
      <c r="H232" s="51">
        <v>0.19123399999999999</v>
      </c>
      <c r="I232" s="51">
        <v>48.915534999999998</v>
      </c>
      <c r="J232" s="51">
        <v>1.4259059999999999</v>
      </c>
      <c r="K232" s="51">
        <v>9.1392369999999996</v>
      </c>
      <c r="L232" s="51">
        <v>0.133493</v>
      </c>
      <c r="M232" s="89">
        <v>0.32189200000000001</v>
      </c>
      <c r="N232" s="51">
        <v>7.7202999999999994E-2</v>
      </c>
      <c r="O232" s="51">
        <v>99700</v>
      </c>
      <c r="P232" s="51">
        <v>21.7</v>
      </c>
      <c r="Q232" s="51">
        <v>60</v>
      </c>
      <c r="R232" s="51">
        <v>1.171</v>
      </c>
      <c r="S232" s="51" t="s">
        <v>2160</v>
      </c>
      <c r="T232" s="51" t="s">
        <v>2161</v>
      </c>
      <c r="U232" s="43">
        <v>1.1751002290950744E-3</v>
      </c>
      <c r="V232" s="43">
        <v>0.19310633333333332</v>
      </c>
      <c r="W232" s="54">
        <v>109.59547405232185</v>
      </c>
      <c r="X232" s="82">
        <v>195</v>
      </c>
      <c r="Y232" s="60">
        <v>6.9043411743157808E-5</v>
      </c>
      <c r="Z232" s="61">
        <v>0.89261243249106925</v>
      </c>
      <c r="AA232">
        <v>9</v>
      </c>
      <c r="AC232">
        <f t="shared" si="30"/>
        <v>0.89282436784191754</v>
      </c>
      <c r="AD232">
        <f t="shared" si="31"/>
        <v>122.7805821015364</v>
      </c>
      <c r="AE232">
        <f t="shared" si="32"/>
        <v>122.7514369004394</v>
      </c>
      <c r="AF232">
        <f t="shared" si="33"/>
        <v>2.3737630656362645E-4</v>
      </c>
      <c r="AK232">
        <v>0.63624512543553524</v>
      </c>
      <c r="AL232">
        <v>0.38140741280790347</v>
      </c>
      <c r="AM232">
        <v>1.6313055896056594</v>
      </c>
      <c r="AN232">
        <v>8.6028265776722019</v>
      </c>
      <c r="AO232">
        <v>9.5327334685188433E-2</v>
      </c>
      <c r="AP232">
        <v>0.36671060634860686</v>
      </c>
      <c r="AQ232">
        <v>0.56421589351383172</v>
      </c>
      <c r="AR232">
        <v>0.815995858871992</v>
      </c>
      <c r="AS232">
        <v>1.3557438487329738</v>
      </c>
      <c r="AT232">
        <v>1.9557986833692294</v>
      </c>
      <c r="AU232">
        <v>3.0188185971487469</v>
      </c>
      <c r="AV232">
        <v>0.21096172147122444</v>
      </c>
      <c r="AW232">
        <v>6.1004262831118247E-4</v>
      </c>
      <c r="AX232">
        <v>-0.9083</v>
      </c>
      <c r="AZ232">
        <f t="shared" si="27"/>
        <v>3.0188185971487469</v>
      </c>
      <c r="BA232">
        <f t="shared" si="28"/>
        <v>25.902002963379125</v>
      </c>
      <c r="BB232">
        <f t="shared" si="29"/>
        <v>-7.4901389010798194E-2</v>
      </c>
      <c r="BC232">
        <f t="shared" si="34"/>
        <v>-10.44439423217457</v>
      </c>
    </row>
    <row r="233" spans="1:55" ht="15.75" thickBot="1" x14ac:dyDescent="0.3">
      <c r="A233">
        <v>9</v>
      </c>
      <c r="B233" s="50">
        <v>16</v>
      </c>
      <c r="C233" s="51" t="s">
        <v>2093</v>
      </c>
      <c r="D233" s="51">
        <v>-800</v>
      </c>
      <c r="E233" s="51">
        <v>208.03125</v>
      </c>
      <c r="F233" s="51">
        <v>120</v>
      </c>
      <c r="G233" s="51">
        <v>0.26321800000000001</v>
      </c>
      <c r="H233" s="51">
        <v>0.19112699999999999</v>
      </c>
      <c r="I233" s="51">
        <v>48.888666999999998</v>
      </c>
      <c r="J233" s="51">
        <v>1.4282010000000001</v>
      </c>
      <c r="K233" s="51">
        <v>9.1367229999999999</v>
      </c>
      <c r="L233" s="51">
        <v>0.13372000000000001</v>
      </c>
      <c r="M233" s="89">
        <v>0.26321800000000001</v>
      </c>
      <c r="N233" s="51">
        <v>5.7142999999999999E-2</v>
      </c>
      <c r="O233" s="51">
        <v>99700</v>
      </c>
      <c r="P233" s="51">
        <v>21.7</v>
      </c>
      <c r="Q233" s="51">
        <v>60</v>
      </c>
      <c r="R233" s="51">
        <v>1.171</v>
      </c>
      <c r="S233" s="51" t="s">
        <v>2162</v>
      </c>
      <c r="T233" s="51" t="s">
        <v>2163</v>
      </c>
      <c r="U233" s="43">
        <v>1.1761139862542956E-3</v>
      </c>
      <c r="V233" s="43">
        <v>0.19587399999999999</v>
      </c>
      <c r="W233" s="54">
        <v>57.259756101088584</v>
      </c>
      <c r="X233" s="82">
        <v>195</v>
      </c>
      <c r="Y233" s="60">
        <v>6.9043411743157808E-5</v>
      </c>
      <c r="Z233" s="61">
        <v>0.46623011750814636</v>
      </c>
      <c r="AA233">
        <v>9</v>
      </c>
      <c r="AC233">
        <f t="shared" si="30"/>
        <v>0.46634081576859343</v>
      </c>
      <c r="AD233">
        <f t="shared" si="31"/>
        <v>122.81436559080312</v>
      </c>
      <c r="AE233">
        <f t="shared" si="32"/>
        <v>122.78521237030618</v>
      </c>
      <c r="AF233">
        <f t="shared" si="33"/>
        <v>2.3737630656393065E-4</v>
      </c>
      <c r="AK233">
        <v>0.3323256840023886</v>
      </c>
      <c r="AL233">
        <v>0.28198613874996509</v>
      </c>
      <c r="AM233">
        <v>2.5712100118915777</v>
      </c>
      <c r="AN233">
        <v>21.674660157121441</v>
      </c>
      <c r="AO233">
        <v>1.6807701295412356E-2</v>
      </c>
      <c r="AP233">
        <v>0.13426915576831244</v>
      </c>
      <c r="AQ233">
        <v>0.259265947844881</v>
      </c>
      <c r="AR233">
        <v>0.45353652464986915</v>
      </c>
      <c r="AS233">
        <v>0.85261333365200764</v>
      </c>
      <c r="AT233">
        <v>1.2667558831282781</v>
      </c>
      <c r="AU233">
        <v>2.1630102635454773</v>
      </c>
      <c r="AV233">
        <v>0.17346920961765677</v>
      </c>
      <c r="AW233">
        <v>4.2889996809724829E-2</v>
      </c>
      <c r="AX233">
        <v>-0.879</v>
      </c>
      <c r="AZ233">
        <f t="shared" si="27"/>
        <v>2.1630102635454773</v>
      </c>
      <c r="BA233">
        <f t="shared" si="28"/>
        <v>21.304510928730561</v>
      </c>
      <c r="BB233">
        <f t="shared" si="29"/>
        <v>-5.2675077483779242</v>
      </c>
      <c r="BC233">
        <f t="shared" si="34"/>
        <v>-10.107478289201197</v>
      </c>
    </row>
    <row r="234" spans="1:55" ht="15.75" thickBot="1" x14ac:dyDescent="0.3">
      <c r="A234">
        <v>9</v>
      </c>
      <c r="B234" s="50">
        <v>17</v>
      </c>
      <c r="C234" s="51" t="s">
        <v>2093</v>
      </c>
      <c r="D234" s="51">
        <v>-800</v>
      </c>
      <c r="E234" s="51">
        <v>260.03125</v>
      </c>
      <c r="F234" s="51">
        <v>120</v>
      </c>
      <c r="G234" s="51">
        <v>0.23943900000000001</v>
      </c>
      <c r="H234" s="51">
        <v>0.19159200000000001</v>
      </c>
      <c r="I234" s="51">
        <v>49.005302</v>
      </c>
      <c r="J234" s="51">
        <v>1.3881730000000001</v>
      </c>
      <c r="K234" s="51">
        <v>9.1476729999999993</v>
      </c>
      <c r="L234" s="51">
        <v>0.12984399999999999</v>
      </c>
      <c r="M234" s="89">
        <v>0.23943900000000001</v>
      </c>
      <c r="N234" s="51">
        <v>8.1179000000000001E-2</v>
      </c>
      <c r="O234" s="51">
        <v>99700</v>
      </c>
      <c r="P234" s="51">
        <v>21.7</v>
      </c>
      <c r="Q234" s="51">
        <v>60</v>
      </c>
      <c r="R234" s="51">
        <v>1.171</v>
      </c>
      <c r="S234" s="51" t="s">
        <v>2164</v>
      </c>
      <c r="T234" s="51" t="s">
        <v>2165</v>
      </c>
      <c r="U234" s="43">
        <v>1.1771277434135165E-3</v>
      </c>
      <c r="V234" s="43">
        <v>0.19864166666666666</v>
      </c>
      <c r="W234" s="54">
        <v>34.658373792997537</v>
      </c>
      <c r="X234" s="82">
        <v>195</v>
      </c>
      <c r="Y234" s="60">
        <v>6.9043411743157808E-5</v>
      </c>
      <c r="Z234" s="61">
        <v>0.28253950840303982</v>
      </c>
      <c r="AA234">
        <v>9</v>
      </c>
      <c r="AC234">
        <f t="shared" si="30"/>
        <v>0.28260659251218084</v>
      </c>
      <c r="AD234">
        <f t="shared" si="31"/>
        <v>122.6673536345144</v>
      </c>
      <c r="AE234">
        <f t="shared" si="32"/>
        <v>122.63823531117272</v>
      </c>
      <c r="AF234">
        <f t="shared" si="33"/>
        <v>2.3737630656348087E-4</v>
      </c>
      <c r="AK234">
        <v>0.201393646987377</v>
      </c>
      <c r="AL234">
        <v>0.40072937342399811</v>
      </c>
      <c r="AM234">
        <v>7.0416999267171887</v>
      </c>
      <c r="AN234">
        <v>97.611186233584476</v>
      </c>
      <c r="AO234">
        <v>-1.0409205979626177E-2</v>
      </c>
      <c r="AP234">
        <v>2.4239331850438681E-2</v>
      </c>
      <c r="AQ234">
        <v>6.6420804390387986E-2</v>
      </c>
      <c r="AR234">
        <v>0.21631682597164378</v>
      </c>
      <c r="AS234">
        <v>0.80609476891450105</v>
      </c>
      <c r="AT234">
        <v>1.8395334415547506</v>
      </c>
      <c r="AU234">
        <v>1.6142099255379154</v>
      </c>
      <c r="AV234">
        <v>0.18780064323202789</v>
      </c>
      <c r="AW234">
        <v>0.10175601534016754</v>
      </c>
      <c r="AX234">
        <v>-0.83450000000000002</v>
      </c>
      <c r="AZ234">
        <f t="shared" si="27"/>
        <v>1.6142099255379154</v>
      </c>
      <c r="BA234">
        <f t="shared" si="28"/>
        <v>23.037007916132438</v>
      </c>
      <c r="BB234">
        <f t="shared" si="29"/>
        <v>-12.482141118171404</v>
      </c>
      <c r="BC234">
        <f t="shared" si="34"/>
        <v>-9.5957800140368601</v>
      </c>
    </row>
    <row r="235" spans="1:55" ht="15.75" thickBot="1" x14ac:dyDescent="0.3">
      <c r="A235">
        <v>9</v>
      </c>
      <c r="B235" s="50">
        <v>18</v>
      </c>
      <c r="C235" s="51" t="s">
        <v>2093</v>
      </c>
      <c r="D235" s="51">
        <v>-800</v>
      </c>
      <c r="E235" s="51">
        <v>312.03125</v>
      </c>
      <c r="F235" s="51">
        <v>120</v>
      </c>
      <c r="G235" s="51">
        <v>0.226742</v>
      </c>
      <c r="H235" s="51">
        <v>0.19106699999999999</v>
      </c>
      <c r="I235" s="51">
        <v>48.873645000000003</v>
      </c>
      <c r="J235" s="51">
        <v>1.4127590000000001</v>
      </c>
      <c r="K235" s="51">
        <v>9.1353399999999993</v>
      </c>
      <c r="L235" s="51">
        <v>0.13225500000000001</v>
      </c>
      <c r="M235" s="89">
        <v>0.226742</v>
      </c>
      <c r="N235" s="51">
        <v>6.9205000000000003E-2</v>
      </c>
      <c r="O235" s="51">
        <v>99700</v>
      </c>
      <c r="P235" s="51">
        <v>21.7</v>
      </c>
      <c r="Q235" s="51">
        <v>60</v>
      </c>
      <c r="R235" s="51">
        <v>1.171</v>
      </c>
      <c r="S235" s="51" t="s">
        <v>2166</v>
      </c>
      <c r="T235" s="51" t="s">
        <v>2167</v>
      </c>
      <c r="U235" s="43">
        <v>1.1781415005727375E-3</v>
      </c>
      <c r="V235" s="43">
        <v>0.20140933333333333</v>
      </c>
      <c r="W235" s="54">
        <v>21.502227579922732</v>
      </c>
      <c r="X235" s="82">
        <v>195</v>
      </c>
      <c r="Y235" s="60">
        <v>6.9043411743157808E-5</v>
      </c>
      <c r="Z235" s="61">
        <v>0.17505259050874664</v>
      </c>
      <c r="AA235">
        <v>9</v>
      </c>
      <c r="AC235">
        <f t="shared" si="30"/>
        <v>0.17509415371225576</v>
      </c>
      <c r="AD235">
        <f t="shared" si="31"/>
        <v>122.83295846940555</v>
      </c>
      <c r="AE235">
        <f t="shared" si="32"/>
        <v>122.8038008353998</v>
      </c>
      <c r="AF235">
        <f t="shared" si="33"/>
        <v>2.3737630656366868E-4</v>
      </c>
      <c r="AK235">
        <v>0.12477569614835807</v>
      </c>
      <c r="AL235">
        <v>0.3408668619886277</v>
      </c>
      <c r="AM235">
        <v>9.9477485847709559</v>
      </c>
      <c r="AN235">
        <v>220.16089260481471</v>
      </c>
      <c r="AO235">
        <v>-1.9506602583029945E-2</v>
      </c>
      <c r="AP235">
        <v>9.0514182341760348E-3</v>
      </c>
      <c r="AQ235">
        <v>2.7088581434004999E-2</v>
      </c>
      <c r="AR235">
        <v>9.4730406180933216E-2</v>
      </c>
      <c r="AS235">
        <v>0.58626034260925997</v>
      </c>
      <c r="AT235">
        <v>1.543008220432192</v>
      </c>
      <c r="AU235">
        <v>1.55206661037567</v>
      </c>
      <c r="AV235">
        <v>0.1381434382149154</v>
      </c>
      <c r="AW235">
        <v>8.9632121747506358E-2</v>
      </c>
      <c r="AX235">
        <v>-0.85860000000000003</v>
      </c>
      <c r="AZ235">
        <f t="shared" si="27"/>
        <v>1.55206661037567</v>
      </c>
      <c r="BA235">
        <f t="shared" si="28"/>
        <v>16.968567209073594</v>
      </c>
      <c r="BB235">
        <f t="shared" si="29"/>
        <v>-11.009778688136151</v>
      </c>
      <c r="BC235">
        <f t="shared" si="34"/>
        <v>-9.8729020012606927</v>
      </c>
    </row>
    <row r="236" spans="1:55" ht="15.75" thickBot="1" x14ac:dyDescent="0.3">
      <c r="A236">
        <v>9</v>
      </c>
      <c r="B236" s="50">
        <v>19</v>
      </c>
      <c r="C236" s="51" t="s">
        <v>2093</v>
      </c>
      <c r="D236" s="51">
        <v>-800</v>
      </c>
      <c r="E236" s="51">
        <v>364.03125</v>
      </c>
      <c r="F236" s="51">
        <v>120</v>
      </c>
      <c r="G236" s="51">
        <v>0.21898000000000001</v>
      </c>
      <c r="H236" s="51">
        <v>0.19095500000000001</v>
      </c>
      <c r="I236" s="51">
        <v>48.845466999999999</v>
      </c>
      <c r="J236" s="51">
        <v>1.3802570000000001</v>
      </c>
      <c r="K236" s="51">
        <v>9.1327490000000004</v>
      </c>
      <c r="L236" s="51">
        <v>0.12924099999999999</v>
      </c>
      <c r="M236" s="89">
        <v>0.21898000000000001</v>
      </c>
      <c r="N236" s="51">
        <v>4.8300999999999997E-2</v>
      </c>
      <c r="O236" s="51">
        <v>99700</v>
      </c>
      <c r="P236" s="51">
        <v>21.7</v>
      </c>
      <c r="Q236" s="51">
        <v>60</v>
      </c>
      <c r="R236" s="51">
        <v>1.171</v>
      </c>
      <c r="S236" s="51" t="s">
        <v>2168</v>
      </c>
      <c r="T236" s="51" t="s">
        <v>2169</v>
      </c>
      <c r="U236" s="43">
        <v>1.1791552577319587E-3</v>
      </c>
      <c r="V236" s="43">
        <v>0.204177</v>
      </c>
      <c r="W236" s="54">
        <v>12.553902383026964</v>
      </c>
      <c r="X236" s="82">
        <v>195</v>
      </c>
      <c r="Y236" s="60">
        <v>6.9043411743157808E-5</v>
      </c>
      <c r="Z236" s="61">
        <v>0.10217405779118596</v>
      </c>
      <c r="AA236">
        <v>9</v>
      </c>
      <c r="AC236">
        <f t="shared" si="30"/>
        <v>0.10219831725027184</v>
      </c>
      <c r="AD236">
        <f t="shared" si="31"/>
        <v>122.86780670572452</v>
      </c>
      <c r="AE236">
        <f t="shared" si="32"/>
        <v>122.83864079957316</v>
      </c>
      <c r="AF236">
        <f t="shared" si="33"/>
        <v>2.3737630656349833E-4</v>
      </c>
      <c r="AK236">
        <v>7.2830917261756986E-2</v>
      </c>
      <c r="AL236">
        <v>0.23763383678695704</v>
      </c>
      <c r="AM236">
        <v>9.9554717868145133</v>
      </c>
      <c r="AN236">
        <v>162.23157651553018</v>
      </c>
      <c r="AO236">
        <v>-2.5593136420106896E-2</v>
      </c>
      <c r="AP236">
        <v>1.4316806417246199E-3</v>
      </c>
      <c r="AQ236">
        <v>1.4941629240266275E-2</v>
      </c>
      <c r="AR236">
        <v>4.6473042411443802E-2</v>
      </c>
      <c r="AS236">
        <v>0.33924927371174085</v>
      </c>
      <c r="AT236">
        <v>0.99387171751223558</v>
      </c>
      <c r="AU236">
        <v>3.0327480171481436</v>
      </c>
      <c r="AV236">
        <v>6.8426380387229438E-2</v>
      </c>
      <c r="AW236">
        <v>0.13468905217823746</v>
      </c>
      <c r="AX236">
        <v>-0.82640000000000002</v>
      </c>
      <c r="AZ236">
        <f t="shared" si="27"/>
        <v>3.0327480171481436</v>
      </c>
      <c r="BA236">
        <f t="shared" si="28"/>
        <v>8.4073992789904857</v>
      </c>
      <c r="BB236">
        <f t="shared" si="29"/>
        <v>-16.548948428412924</v>
      </c>
      <c r="BC236">
        <f t="shared" si="34"/>
        <v>-9.5026394291193057</v>
      </c>
    </row>
    <row r="237" spans="1:55" ht="15.75" thickBot="1" x14ac:dyDescent="0.3">
      <c r="A237">
        <v>10</v>
      </c>
      <c r="B237" s="53">
        <v>1</v>
      </c>
      <c r="C237" s="54" t="s">
        <v>2170</v>
      </c>
      <c r="D237" s="54">
        <v>-800.03125</v>
      </c>
      <c r="E237" s="54">
        <v>-364</v>
      </c>
      <c r="F237" s="54">
        <v>120</v>
      </c>
      <c r="G237" s="54">
        <v>0.21607699999999999</v>
      </c>
      <c r="H237" s="54">
        <v>0.19199099999999999</v>
      </c>
      <c r="I237" s="54">
        <v>49.105480999999997</v>
      </c>
      <c r="J237" s="54">
        <v>1.3657539999999999</v>
      </c>
      <c r="K237" s="54">
        <v>9.1570520000000002</v>
      </c>
      <c r="L237" s="54">
        <v>0.12757399999999999</v>
      </c>
      <c r="M237" s="90">
        <v>0.21607699999999999</v>
      </c>
      <c r="N237" s="54">
        <v>4.0075E-2</v>
      </c>
      <c r="O237" s="54">
        <v>99700</v>
      </c>
      <c r="P237" s="54">
        <v>21.7</v>
      </c>
      <c r="Q237" s="54">
        <v>60</v>
      </c>
      <c r="R237" s="54">
        <v>1.171</v>
      </c>
      <c r="S237" s="54" t="s">
        <v>2171</v>
      </c>
      <c r="T237" s="54" t="s">
        <v>2172</v>
      </c>
      <c r="U237" s="43">
        <v>1.1791552577319587E-3</v>
      </c>
      <c r="V237" s="43">
        <v>0.17572699999999999</v>
      </c>
      <c r="W237" s="54">
        <v>34.219412359328352</v>
      </c>
      <c r="X237" s="82">
        <v>195</v>
      </c>
      <c r="Y237" s="60">
        <v>6.9043411743157808E-5</v>
      </c>
      <c r="Z237" s="61">
        <v>0.27924705391999943</v>
      </c>
      <c r="AA237">
        <v>10</v>
      </c>
      <c r="AC237">
        <f t="shared" si="30"/>
        <v>0.27931335629289017</v>
      </c>
      <c r="AD237">
        <f t="shared" si="31"/>
        <v>122.5417130779534</v>
      </c>
      <c r="AE237">
        <f t="shared" si="32"/>
        <v>122.51262457870295</v>
      </c>
      <c r="AF237">
        <f t="shared" si="33"/>
        <v>2.3737630656382673E-4</v>
      </c>
      <c r="AK237">
        <v>0.19904557310158102</v>
      </c>
      <c r="AL237">
        <v>0.19768803953426892</v>
      </c>
      <c r="AM237">
        <v>2.5459963631513811</v>
      </c>
      <c r="AN237">
        <v>14.080675761467905</v>
      </c>
      <c r="AO237">
        <v>-5.7518277628482743E-3</v>
      </c>
      <c r="AP237">
        <v>7.1024713661654706E-2</v>
      </c>
      <c r="AQ237">
        <v>0.13876407801794338</v>
      </c>
      <c r="AR237">
        <v>0.26221132481492276</v>
      </c>
      <c r="AS237">
        <v>0.58135883834236224</v>
      </c>
      <c r="AT237">
        <v>0.93964936499004303</v>
      </c>
      <c r="AU237">
        <v>2.4521665726740176</v>
      </c>
      <c r="AV237">
        <v>0.10601382356107995</v>
      </c>
      <c r="AW237">
        <v>6.0917981276260601E-2</v>
      </c>
      <c r="AX237">
        <v>-0.76239999999999997</v>
      </c>
      <c r="AZ237">
        <f t="shared" si="27"/>
        <v>2.4521665726740176</v>
      </c>
      <c r="BA237">
        <f t="shared" si="28"/>
        <v>12.991115549118636</v>
      </c>
      <c r="BB237">
        <f t="shared" si="29"/>
        <v>-7.4649937828436643</v>
      </c>
      <c r="BC237">
        <f t="shared" si="34"/>
        <v>-8.7667138198941892</v>
      </c>
    </row>
    <row r="238" spans="1:55" ht="15.75" thickBot="1" x14ac:dyDescent="0.3">
      <c r="A238">
        <v>10</v>
      </c>
      <c r="B238" s="53">
        <v>2</v>
      </c>
      <c r="C238" s="54" t="s">
        <v>2170</v>
      </c>
      <c r="D238" s="54">
        <v>-800.03125</v>
      </c>
      <c r="E238" s="54">
        <v>-311.96875</v>
      </c>
      <c r="F238" s="54">
        <v>120</v>
      </c>
      <c r="G238" s="54">
        <v>0.242009</v>
      </c>
      <c r="H238" s="54">
        <v>0.19182299999999999</v>
      </c>
      <c r="I238" s="54">
        <v>49.063473000000002</v>
      </c>
      <c r="J238" s="54">
        <v>1.4364269999999999</v>
      </c>
      <c r="K238" s="54">
        <v>9.1530380000000005</v>
      </c>
      <c r="L238" s="54">
        <v>0.13431699999999999</v>
      </c>
      <c r="M238" s="90">
        <v>0.242009</v>
      </c>
      <c r="N238" s="54">
        <v>4.7639000000000001E-2</v>
      </c>
      <c r="O238" s="54">
        <v>99700</v>
      </c>
      <c r="P238" s="54">
        <v>21.7</v>
      </c>
      <c r="Q238" s="54">
        <v>60</v>
      </c>
      <c r="R238" s="54">
        <v>1.171</v>
      </c>
      <c r="S238" s="54" t="s">
        <v>2173</v>
      </c>
      <c r="T238" s="54" t="s">
        <v>2174</v>
      </c>
      <c r="U238" s="43">
        <v>1.1790307903780067E-3</v>
      </c>
      <c r="V238" s="43">
        <v>0.17788794444444445</v>
      </c>
      <c r="W238" s="54">
        <v>54.384547103301543</v>
      </c>
      <c r="X238" s="82">
        <v>195</v>
      </c>
      <c r="Y238" s="60">
        <v>6.9043411743157808E-5</v>
      </c>
      <c r="Z238" s="61">
        <v>0.44360982260256288</v>
      </c>
      <c r="AA238">
        <v>10</v>
      </c>
      <c r="AC238">
        <f t="shared" si="30"/>
        <v>0.44371515006605189</v>
      </c>
      <c r="AD238">
        <f t="shared" si="31"/>
        <v>122.59545287847588</v>
      </c>
      <c r="AE238">
        <f t="shared" si="32"/>
        <v>122.5663516226701</v>
      </c>
      <c r="AF238">
        <f t="shared" si="33"/>
        <v>2.3737630656359924E-4</v>
      </c>
      <c r="AK238">
        <v>0.31619889117343486</v>
      </c>
      <c r="AL238">
        <v>0.23492274985780362</v>
      </c>
      <c r="AM238">
        <v>1.6127072901214492</v>
      </c>
      <c r="AN238">
        <v>6.8902823624901846</v>
      </c>
      <c r="AO238">
        <v>2.8739978257932935E-2</v>
      </c>
      <c r="AP238">
        <v>0.14612500246205165</v>
      </c>
      <c r="AQ238">
        <v>0.25297180633663729</v>
      </c>
      <c r="AR238">
        <v>0.42603630912791374</v>
      </c>
      <c r="AS238">
        <v>0.77969543284017928</v>
      </c>
      <c r="AT238">
        <v>1.088203435664657</v>
      </c>
      <c r="AU238">
        <v>2.5492927888909915</v>
      </c>
      <c r="AV238">
        <v>0.13675409891014959</v>
      </c>
      <c r="AW238">
        <v>3.2427347029494992E-2</v>
      </c>
      <c r="AX238">
        <v>-0.80120000000000002</v>
      </c>
      <c r="AZ238">
        <f t="shared" si="27"/>
        <v>2.5492927888909915</v>
      </c>
      <c r="BA238">
        <f t="shared" si="28"/>
        <v>16.765430688877675</v>
      </c>
      <c r="BB238">
        <f t="shared" si="29"/>
        <v>-3.9754452947284382</v>
      </c>
      <c r="BC238">
        <f t="shared" si="34"/>
        <v>-9.2128687204869166</v>
      </c>
    </row>
    <row r="239" spans="1:55" ht="15.75" thickBot="1" x14ac:dyDescent="0.3">
      <c r="A239">
        <v>10</v>
      </c>
      <c r="B239" s="53">
        <v>3</v>
      </c>
      <c r="C239" s="54" t="s">
        <v>2170</v>
      </c>
      <c r="D239" s="54">
        <v>-800.03125</v>
      </c>
      <c r="E239" s="54">
        <v>-259.96875</v>
      </c>
      <c r="F239" s="54">
        <v>120</v>
      </c>
      <c r="G239" s="54">
        <v>0.26972699999999999</v>
      </c>
      <c r="H239" s="54">
        <v>0.19196099999999999</v>
      </c>
      <c r="I239" s="54">
        <v>49.098101999999997</v>
      </c>
      <c r="J239" s="54">
        <v>1.3805419999999999</v>
      </c>
      <c r="K239" s="54">
        <v>9.156345</v>
      </c>
      <c r="L239" s="54">
        <v>0.12893399999999999</v>
      </c>
      <c r="M239" s="90">
        <v>0.26972699999999999</v>
      </c>
      <c r="N239" s="54">
        <v>5.7079999999999999E-2</v>
      </c>
      <c r="O239" s="54">
        <v>99700</v>
      </c>
      <c r="P239" s="54">
        <v>21.7</v>
      </c>
      <c r="Q239" s="54">
        <v>60</v>
      </c>
      <c r="R239" s="54">
        <v>1.171</v>
      </c>
      <c r="S239" s="54" t="s">
        <v>2175</v>
      </c>
      <c r="T239" s="54" t="s">
        <v>2176</v>
      </c>
      <c r="U239" s="43">
        <v>1.178906323024055E-3</v>
      </c>
      <c r="V239" s="43">
        <v>0.1800488888888889</v>
      </c>
      <c r="W239" s="54">
        <v>76.068903321406026</v>
      </c>
      <c r="X239" s="82">
        <v>195</v>
      </c>
      <c r="Y239" s="60">
        <v>6.9043411743157808E-5</v>
      </c>
      <c r="Z239" s="61">
        <v>0.6207113338278778</v>
      </c>
      <c r="AA239">
        <v>10</v>
      </c>
      <c r="AC239">
        <f t="shared" si="30"/>
        <v>0.62085871097558698</v>
      </c>
      <c r="AD239">
        <f t="shared" si="31"/>
        <v>122.55117504024794</v>
      </c>
      <c r="AE239">
        <f t="shared" si="32"/>
        <v>122.52208429495187</v>
      </c>
      <c r="AF239">
        <f t="shared" si="33"/>
        <v>2.3737630656352253E-4</v>
      </c>
      <c r="AK239">
        <v>0.44243599472330952</v>
      </c>
      <c r="AL239">
        <v>0.28160989395285491</v>
      </c>
      <c r="AM239">
        <v>2.0363750014862814</v>
      </c>
      <c r="AN239">
        <v>12.117281631579221</v>
      </c>
      <c r="AO239">
        <v>6.4764146408969672E-2</v>
      </c>
      <c r="AP239">
        <v>0.24995735024311697</v>
      </c>
      <c r="AQ239">
        <v>0.38546409123223918</v>
      </c>
      <c r="AR239">
        <v>0.56312366099188016</v>
      </c>
      <c r="AS239">
        <v>0.96211518350234038</v>
      </c>
      <c r="AT239">
        <v>1.3987452746797351</v>
      </c>
      <c r="AU239">
        <v>3.2074272135285047</v>
      </c>
      <c r="AV239">
        <v>0.14527638352513772</v>
      </c>
      <c r="AW239">
        <v>2.3527431278221121E-2</v>
      </c>
      <c r="AX239">
        <v>-0.82099999999999995</v>
      </c>
      <c r="AZ239">
        <f t="shared" ref="AZ239:AZ302" si="35">AU239</f>
        <v>3.2074272135285047</v>
      </c>
      <c r="BA239">
        <f t="shared" ref="BA239:BA302" si="36">AV239*AD239</f>
        <v>17.803791506603346</v>
      </c>
      <c r="BB239">
        <f t="shared" ref="BB239:BB302" si="37">-1*AW239*AD239</f>
        <v>-2.8833143488246811</v>
      </c>
      <c r="BC239">
        <f t="shared" si="34"/>
        <v>-9.4405457058409361</v>
      </c>
    </row>
    <row r="240" spans="1:55" ht="15.75" thickBot="1" x14ac:dyDescent="0.3">
      <c r="A240">
        <v>10</v>
      </c>
      <c r="B240" s="53">
        <v>4</v>
      </c>
      <c r="C240" s="54" t="s">
        <v>2170</v>
      </c>
      <c r="D240" s="54">
        <v>-800.03125</v>
      </c>
      <c r="E240" s="54">
        <v>-207.96875</v>
      </c>
      <c r="F240" s="54">
        <v>120</v>
      </c>
      <c r="G240" s="54">
        <v>0.32202900000000001</v>
      </c>
      <c r="H240" s="54">
        <v>0.19178600000000001</v>
      </c>
      <c r="I240" s="54">
        <v>49.054029</v>
      </c>
      <c r="J240" s="54">
        <v>1.4218900000000001</v>
      </c>
      <c r="K240" s="54">
        <v>9.152177</v>
      </c>
      <c r="L240" s="54">
        <v>0.132936</v>
      </c>
      <c r="M240" s="90">
        <v>0.32202900000000001</v>
      </c>
      <c r="N240" s="54">
        <v>0.106375</v>
      </c>
      <c r="O240" s="54">
        <v>99700</v>
      </c>
      <c r="P240" s="54">
        <v>21.7</v>
      </c>
      <c r="Q240" s="54">
        <v>60</v>
      </c>
      <c r="R240" s="54">
        <v>1.171</v>
      </c>
      <c r="S240" s="54" t="s">
        <v>2177</v>
      </c>
      <c r="T240" s="54" t="s">
        <v>2178</v>
      </c>
      <c r="U240" s="43">
        <v>1.178781855670103E-3</v>
      </c>
      <c r="V240" s="43">
        <v>0.18220983333333332</v>
      </c>
      <c r="W240" s="54">
        <v>118.61326673304077</v>
      </c>
      <c r="X240" s="82">
        <v>195</v>
      </c>
      <c r="Y240" s="60">
        <v>6.9043411743157808E-5</v>
      </c>
      <c r="Z240" s="61">
        <v>0.9674266568534563</v>
      </c>
      <c r="AA240">
        <v>10</v>
      </c>
      <c r="AC240">
        <f t="shared" si="30"/>
        <v>0.96765635554515861</v>
      </c>
      <c r="AD240">
        <f t="shared" si="31"/>
        <v>122.60698616557561</v>
      </c>
      <c r="AE240">
        <f t="shared" si="32"/>
        <v>122.57788217204073</v>
      </c>
      <c r="AF240">
        <f t="shared" si="33"/>
        <v>2.3737630656356883E-4</v>
      </c>
      <c r="AK240">
        <v>0.68957174296780077</v>
      </c>
      <c r="AL240">
        <v>0.52462828280456042</v>
      </c>
      <c r="AM240">
        <v>2.7723594175052972</v>
      </c>
      <c r="AN240">
        <v>18.286885836612377</v>
      </c>
      <c r="AO240">
        <v>9.4722749381688995E-2</v>
      </c>
      <c r="AP240">
        <v>0.35209355961538652</v>
      </c>
      <c r="AQ240">
        <v>0.55678682603177776</v>
      </c>
      <c r="AR240">
        <v>0.86833940729598957</v>
      </c>
      <c r="AS240">
        <v>1.6539997467009619</v>
      </c>
      <c r="AT240">
        <v>2.6052187855163971</v>
      </c>
      <c r="AU240">
        <v>2.2953145031121673</v>
      </c>
      <c r="AV240">
        <v>0.30023556053709394</v>
      </c>
      <c r="AW240">
        <v>-4.3670651699805225E-4</v>
      </c>
      <c r="AX240">
        <v>-0.85519999999999996</v>
      </c>
      <c r="AZ240">
        <f t="shared" si="35"/>
        <v>2.2953145031121673</v>
      </c>
      <c r="BA240">
        <f t="shared" si="36"/>
        <v>36.810977217185311</v>
      </c>
      <c r="BB240">
        <f t="shared" si="37"/>
        <v>5.3543269887996903E-2</v>
      </c>
      <c r="BC240">
        <f t="shared" si="34"/>
        <v>-9.8338059532706072</v>
      </c>
    </row>
    <row r="241" spans="1:55" ht="15.75" thickBot="1" x14ac:dyDescent="0.3">
      <c r="A241">
        <v>10</v>
      </c>
      <c r="B241" s="53">
        <v>5</v>
      </c>
      <c r="C241" s="54" t="s">
        <v>2170</v>
      </c>
      <c r="D241" s="54">
        <v>-800.03125</v>
      </c>
      <c r="E241" s="54">
        <v>-155.96875</v>
      </c>
      <c r="F241" s="54">
        <v>120</v>
      </c>
      <c r="G241" s="54">
        <v>0.37141200000000002</v>
      </c>
      <c r="H241" s="54">
        <v>0.19189700000000001</v>
      </c>
      <c r="I241" s="54">
        <v>49.081822000000003</v>
      </c>
      <c r="J241" s="54">
        <v>1.430148</v>
      </c>
      <c r="K241" s="54">
        <v>9.1547610000000006</v>
      </c>
      <c r="L241" s="54">
        <v>0.13350999999999999</v>
      </c>
      <c r="M241" s="90">
        <v>0.37141200000000002</v>
      </c>
      <c r="N241" s="54">
        <v>0.130301</v>
      </c>
      <c r="O241" s="54">
        <v>99700</v>
      </c>
      <c r="P241" s="54">
        <v>21.7</v>
      </c>
      <c r="Q241" s="54">
        <v>60</v>
      </c>
      <c r="R241" s="54">
        <v>1.171</v>
      </c>
      <c r="S241" s="54" t="s">
        <v>2179</v>
      </c>
      <c r="T241" s="54" t="s">
        <v>2180</v>
      </c>
      <c r="U241" s="43">
        <v>1.1786573883161512E-3</v>
      </c>
      <c r="V241" s="43">
        <v>0.18437077777777777</v>
      </c>
      <c r="W241" s="54">
        <v>158.6900689516165</v>
      </c>
      <c r="X241" s="82">
        <v>195</v>
      </c>
      <c r="Y241" s="60">
        <v>6.9043411743157808E-5</v>
      </c>
      <c r="Z241" s="61">
        <v>1.2946641788135982</v>
      </c>
      <c r="AA241">
        <v>10</v>
      </c>
      <c r="AC241">
        <f t="shared" si="30"/>
        <v>1.2949715743830303</v>
      </c>
      <c r="AD241">
        <f t="shared" si="31"/>
        <v>122.57237942354796</v>
      </c>
      <c r="AE241">
        <f t="shared" si="32"/>
        <v>122.54328364483364</v>
      </c>
      <c r="AF241">
        <f t="shared" si="33"/>
        <v>2.3737630656398608E-4</v>
      </c>
      <c r="AK241">
        <v>0.92282516021519045</v>
      </c>
      <c r="AL241">
        <v>0.64287793717312958</v>
      </c>
      <c r="AM241">
        <v>1.8633578832281217</v>
      </c>
      <c r="AN241">
        <v>9.4681977002401947</v>
      </c>
      <c r="AO241">
        <v>8.5602629090137675E-2</v>
      </c>
      <c r="AP241">
        <v>0.48310457053914901</v>
      </c>
      <c r="AQ241">
        <v>0.78122485936850916</v>
      </c>
      <c r="AR241">
        <v>1.1952895872864762</v>
      </c>
      <c r="AS241">
        <v>2.1498872902355268</v>
      </c>
      <c r="AT241">
        <v>3.1571879080077481</v>
      </c>
      <c r="AU241">
        <v>2.2882377941820295</v>
      </c>
      <c r="AV241">
        <v>0.40512481281907425</v>
      </c>
      <c r="AW241">
        <v>4.1967478383357713E-3</v>
      </c>
      <c r="AX241">
        <v>-0.86140000000000005</v>
      </c>
      <c r="AZ241">
        <f t="shared" si="35"/>
        <v>2.2882377941820295</v>
      </c>
      <c r="BA241">
        <f t="shared" si="36"/>
        <v>49.657112270753416</v>
      </c>
      <c r="BB241">
        <f t="shared" si="37"/>
        <v>-0.51440536838544682</v>
      </c>
      <c r="BC241">
        <f t="shared" si="34"/>
        <v>-9.9050987466642919</v>
      </c>
    </row>
    <row r="242" spans="1:55" ht="15.75" thickBot="1" x14ac:dyDescent="0.3">
      <c r="A242">
        <v>10</v>
      </c>
      <c r="B242" s="53">
        <v>6</v>
      </c>
      <c r="C242" s="54" t="s">
        <v>2170</v>
      </c>
      <c r="D242" s="54">
        <v>-800.03125</v>
      </c>
      <c r="E242" s="54">
        <v>-103.96875</v>
      </c>
      <c r="F242" s="54">
        <v>120</v>
      </c>
      <c r="G242" s="54">
        <v>0.42748399999999998</v>
      </c>
      <c r="H242" s="54">
        <v>0.19151000000000001</v>
      </c>
      <c r="I242" s="54">
        <v>48.984791999999999</v>
      </c>
      <c r="J242" s="54">
        <v>1.410593</v>
      </c>
      <c r="K242" s="54">
        <v>9.1457300000000004</v>
      </c>
      <c r="L242" s="54">
        <v>0.131859</v>
      </c>
      <c r="M242" s="90">
        <v>0.42748399999999998</v>
      </c>
      <c r="N242" s="54">
        <v>0.16344400000000001</v>
      </c>
      <c r="O242" s="54">
        <v>99700</v>
      </c>
      <c r="P242" s="54">
        <v>21.7</v>
      </c>
      <c r="Q242" s="54">
        <v>60</v>
      </c>
      <c r="R242" s="54">
        <v>1.171</v>
      </c>
      <c r="S242" s="54" t="s">
        <v>2181</v>
      </c>
      <c r="T242" s="54" t="s">
        <v>2182</v>
      </c>
      <c r="U242" s="43">
        <v>1.1785329209621992E-3</v>
      </c>
      <c r="V242" s="43">
        <v>0.18653172222222222</v>
      </c>
      <c r="W242" s="54">
        <v>204.45103695623123</v>
      </c>
      <c r="X242" s="82">
        <v>195</v>
      </c>
      <c r="Y242" s="60">
        <v>6.9043411743157808E-5</v>
      </c>
      <c r="Z242" s="61">
        <v>1.6663570602445246</v>
      </c>
      <c r="AA242">
        <v>10</v>
      </c>
      <c r="AC242">
        <f t="shared" si="30"/>
        <v>1.6667527078462681</v>
      </c>
      <c r="AD242">
        <f t="shared" si="31"/>
        <v>122.69341417512864</v>
      </c>
      <c r="AE242">
        <f t="shared" si="32"/>
        <v>122.66428966563205</v>
      </c>
      <c r="AF242">
        <f t="shared" si="33"/>
        <v>2.373763065637059E-4</v>
      </c>
      <c r="AK242">
        <v>1.1877654771870465</v>
      </c>
      <c r="AL242">
        <v>0.805691945701979</v>
      </c>
      <c r="AM242">
        <v>2.2371626265245905</v>
      </c>
      <c r="AN242">
        <v>14.211689823782233</v>
      </c>
      <c r="AO242">
        <v>0.11699715791836743</v>
      </c>
      <c r="AP242">
        <v>0.65856235239082705</v>
      </c>
      <c r="AQ242">
        <v>1.0045660348427572</v>
      </c>
      <c r="AR242">
        <v>1.5175502239034648</v>
      </c>
      <c r="AS242">
        <v>2.6593510382382899</v>
      </c>
      <c r="AT242">
        <v>4.0072525487209845</v>
      </c>
      <c r="AU242">
        <v>2.3813480252685348</v>
      </c>
      <c r="AV242">
        <v>0.49174950820233543</v>
      </c>
      <c r="AW242">
        <v>-1.6738756902641067E-2</v>
      </c>
      <c r="AX242">
        <v>-0.8921</v>
      </c>
      <c r="AZ242">
        <f t="shared" si="35"/>
        <v>2.3813480252685348</v>
      </c>
      <c r="BA242">
        <f t="shared" si="36"/>
        <v>60.334426080284956</v>
      </c>
      <c r="BB242">
        <f t="shared" si="37"/>
        <v>2.0537352334325338</v>
      </c>
      <c r="BC242">
        <f t="shared" si="34"/>
        <v>-10.258113062339463</v>
      </c>
    </row>
    <row r="243" spans="1:55" ht="15.75" thickBot="1" x14ac:dyDescent="0.3">
      <c r="A243">
        <v>10</v>
      </c>
      <c r="B243" s="53">
        <v>7</v>
      </c>
      <c r="C243" s="54" t="s">
        <v>2170</v>
      </c>
      <c r="D243" s="54">
        <v>-800.03125</v>
      </c>
      <c r="E243" s="54">
        <v>-51.96875</v>
      </c>
      <c r="F243" s="54">
        <v>120</v>
      </c>
      <c r="G243" s="54">
        <v>0.44149100000000002</v>
      </c>
      <c r="H243" s="54">
        <v>0.19167500000000001</v>
      </c>
      <c r="I243" s="54">
        <v>49.026221</v>
      </c>
      <c r="J243" s="54">
        <v>1.4390130000000001</v>
      </c>
      <c r="K243" s="54">
        <v>9.149559</v>
      </c>
      <c r="L243" s="54">
        <v>0.13445499999999999</v>
      </c>
      <c r="M243" s="90">
        <v>0.44149100000000002</v>
      </c>
      <c r="N243" s="54">
        <v>0.15501899999999999</v>
      </c>
      <c r="O243" s="54">
        <v>99700</v>
      </c>
      <c r="P243" s="54">
        <v>21.7</v>
      </c>
      <c r="Q243" s="54">
        <v>60</v>
      </c>
      <c r="R243" s="54">
        <v>1.171</v>
      </c>
      <c r="S243" s="54" t="s">
        <v>2183</v>
      </c>
      <c r="T243" s="54" t="s">
        <v>2184</v>
      </c>
      <c r="U243" s="43">
        <v>1.1784084536082475E-3</v>
      </c>
      <c r="V243" s="43">
        <v>0.18869266666666668</v>
      </c>
      <c r="W243" s="54">
        <v>214.52522048638846</v>
      </c>
      <c r="X243" s="82">
        <v>195</v>
      </c>
      <c r="Y243" s="60">
        <v>6.9043411743157808E-5</v>
      </c>
      <c r="Z243" s="61">
        <v>1.7491976745440831</v>
      </c>
      <c r="AA243">
        <v>10</v>
      </c>
      <c r="AC243">
        <f t="shared" si="30"/>
        <v>1.7496129912138527</v>
      </c>
      <c r="AD243">
        <f t="shared" si="31"/>
        <v>122.64206819409536</v>
      </c>
      <c r="AE243">
        <f t="shared" si="32"/>
        <v>122.61295587291812</v>
      </c>
      <c r="AF243">
        <f t="shared" si="33"/>
        <v>2.3737630656361436E-4</v>
      </c>
      <c r="AK243">
        <v>1.2468115491731682</v>
      </c>
      <c r="AL243">
        <v>0.76456233051725275</v>
      </c>
      <c r="AM243">
        <v>2.115539809340532</v>
      </c>
      <c r="AN243">
        <v>12.295805808593595</v>
      </c>
      <c r="AO243">
        <v>0.16359754497479773</v>
      </c>
      <c r="AP243">
        <v>0.75662158885611863</v>
      </c>
      <c r="AQ243">
        <v>1.078723521322301</v>
      </c>
      <c r="AR243">
        <v>1.5453146161197331</v>
      </c>
      <c r="AS243">
        <v>2.6952404132995631</v>
      </c>
      <c r="AT243">
        <v>3.9166635869722564</v>
      </c>
      <c r="AU243">
        <v>2.9176744721159098</v>
      </c>
      <c r="AV243">
        <v>0.41905137527655856</v>
      </c>
      <c r="AW243">
        <v>-2.4156049023689709E-2</v>
      </c>
      <c r="AX243">
        <v>-0.91049999999999998</v>
      </c>
      <c r="AZ243">
        <f t="shared" si="35"/>
        <v>2.9176744721159098</v>
      </c>
      <c r="BA243">
        <f t="shared" si="36"/>
        <v>51.393327343497141</v>
      </c>
      <c r="BB243">
        <f t="shared" si="37"/>
        <v>2.962547811663264</v>
      </c>
      <c r="BC243">
        <f t="shared" si="34"/>
        <v>-10.469691674991683</v>
      </c>
    </row>
    <row r="244" spans="1:55" ht="15.75" thickBot="1" x14ac:dyDescent="0.3">
      <c r="A244">
        <v>10</v>
      </c>
      <c r="B244" s="53">
        <v>8</v>
      </c>
      <c r="C244" s="54" t="s">
        <v>2170</v>
      </c>
      <c r="D244" s="54">
        <v>-800.03125</v>
      </c>
      <c r="E244" s="54">
        <v>3.125E-2</v>
      </c>
      <c r="F244" s="54">
        <v>120</v>
      </c>
      <c r="G244" s="54">
        <v>0.43610100000000002</v>
      </c>
      <c r="H244" s="54">
        <v>0.19153100000000001</v>
      </c>
      <c r="I244" s="54">
        <v>48.990008000000003</v>
      </c>
      <c r="J244" s="54">
        <v>1.4222729999999999</v>
      </c>
      <c r="K244" s="54">
        <v>9.1461989999999993</v>
      </c>
      <c r="L244" s="54">
        <v>0.13306000000000001</v>
      </c>
      <c r="M244" s="90">
        <v>0.43610100000000002</v>
      </c>
      <c r="N244" s="54">
        <v>0.125337</v>
      </c>
      <c r="O244" s="54">
        <v>99700</v>
      </c>
      <c r="P244" s="54">
        <v>21.7</v>
      </c>
      <c r="Q244" s="54">
        <v>60</v>
      </c>
      <c r="R244" s="54">
        <v>1.171</v>
      </c>
      <c r="S244" s="54" t="s">
        <v>2185</v>
      </c>
      <c r="T244" s="54" t="s">
        <v>2186</v>
      </c>
      <c r="U244" s="43">
        <v>1.1782839862542955E-3</v>
      </c>
      <c r="V244" s="43">
        <v>0.1908536111111111</v>
      </c>
      <c r="W244" s="54">
        <v>208.13945682866981</v>
      </c>
      <c r="X244" s="82">
        <v>195</v>
      </c>
      <c r="Y244" s="60">
        <v>6.9043411743157808E-5</v>
      </c>
      <c r="Z244" s="61">
        <v>1.6965061391268568</v>
      </c>
      <c r="AA244">
        <v>10</v>
      </c>
      <c r="AC244">
        <f t="shared" si="30"/>
        <v>1.69690894510482</v>
      </c>
      <c r="AD244">
        <f t="shared" si="31"/>
        <v>122.68712268603592</v>
      </c>
      <c r="AE244">
        <f t="shared" si="32"/>
        <v>122.65799966998979</v>
      </c>
      <c r="AF244">
        <f t="shared" si="33"/>
        <v>2.3737630656361423E-4</v>
      </c>
      <c r="AK244">
        <v>1.2092526626632061</v>
      </c>
      <c r="AL244">
        <v>0.61800601543380596</v>
      </c>
      <c r="AM244">
        <v>2.0172258003588115</v>
      </c>
      <c r="AN244">
        <v>10.545766404834486</v>
      </c>
      <c r="AO244">
        <v>0.31239967641668048</v>
      </c>
      <c r="AP244">
        <v>0.81498646504395156</v>
      </c>
      <c r="AQ244">
        <v>1.0858426244575947</v>
      </c>
      <c r="AR244">
        <v>1.4439731234478326</v>
      </c>
      <c r="AS244">
        <v>2.3528392204419202</v>
      </c>
      <c r="AT244">
        <v>3.4813999769939024</v>
      </c>
      <c r="AU244">
        <v>4.3217812588534761</v>
      </c>
      <c r="AV244">
        <v>0.27215637826052164</v>
      </c>
      <c r="AW244">
        <v>-3.3052327619446042E-2</v>
      </c>
      <c r="AX244">
        <v>-0.92969999999999997</v>
      </c>
      <c r="AZ244">
        <f t="shared" si="35"/>
        <v>4.3217812588534761</v>
      </c>
      <c r="BA244">
        <f t="shared" si="36"/>
        <v>33.390082969435817</v>
      </c>
      <c r="BB244">
        <f t="shared" si="37"/>
        <v>4.05509497370603</v>
      </c>
      <c r="BC244">
        <f t="shared" si="34"/>
        <v>-10.690469357759218</v>
      </c>
    </row>
    <row r="245" spans="1:55" ht="15.75" thickBot="1" x14ac:dyDescent="0.3">
      <c r="A245">
        <v>10</v>
      </c>
      <c r="B245" s="53">
        <v>9</v>
      </c>
      <c r="C245" s="54" t="s">
        <v>2170</v>
      </c>
      <c r="D245" s="54">
        <v>-800.03125</v>
      </c>
      <c r="E245" s="54">
        <v>52.03125</v>
      </c>
      <c r="F245" s="54">
        <v>120</v>
      </c>
      <c r="G245" s="54">
        <v>0.40935500000000002</v>
      </c>
      <c r="H245" s="54">
        <v>0.19142899999999999</v>
      </c>
      <c r="I245" s="54">
        <v>48.964567000000002</v>
      </c>
      <c r="J245" s="54">
        <v>1.4130050000000001</v>
      </c>
      <c r="K245" s="54">
        <v>9.1438369999999995</v>
      </c>
      <c r="L245" s="54">
        <v>0.13209899999999999</v>
      </c>
      <c r="M245" s="90">
        <v>0.40935500000000002</v>
      </c>
      <c r="N245" s="54">
        <v>7.1604000000000001E-2</v>
      </c>
      <c r="O245" s="54">
        <v>99700</v>
      </c>
      <c r="P245" s="54">
        <v>21.7</v>
      </c>
      <c r="Q245" s="54">
        <v>60</v>
      </c>
      <c r="R245" s="54">
        <v>1.171</v>
      </c>
      <c r="S245" s="54" t="s">
        <v>2187</v>
      </c>
      <c r="T245" s="54" t="s">
        <v>2188</v>
      </c>
      <c r="U245" s="43">
        <v>1.1781595189003437E-3</v>
      </c>
      <c r="V245" s="43">
        <v>0.19301455555555555</v>
      </c>
      <c r="W245" s="54">
        <v>183.62576626836551</v>
      </c>
      <c r="X245" s="82">
        <v>195</v>
      </c>
      <c r="Y245" s="60">
        <v>6.9043411743157808E-5</v>
      </c>
      <c r="Z245" s="61">
        <v>1.49631306866901</v>
      </c>
      <c r="AA245">
        <v>10</v>
      </c>
      <c r="AC245">
        <f t="shared" si="30"/>
        <v>1.4966683422722495</v>
      </c>
      <c r="AD245">
        <f t="shared" si="31"/>
        <v>122.71881474089044</v>
      </c>
      <c r="AE245">
        <f t="shared" si="32"/>
        <v>122.68968420190137</v>
      </c>
      <c r="AF245">
        <f t="shared" si="33"/>
        <v>2.3737630656368161E-4</v>
      </c>
      <c r="AK245">
        <v>1.0665563786292849</v>
      </c>
      <c r="AL245">
        <v>0.35300976993265309</v>
      </c>
      <c r="AM245">
        <v>1.104673176150984</v>
      </c>
      <c r="AN245">
        <v>7.2648824037075412</v>
      </c>
      <c r="AO245">
        <v>0.37542177200420379</v>
      </c>
      <c r="AP245">
        <v>0.83730864152815343</v>
      </c>
      <c r="AQ245">
        <v>1.0328965736719871</v>
      </c>
      <c r="AR245">
        <v>1.2495454703538804</v>
      </c>
      <c r="AS245">
        <v>1.6903713753397698</v>
      </c>
      <c r="AT245">
        <v>2.1447350632426803</v>
      </c>
      <c r="AU245">
        <v>6.7447391703967643</v>
      </c>
      <c r="AV245">
        <v>0.13741233157241414</v>
      </c>
      <c r="AW245">
        <v>-0.13974604337727545</v>
      </c>
      <c r="AX245">
        <v>-1.0468</v>
      </c>
      <c r="AZ245">
        <f t="shared" si="35"/>
        <v>6.7447391703967643</v>
      </c>
      <c r="BA245">
        <f t="shared" si="36"/>
        <v>16.863078461348902</v>
      </c>
      <c r="BB245">
        <f t="shared" si="37"/>
        <v>17.149468807988306</v>
      </c>
      <c r="BC245">
        <f t="shared" si="34"/>
        <v>-12.036983245888297</v>
      </c>
    </row>
    <row r="246" spans="1:55" ht="15.75" thickBot="1" x14ac:dyDescent="0.3">
      <c r="A246">
        <v>10</v>
      </c>
      <c r="B246" s="53">
        <v>10</v>
      </c>
      <c r="C246" s="54" t="s">
        <v>2170</v>
      </c>
      <c r="D246" s="54">
        <v>-800.03125</v>
      </c>
      <c r="E246" s="54">
        <v>104.03125</v>
      </c>
      <c r="F246" s="54">
        <v>120</v>
      </c>
      <c r="G246" s="54">
        <v>0.396148</v>
      </c>
      <c r="H246" s="54">
        <v>0.19125200000000001</v>
      </c>
      <c r="I246" s="54">
        <v>48.920175</v>
      </c>
      <c r="J246" s="54">
        <v>1.419333</v>
      </c>
      <c r="K246" s="54">
        <v>9.1396789999999992</v>
      </c>
      <c r="L246" s="54">
        <v>0.132879</v>
      </c>
      <c r="M246" s="90">
        <v>0.396148</v>
      </c>
      <c r="N246" s="54">
        <v>6.8418999999999994E-2</v>
      </c>
      <c r="O246" s="54">
        <v>99700</v>
      </c>
      <c r="P246" s="54">
        <v>21.7</v>
      </c>
      <c r="Q246" s="54">
        <v>60</v>
      </c>
      <c r="R246" s="54">
        <v>1.171</v>
      </c>
      <c r="S246" s="54" t="s">
        <v>2189</v>
      </c>
      <c r="T246" s="54" t="s">
        <v>2190</v>
      </c>
      <c r="U246" s="43">
        <v>1.1780350515463917E-3</v>
      </c>
      <c r="V246" s="43">
        <v>0.1951755</v>
      </c>
      <c r="W246" s="54">
        <v>170.59976249109562</v>
      </c>
      <c r="X246" s="82">
        <v>195</v>
      </c>
      <c r="Y246" s="60">
        <v>6.9043411743157808E-5</v>
      </c>
      <c r="Z246" s="61">
        <v>1.389535790351321</v>
      </c>
      <c r="AA246">
        <v>10</v>
      </c>
      <c r="AC246">
        <f t="shared" si="30"/>
        <v>1.3898657115405459</v>
      </c>
      <c r="AD246">
        <f t="shared" si="31"/>
        <v>122.77464436375712</v>
      </c>
      <c r="AE246">
        <f t="shared" si="32"/>
        <v>122.74550057213838</v>
      </c>
      <c r="AF246">
        <f t="shared" si="33"/>
        <v>2.3737630656366584E-4</v>
      </c>
      <c r="AK246">
        <v>0.99045082665398543</v>
      </c>
      <c r="AL246">
        <v>0.33718976488574126</v>
      </c>
      <c r="AM246">
        <v>1.2561656186123873</v>
      </c>
      <c r="AN246">
        <v>13.385961462680626</v>
      </c>
      <c r="AO246">
        <v>0.33004936780511196</v>
      </c>
      <c r="AP246">
        <v>0.76470394023535593</v>
      </c>
      <c r="AQ246">
        <v>0.96172671333862947</v>
      </c>
      <c r="AR246">
        <v>1.1843174024672112</v>
      </c>
      <c r="AS246">
        <v>1.5542981580123119</v>
      </c>
      <c r="AT246">
        <v>1.9092427316389053</v>
      </c>
      <c r="AU246">
        <v>6.9506058224761897</v>
      </c>
      <c r="AV246">
        <v>0.1299913959848886</v>
      </c>
      <c r="AW246">
        <v>-8.6931872849610597E-2</v>
      </c>
      <c r="AX246">
        <v>-1.0042</v>
      </c>
      <c r="AZ246">
        <f t="shared" si="35"/>
        <v>6.9506058224761897</v>
      </c>
      <c r="BA246">
        <f t="shared" si="36"/>
        <v>15.959647412393023</v>
      </c>
      <c r="BB246">
        <f t="shared" si="37"/>
        <v>10.673029772986295</v>
      </c>
      <c r="BC246">
        <f t="shared" si="34"/>
        <v>-11.547132762247831</v>
      </c>
    </row>
    <row r="247" spans="1:55" ht="15.75" thickBot="1" x14ac:dyDescent="0.3">
      <c r="A247">
        <v>10</v>
      </c>
      <c r="B247" s="53">
        <v>11</v>
      </c>
      <c r="C247" s="54" t="s">
        <v>2170</v>
      </c>
      <c r="D247" s="54">
        <v>-800.03125</v>
      </c>
      <c r="E247" s="54">
        <v>156.03125</v>
      </c>
      <c r="F247" s="54">
        <v>120</v>
      </c>
      <c r="G247" s="54">
        <v>0.379496</v>
      </c>
      <c r="H247" s="54">
        <v>0.19125600000000001</v>
      </c>
      <c r="I247" s="54">
        <v>48.921171000000001</v>
      </c>
      <c r="J247" s="54">
        <v>1.414925</v>
      </c>
      <c r="K247" s="54">
        <v>9.1397790000000008</v>
      </c>
      <c r="L247" s="54">
        <v>0.13242399999999999</v>
      </c>
      <c r="M247" s="90">
        <v>0.379496</v>
      </c>
      <c r="N247" s="54">
        <v>6.7555000000000004E-2</v>
      </c>
      <c r="O247" s="54">
        <v>99700</v>
      </c>
      <c r="P247" s="54">
        <v>21.7</v>
      </c>
      <c r="Q247" s="54">
        <v>60</v>
      </c>
      <c r="R247" s="54">
        <v>1.171</v>
      </c>
      <c r="S247" s="54" t="s">
        <v>2191</v>
      </c>
      <c r="T247" s="54" t="s">
        <v>2192</v>
      </c>
      <c r="U247" s="43">
        <v>1.1779105841924398E-3</v>
      </c>
      <c r="V247" s="43">
        <v>0.19733644444444445</v>
      </c>
      <c r="W247" s="54">
        <v>154.646335638831</v>
      </c>
      <c r="X247" s="82">
        <v>195</v>
      </c>
      <c r="Y247" s="60">
        <v>6.9043411743157808E-5</v>
      </c>
      <c r="Z247" s="61">
        <v>1.2596088424667047</v>
      </c>
      <c r="AA247">
        <v>10</v>
      </c>
      <c r="AC247">
        <f t="shared" si="30"/>
        <v>1.2599079147541192</v>
      </c>
      <c r="AD247">
        <f t="shared" si="31"/>
        <v>122.77330106383306</v>
      </c>
      <c r="AE247">
        <f t="shared" si="32"/>
        <v>122.7441575910819</v>
      </c>
      <c r="AF247">
        <f t="shared" si="33"/>
        <v>2.3737630656364063E-4</v>
      </c>
      <c r="AK247">
        <v>0.89784022512263517</v>
      </c>
      <c r="AL247">
        <v>0.33296829981957454</v>
      </c>
      <c r="AM247">
        <v>1.0647435845688937</v>
      </c>
      <c r="AN247">
        <v>9.0944751010897704</v>
      </c>
      <c r="AO247">
        <v>0.26227694763524179</v>
      </c>
      <c r="AP247">
        <v>0.66690140585621094</v>
      </c>
      <c r="AQ247">
        <v>0.8774817885079923</v>
      </c>
      <c r="AR247">
        <v>1.0985951333760189</v>
      </c>
      <c r="AS247">
        <v>1.4400415337177981</v>
      </c>
      <c r="AT247">
        <v>1.8100654328568579</v>
      </c>
      <c r="AU247">
        <v>5.9969377470678928</v>
      </c>
      <c r="AV247">
        <v>0.13975369264310639</v>
      </c>
      <c r="AW247">
        <v>-5.97460304190661E-2</v>
      </c>
      <c r="AX247">
        <v>-0.98760000000000003</v>
      </c>
      <c r="AZ247">
        <f t="shared" si="35"/>
        <v>5.9969377470678928</v>
      </c>
      <c r="BA247">
        <f t="shared" si="36"/>
        <v>17.158022181654491</v>
      </c>
      <c r="BB247">
        <f t="shared" si="37"/>
        <v>7.3352173800089302</v>
      </c>
      <c r="BC247">
        <f t="shared" si="34"/>
        <v>-11.356252057355066</v>
      </c>
    </row>
    <row r="248" spans="1:55" ht="15.75" thickBot="1" x14ac:dyDescent="0.3">
      <c r="A248">
        <v>10</v>
      </c>
      <c r="B248" s="53">
        <v>12</v>
      </c>
      <c r="C248" s="54" t="s">
        <v>2170</v>
      </c>
      <c r="D248" s="54">
        <v>-800.03125</v>
      </c>
      <c r="E248" s="54">
        <v>208.03125</v>
      </c>
      <c r="F248" s="54">
        <v>120</v>
      </c>
      <c r="G248" s="54">
        <v>0.34914400000000001</v>
      </c>
      <c r="H248" s="54">
        <v>0.19142999999999999</v>
      </c>
      <c r="I248" s="54">
        <v>48.964784000000002</v>
      </c>
      <c r="J248" s="54">
        <v>1.430245</v>
      </c>
      <c r="K248" s="54">
        <v>9.1438349999999993</v>
      </c>
      <c r="L248" s="54">
        <v>0.133685</v>
      </c>
      <c r="M248" s="90">
        <v>0.34914400000000001</v>
      </c>
      <c r="N248" s="54">
        <v>9.6407999999999994E-2</v>
      </c>
      <c r="O248" s="54">
        <v>99700</v>
      </c>
      <c r="P248" s="54">
        <v>21.7</v>
      </c>
      <c r="Q248" s="54">
        <v>60</v>
      </c>
      <c r="R248" s="54">
        <v>1.171</v>
      </c>
      <c r="S248" s="54" t="s">
        <v>2193</v>
      </c>
      <c r="T248" s="54" t="s">
        <v>2194</v>
      </c>
      <c r="U248" s="43">
        <v>1.177786116838488E-3</v>
      </c>
      <c r="V248" s="43">
        <v>0.1994973888888889</v>
      </c>
      <c r="W248" s="54">
        <v>127.05754378630736</v>
      </c>
      <c r="X248" s="82">
        <v>195</v>
      </c>
      <c r="Y248" s="60">
        <v>6.9043411743157808E-5</v>
      </c>
      <c r="Z248" s="61">
        <v>1.0353548171380109</v>
      </c>
      <c r="AA248">
        <v>10</v>
      </c>
      <c r="AC248">
        <f t="shared" si="30"/>
        <v>1.0356006441940049</v>
      </c>
      <c r="AD248">
        <f t="shared" si="31"/>
        <v>122.71884158276035</v>
      </c>
      <c r="AE248">
        <f t="shared" si="32"/>
        <v>122.68971103739966</v>
      </c>
      <c r="AF248">
        <f t="shared" si="33"/>
        <v>2.3737630656366134E-4</v>
      </c>
      <c r="AK248">
        <v>0.73799042833992667</v>
      </c>
      <c r="AL248">
        <v>0.47544019659989811</v>
      </c>
      <c r="AM248">
        <v>2.1507924533885916</v>
      </c>
      <c r="AN248">
        <v>14.423434781439212</v>
      </c>
      <c r="AO248">
        <v>6.9661340790888912E-2</v>
      </c>
      <c r="AP248">
        <v>0.41731680445657549</v>
      </c>
      <c r="AQ248">
        <v>0.66262754164907212</v>
      </c>
      <c r="AR248">
        <v>0.95008341604775037</v>
      </c>
      <c r="AS248">
        <v>1.5565966204052757</v>
      </c>
      <c r="AT248">
        <v>2.3399433442304645</v>
      </c>
      <c r="AU248">
        <v>2.8217183228358005</v>
      </c>
      <c r="AV248">
        <v>0.27079727248454499</v>
      </c>
      <c r="AW248">
        <v>2.6123197203672711E-2</v>
      </c>
      <c r="AX248">
        <v>-0.91279999999999994</v>
      </c>
      <c r="AZ248">
        <f t="shared" si="35"/>
        <v>2.8217183228358005</v>
      </c>
      <c r="BA248">
        <f t="shared" si="36"/>
        <v>33.231927583074466</v>
      </c>
      <c r="BB248">
        <f t="shared" si="37"/>
        <v>-3.2058084992727194</v>
      </c>
      <c r="BC248">
        <f t="shared" si="34"/>
        <v>-10.49613900157321</v>
      </c>
    </row>
    <row r="249" spans="1:55" ht="15.75" thickBot="1" x14ac:dyDescent="0.3">
      <c r="A249">
        <v>10</v>
      </c>
      <c r="B249" s="53">
        <v>13</v>
      </c>
      <c r="C249" s="54" t="s">
        <v>2170</v>
      </c>
      <c r="D249" s="54">
        <v>-800.03125</v>
      </c>
      <c r="E249" s="54">
        <v>260.03125</v>
      </c>
      <c r="F249" s="54">
        <v>120</v>
      </c>
      <c r="G249" s="54">
        <v>0.33064300000000002</v>
      </c>
      <c r="H249" s="54">
        <v>0.191303</v>
      </c>
      <c r="I249" s="54">
        <v>48.932989999999997</v>
      </c>
      <c r="J249" s="54">
        <v>1.458782</v>
      </c>
      <c r="K249" s="54">
        <v>9.1408229999999993</v>
      </c>
      <c r="L249" s="54">
        <v>0.13653599999999999</v>
      </c>
      <c r="M249" s="90">
        <v>0.33064300000000002</v>
      </c>
      <c r="N249" s="54">
        <v>0.16447100000000001</v>
      </c>
      <c r="O249" s="54">
        <v>99700</v>
      </c>
      <c r="P249" s="54">
        <v>21.7</v>
      </c>
      <c r="Q249" s="54">
        <v>60</v>
      </c>
      <c r="R249" s="54">
        <v>1.171</v>
      </c>
      <c r="S249" s="54" t="s">
        <v>2195</v>
      </c>
      <c r="T249" s="54" t="s">
        <v>2196</v>
      </c>
      <c r="U249" s="43">
        <v>1.177661649484536E-3</v>
      </c>
      <c r="V249" s="43">
        <v>0.20165833333333333</v>
      </c>
      <c r="W249" s="54">
        <v>109.52608223518482</v>
      </c>
      <c r="X249" s="82">
        <v>195</v>
      </c>
      <c r="Y249" s="60">
        <v>6.9043411743157808E-5</v>
      </c>
      <c r="Z249" s="61">
        <v>0.892202066797537</v>
      </c>
      <c r="AA249">
        <v>10</v>
      </c>
      <c r="AC249">
        <f t="shared" si="30"/>
        <v>0.89241390471416393</v>
      </c>
      <c r="AD249">
        <f t="shared" si="31"/>
        <v>122.75927876777608</v>
      </c>
      <c r="AE249">
        <f t="shared" si="32"/>
        <v>122.73013862358577</v>
      </c>
      <c r="AF249">
        <f t="shared" si="33"/>
        <v>2.3737630656361295E-4</v>
      </c>
      <c r="AK249">
        <v>0.63595205518753395</v>
      </c>
      <c r="AL249">
        <v>0.81091860985180275</v>
      </c>
      <c r="AM249">
        <v>3.964126492471979</v>
      </c>
      <c r="AN249">
        <v>33.656149770653649</v>
      </c>
      <c r="AO249">
        <v>2.5888199641779117E-2</v>
      </c>
      <c r="AP249">
        <v>0.12970888651143522</v>
      </c>
      <c r="AQ249">
        <v>0.37045336570940129</v>
      </c>
      <c r="AR249">
        <v>0.84517526836479095</v>
      </c>
      <c r="AS249">
        <v>2.0451381889432083</v>
      </c>
      <c r="AT249">
        <v>3.7265925331473371</v>
      </c>
      <c r="AU249">
        <v>1.1612765881371279</v>
      </c>
      <c r="AV249">
        <v>0.59355166015867344</v>
      </c>
      <c r="AW249">
        <v>5.3325591604658447E-2</v>
      </c>
      <c r="AX249">
        <v>-0.89590000000000003</v>
      </c>
      <c r="AZ249">
        <f t="shared" si="35"/>
        <v>1.1612765881371279</v>
      </c>
      <c r="BA249">
        <f t="shared" si="36"/>
        <v>72.863973712494882</v>
      </c>
      <c r="BB249">
        <f t="shared" si="37"/>
        <v>-6.5462111652528465</v>
      </c>
      <c r="BC249">
        <f t="shared" si="34"/>
        <v>-10.301808645387204</v>
      </c>
    </row>
    <row r="250" spans="1:55" ht="15.75" thickBot="1" x14ac:dyDescent="0.3">
      <c r="A250">
        <v>10</v>
      </c>
      <c r="B250" s="53">
        <v>14</v>
      </c>
      <c r="C250" s="54" t="s">
        <v>2170</v>
      </c>
      <c r="D250" s="54">
        <v>-800.03125</v>
      </c>
      <c r="E250" s="54">
        <v>312.03125</v>
      </c>
      <c r="F250" s="54">
        <v>120</v>
      </c>
      <c r="G250" s="54">
        <v>0.29652400000000001</v>
      </c>
      <c r="H250" s="54">
        <v>0.191354</v>
      </c>
      <c r="I250" s="54">
        <v>48.945608</v>
      </c>
      <c r="J250" s="54">
        <v>1.4589989999999999</v>
      </c>
      <c r="K250" s="54">
        <v>9.1420049999999993</v>
      </c>
      <c r="L250" s="54">
        <v>0.136296</v>
      </c>
      <c r="M250" s="90">
        <v>0.29652400000000001</v>
      </c>
      <c r="N250" s="54">
        <v>0.13683600000000001</v>
      </c>
      <c r="O250" s="54">
        <v>99700</v>
      </c>
      <c r="P250" s="54">
        <v>21.7</v>
      </c>
      <c r="Q250" s="54">
        <v>60</v>
      </c>
      <c r="R250" s="54">
        <v>1.171</v>
      </c>
      <c r="S250" s="54" t="s">
        <v>2197</v>
      </c>
      <c r="T250" s="54" t="s">
        <v>2198</v>
      </c>
      <c r="U250" s="43">
        <v>1.1775371821305843E-3</v>
      </c>
      <c r="V250" s="43">
        <v>0.20381927777777778</v>
      </c>
      <c r="W250" s="54">
        <v>78.727639032583554</v>
      </c>
      <c r="X250" s="82">
        <v>195</v>
      </c>
      <c r="Y250" s="60">
        <v>6.9043411743157808E-5</v>
      </c>
      <c r="Z250" s="61">
        <v>0.64140014584206928</v>
      </c>
      <c r="AA250">
        <v>10</v>
      </c>
      <c r="AC250">
        <f t="shared" si="30"/>
        <v>0.64155243518960137</v>
      </c>
      <c r="AD250">
        <f t="shared" si="31"/>
        <v>122.74340681545232</v>
      </c>
      <c r="AE250">
        <f t="shared" si="32"/>
        <v>122.71427043888744</v>
      </c>
      <c r="AF250">
        <f t="shared" si="33"/>
        <v>2.3737630656354085E-4</v>
      </c>
      <c r="AK250">
        <v>0.45718504140554084</v>
      </c>
      <c r="AL250">
        <v>0.67482093929860965</v>
      </c>
      <c r="AM250">
        <v>3.697167041556253</v>
      </c>
      <c r="AN250">
        <v>25.317246059960297</v>
      </c>
      <c r="AO250">
        <v>1.523733076965285E-2</v>
      </c>
      <c r="AP250">
        <v>6.9421021446469486E-2</v>
      </c>
      <c r="AQ250">
        <v>0.20035548831362898</v>
      </c>
      <c r="AR250">
        <v>0.56757858459721855</v>
      </c>
      <c r="AS250">
        <v>1.7008496837562648</v>
      </c>
      <c r="AT250">
        <v>3.2698218656276739</v>
      </c>
      <c r="AU250">
        <v>0.97359923494809419</v>
      </c>
      <c r="AV250">
        <v>0.50903135000035538</v>
      </c>
      <c r="AW250">
        <v>3.8407491519400323E-2</v>
      </c>
      <c r="AX250">
        <v>-0.92159999999999997</v>
      </c>
      <c r="AZ250">
        <f t="shared" si="35"/>
        <v>0.97359923494809419</v>
      </c>
      <c r="BA250">
        <f t="shared" si="36"/>
        <v>62.480242074912518</v>
      </c>
      <c r="BB250">
        <f t="shared" si="37"/>
        <v>-4.7142663563267888</v>
      </c>
      <c r="BC250">
        <f t="shared" si="34"/>
        <v>-10.597328772841665</v>
      </c>
    </row>
    <row r="251" spans="1:55" ht="15.75" thickBot="1" x14ac:dyDescent="0.3">
      <c r="A251">
        <v>10</v>
      </c>
      <c r="B251" s="53">
        <v>15</v>
      </c>
      <c r="C251" s="54" t="s">
        <v>2170</v>
      </c>
      <c r="D251" s="54">
        <v>-800.03125</v>
      </c>
      <c r="E251" s="54">
        <v>364.03125</v>
      </c>
      <c r="F251" s="54">
        <v>120</v>
      </c>
      <c r="G251" s="54">
        <v>0.27526200000000001</v>
      </c>
      <c r="H251" s="54">
        <v>0.19134300000000001</v>
      </c>
      <c r="I251" s="54">
        <v>48.942856999999997</v>
      </c>
      <c r="J251" s="54">
        <v>1.4193979999999999</v>
      </c>
      <c r="K251" s="54">
        <v>9.1417999999999999</v>
      </c>
      <c r="L251" s="54">
        <v>0.13279099999999999</v>
      </c>
      <c r="M251" s="90">
        <v>0.27526200000000001</v>
      </c>
      <c r="N251" s="54">
        <v>0.114111</v>
      </c>
      <c r="O251" s="54">
        <v>99700</v>
      </c>
      <c r="P251" s="54">
        <v>21.7</v>
      </c>
      <c r="Q251" s="54">
        <v>60</v>
      </c>
      <c r="R251" s="54">
        <v>1.171</v>
      </c>
      <c r="S251" s="54" t="s">
        <v>2199</v>
      </c>
      <c r="T251" s="54" t="s">
        <v>2200</v>
      </c>
      <c r="U251" s="43">
        <v>1.1774127147766323E-3</v>
      </c>
      <c r="V251" s="43">
        <v>0.20598022222222223</v>
      </c>
      <c r="W251" s="54">
        <v>58.84238968059833</v>
      </c>
      <c r="X251" s="82">
        <v>195</v>
      </c>
      <c r="Y251" s="60">
        <v>6.9043411743157808E-5</v>
      </c>
      <c r="Z251" s="61">
        <v>0.47938273612839793</v>
      </c>
      <c r="AA251">
        <v>10</v>
      </c>
      <c r="AC251">
        <f t="shared" si="30"/>
        <v>0.47949655725016799</v>
      </c>
      <c r="AD251">
        <f t="shared" si="31"/>
        <v>122.74615927102968</v>
      </c>
      <c r="AE251">
        <f t="shared" si="32"/>
        <v>122.71702224109704</v>
      </c>
      <c r="AF251">
        <f t="shared" si="33"/>
        <v>2.3737630656374056E-4</v>
      </c>
      <c r="AK251">
        <v>0.34170132947677478</v>
      </c>
      <c r="AL251">
        <v>0.56279679487078771</v>
      </c>
      <c r="AM251">
        <v>4.8933768663541652</v>
      </c>
      <c r="AN251">
        <v>42.392760796582074</v>
      </c>
      <c r="AO251">
        <v>1.2107035369700724E-2</v>
      </c>
      <c r="AP251">
        <v>5.8768962436855324E-2</v>
      </c>
      <c r="AQ251">
        <v>0.1415481384113953</v>
      </c>
      <c r="AR251">
        <v>0.38839126152565612</v>
      </c>
      <c r="AS251">
        <v>1.28319450029668</v>
      </c>
      <c r="AT251">
        <v>2.7845682667371969</v>
      </c>
      <c r="AU251">
        <v>1.1164323442886235</v>
      </c>
      <c r="AV251">
        <v>0.35136324977597144</v>
      </c>
      <c r="AW251">
        <v>5.0571967167481198E-2</v>
      </c>
      <c r="AX251">
        <v>-0.92</v>
      </c>
      <c r="AZ251">
        <f t="shared" si="35"/>
        <v>1.1164323442886235</v>
      </c>
      <c r="BA251">
        <f t="shared" si="36"/>
        <v>43.128489418987975</v>
      </c>
      <c r="BB251">
        <f t="shared" si="37"/>
        <v>-6.2075147365889309</v>
      </c>
      <c r="BC251">
        <f t="shared" si="34"/>
        <v>-10.578930632611037</v>
      </c>
    </row>
    <row r="252" spans="1:55" ht="15.75" thickBot="1" x14ac:dyDescent="0.3">
      <c r="A252">
        <v>10</v>
      </c>
      <c r="B252" s="53">
        <v>16</v>
      </c>
      <c r="C252" s="54" t="s">
        <v>2170</v>
      </c>
      <c r="D252" s="54">
        <v>-800.03125</v>
      </c>
      <c r="E252" s="54">
        <v>416.03125</v>
      </c>
      <c r="F252" s="54">
        <v>120</v>
      </c>
      <c r="G252" s="54">
        <v>0.267567</v>
      </c>
      <c r="H252" s="54">
        <v>0.19106500000000001</v>
      </c>
      <c r="I252" s="54">
        <v>48.873303999999997</v>
      </c>
      <c r="J252" s="54">
        <v>1.4177999999999999</v>
      </c>
      <c r="K252" s="54">
        <v>9.1353000000000009</v>
      </c>
      <c r="L252" s="54">
        <v>0.132801</v>
      </c>
      <c r="M252" s="90">
        <v>0.267567</v>
      </c>
      <c r="N252" s="54">
        <v>7.3618000000000003E-2</v>
      </c>
      <c r="O252" s="54">
        <v>99700</v>
      </c>
      <c r="P252" s="54">
        <v>21.7</v>
      </c>
      <c r="Q252" s="54">
        <v>60</v>
      </c>
      <c r="R252" s="54">
        <v>1.171</v>
      </c>
      <c r="S252" s="54" t="s">
        <v>2201</v>
      </c>
      <c r="T252" s="54" t="s">
        <v>2202</v>
      </c>
      <c r="U252" s="43">
        <v>1.1772882474226805E-3</v>
      </c>
      <c r="V252" s="43">
        <v>0.20814116666666668</v>
      </c>
      <c r="W252" s="54">
        <v>50.476876383866362</v>
      </c>
      <c r="X252" s="82">
        <v>195</v>
      </c>
      <c r="Y252" s="60">
        <v>6.9043411743157808E-5</v>
      </c>
      <c r="Z252" s="61">
        <v>0.41093739005224977</v>
      </c>
      <c r="AA252">
        <v>10</v>
      </c>
      <c r="AC252">
        <f t="shared" si="30"/>
        <v>0.41103496001292616</v>
      </c>
      <c r="AD252">
        <f t="shared" si="31"/>
        <v>122.83349630815619</v>
      </c>
      <c r="AE252">
        <f t="shared" si="32"/>
        <v>122.80433854648024</v>
      </c>
      <c r="AF252">
        <f t="shared" si="33"/>
        <v>2.3737630656378843E-4</v>
      </c>
      <c r="AK252">
        <v>0.29291465329250899</v>
      </c>
      <c r="AL252">
        <v>0.36286683024436428</v>
      </c>
      <c r="AM252">
        <v>4.2322907812361468</v>
      </c>
      <c r="AN252">
        <v>38.936758838807386</v>
      </c>
      <c r="AO252">
        <v>1.7995115821564021E-2</v>
      </c>
      <c r="AP252">
        <v>8.2678951911877213E-2</v>
      </c>
      <c r="AQ252">
        <v>0.17443309416754896</v>
      </c>
      <c r="AR252">
        <v>0.35644787853903392</v>
      </c>
      <c r="AS252">
        <v>0.94835944469459255</v>
      </c>
      <c r="AT252">
        <v>1.7237842244048607</v>
      </c>
      <c r="AU252">
        <v>1.5252423046414656</v>
      </c>
      <c r="AV252">
        <v>0.21737417504296941</v>
      </c>
      <c r="AW252">
        <v>3.8633634419567027E-2</v>
      </c>
      <c r="AX252">
        <v>-0.94189999999999996</v>
      </c>
      <c r="AZ252">
        <f t="shared" si="35"/>
        <v>1.5252423046414656</v>
      </c>
      <c r="BA252">
        <f t="shared" si="36"/>
        <v>26.70082992762908</v>
      </c>
      <c r="BB252">
        <f t="shared" si="37"/>
        <v>-4.7455043908465422</v>
      </c>
      <c r="BC252">
        <f t="shared" si="34"/>
        <v>-10.830755177017757</v>
      </c>
    </row>
    <row r="253" spans="1:55" ht="15.75" thickBot="1" x14ac:dyDescent="0.3">
      <c r="A253">
        <v>10</v>
      </c>
      <c r="B253" s="53">
        <v>17</v>
      </c>
      <c r="C253" s="54" t="s">
        <v>2170</v>
      </c>
      <c r="D253" s="54">
        <v>-800.03125</v>
      </c>
      <c r="E253" s="54">
        <v>468.03125</v>
      </c>
      <c r="F253" s="54">
        <v>120</v>
      </c>
      <c r="G253" s="54">
        <v>0.26433200000000001</v>
      </c>
      <c r="H253" s="54">
        <v>0.19089600000000001</v>
      </c>
      <c r="I253" s="54">
        <v>48.830787000000001</v>
      </c>
      <c r="J253" s="54">
        <v>1.3610180000000001</v>
      </c>
      <c r="K253" s="54">
        <v>9.1313999999999993</v>
      </c>
      <c r="L253" s="54">
        <v>0.127493</v>
      </c>
      <c r="M253" s="90">
        <v>0.26433200000000001</v>
      </c>
      <c r="N253" s="54">
        <v>4.4047000000000003E-2</v>
      </c>
      <c r="O253" s="54">
        <v>99700</v>
      </c>
      <c r="P253" s="54">
        <v>21.7</v>
      </c>
      <c r="Q253" s="54">
        <v>60</v>
      </c>
      <c r="R253" s="54">
        <v>1.171</v>
      </c>
      <c r="S253" s="54" t="s">
        <v>2203</v>
      </c>
      <c r="T253" s="54" t="s">
        <v>2204</v>
      </c>
      <c r="U253" s="43">
        <v>1.1771637800687285E-3</v>
      </c>
      <c r="V253" s="43">
        <v>0.21030211111111113</v>
      </c>
      <c r="W253" s="54">
        <v>45.898361641516317</v>
      </c>
      <c r="X253" s="82">
        <v>195</v>
      </c>
      <c r="Y253" s="60">
        <v>6.9043411743157808E-5</v>
      </c>
      <c r="Z253" s="61">
        <v>0.37350371278428446</v>
      </c>
      <c r="AA253">
        <v>10</v>
      </c>
      <c r="AC253">
        <f t="shared" si="30"/>
        <v>0.37359239476711459</v>
      </c>
      <c r="AD253">
        <f t="shared" si="31"/>
        <v>122.88595821274936</v>
      </c>
      <c r="AE253">
        <f t="shared" si="32"/>
        <v>122.85678799786027</v>
      </c>
      <c r="AF253">
        <f t="shared" si="33"/>
        <v>2.3737630656376816E-4</v>
      </c>
      <c r="AK253">
        <v>0.2662295495554925</v>
      </c>
      <c r="AL253">
        <v>0.21704123432826464</v>
      </c>
      <c r="AM253">
        <v>2.6544231141942052</v>
      </c>
      <c r="AN253">
        <v>24.489166502201961</v>
      </c>
      <c r="AO253">
        <v>2.9899279973437293E-2</v>
      </c>
      <c r="AP253">
        <v>0.11711532252472866</v>
      </c>
      <c r="AQ253">
        <v>0.20583424038551967</v>
      </c>
      <c r="AR253">
        <v>0.34869116160851643</v>
      </c>
      <c r="AS253">
        <v>0.67951590063965506</v>
      </c>
      <c r="AT253">
        <v>1.0336450618881003</v>
      </c>
      <c r="AU253">
        <v>2.6885848875987679</v>
      </c>
      <c r="AV253">
        <v>0.11511276943079987</v>
      </c>
      <c r="AW253">
        <v>4.326090270579732E-2</v>
      </c>
      <c r="AX253">
        <v>-0.94750000000000001</v>
      </c>
      <c r="AZ253">
        <f t="shared" si="35"/>
        <v>2.6885848875987679</v>
      </c>
      <c r="BA253">
        <f t="shared" si="36"/>
        <v>14.145742974027124</v>
      </c>
      <c r="BB253">
        <f t="shared" si="37"/>
        <v>-5.3161574821504249</v>
      </c>
      <c r="BC253">
        <f t="shared" si="34"/>
        <v>-10.895148667824953</v>
      </c>
    </row>
    <row r="254" spans="1:55" ht="15.75" thickBot="1" x14ac:dyDescent="0.3">
      <c r="A254">
        <v>10</v>
      </c>
      <c r="B254" s="53">
        <v>18</v>
      </c>
      <c r="C254" s="54" t="s">
        <v>2170</v>
      </c>
      <c r="D254" s="54">
        <v>-800.03125</v>
      </c>
      <c r="E254" s="54">
        <v>520.03125</v>
      </c>
      <c r="F254" s="54">
        <v>120</v>
      </c>
      <c r="G254" s="54">
        <v>0.25912499999999999</v>
      </c>
      <c r="H254" s="54">
        <v>0.19136800000000001</v>
      </c>
      <c r="I254" s="54">
        <v>48.949224000000001</v>
      </c>
      <c r="J254" s="54">
        <v>1.4275819999999999</v>
      </c>
      <c r="K254" s="54">
        <v>9.1423830000000006</v>
      </c>
      <c r="L254" s="54">
        <v>0.13356699999999999</v>
      </c>
      <c r="M254" s="90">
        <v>0.25912499999999999</v>
      </c>
      <c r="N254" s="54">
        <v>4.1125000000000002E-2</v>
      </c>
      <c r="O254" s="54">
        <v>99700</v>
      </c>
      <c r="P254" s="54">
        <v>21.7</v>
      </c>
      <c r="Q254" s="54">
        <v>60</v>
      </c>
      <c r="R254" s="54">
        <v>1.171</v>
      </c>
      <c r="S254" s="54" t="s">
        <v>2205</v>
      </c>
      <c r="T254" s="54" t="s">
        <v>2206</v>
      </c>
      <c r="U254" s="43">
        <v>1.1770393127147768E-3</v>
      </c>
      <c r="V254" s="43">
        <v>0.21246305555555556</v>
      </c>
      <c r="W254" s="54">
        <v>39.643488488775461</v>
      </c>
      <c r="X254" s="82">
        <v>195</v>
      </c>
      <c r="Y254" s="60">
        <v>6.9043411743157808E-5</v>
      </c>
      <c r="Z254" s="61">
        <v>0.32299191199438693</v>
      </c>
      <c r="AA254">
        <v>10</v>
      </c>
      <c r="AC254">
        <f t="shared" si="30"/>
        <v>0.32306860082561756</v>
      </c>
      <c r="AD254">
        <f t="shared" si="31"/>
        <v>122.73833187954378</v>
      </c>
      <c r="AE254">
        <f t="shared" si="32"/>
        <v>122.7091967076484</v>
      </c>
      <c r="AF254">
        <f t="shared" si="33"/>
        <v>2.3737630656386744E-4</v>
      </c>
      <c r="AK254">
        <v>0.23022537427477957</v>
      </c>
      <c r="AL254">
        <v>0.20290733909113309</v>
      </c>
      <c r="AM254">
        <v>2.3418265888009886</v>
      </c>
      <c r="AN254">
        <v>11.853149643690061</v>
      </c>
      <c r="AO254">
        <v>2.0781347791916507E-2</v>
      </c>
      <c r="AP254">
        <v>9.6067855042768741E-2</v>
      </c>
      <c r="AQ254">
        <v>0.16533006021921964</v>
      </c>
      <c r="AR254">
        <v>0.29783016849771998</v>
      </c>
      <c r="AS254">
        <v>0.62758299801495321</v>
      </c>
      <c r="AT254">
        <v>1.004010600360882</v>
      </c>
      <c r="AU254">
        <v>2.2601250158266937</v>
      </c>
      <c r="AV254">
        <v>0.11508187791565694</v>
      </c>
      <c r="AW254">
        <v>2.9874056870710312E-2</v>
      </c>
      <c r="AX254">
        <v>-0.97270000000000001</v>
      </c>
      <c r="AZ254">
        <f t="shared" si="35"/>
        <v>2.2601250158266937</v>
      </c>
      <c r="BA254">
        <f t="shared" si="36"/>
        <v>14.124957724933042</v>
      </c>
      <c r="BB254">
        <f t="shared" si="37"/>
        <v>-3.6666919067856072</v>
      </c>
      <c r="BC254">
        <f t="shared" si="34"/>
        <v>-11.184919376457344</v>
      </c>
    </row>
    <row r="255" spans="1:55" ht="15.75" thickBot="1" x14ac:dyDescent="0.3">
      <c r="A255">
        <v>10</v>
      </c>
      <c r="B255" s="53">
        <v>19</v>
      </c>
      <c r="C255" s="54" t="s">
        <v>2170</v>
      </c>
      <c r="D255" s="54">
        <v>-800.03125</v>
      </c>
      <c r="E255" s="54">
        <v>572.03125</v>
      </c>
      <c r="F255" s="54">
        <v>120</v>
      </c>
      <c r="G255" s="54">
        <v>0.25581700000000002</v>
      </c>
      <c r="H255" s="54">
        <v>0.19097900000000001</v>
      </c>
      <c r="I255" s="54">
        <v>48.851542000000002</v>
      </c>
      <c r="J255" s="54">
        <v>1.4160410000000001</v>
      </c>
      <c r="K255" s="54">
        <v>9.1332679999999993</v>
      </c>
      <c r="L255" s="54">
        <v>0.132662</v>
      </c>
      <c r="M255" s="90">
        <v>0.25581700000000002</v>
      </c>
      <c r="N255" s="54">
        <v>3.7371000000000001E-2</v>
      </c>
      <c r="O255" s="54">
        <v>99700</v>
      </c>
      <c r="P255" s="54">
        <v>21.7</v>
      </c>
      <c r="Q255" s="54">
        <v>60</v>
      </c>
      <c r="R255" s="54">
        <v>1.171</v>
      </c>
      <c r="S255" s="54" t="s">
        <v>2207</v>
      </c>
      <c r="T255" s="54" t="s">
        <v>2208</v>
      </c>
      <c r="U255" s="43">
        <v>1.1769148453608248E-3</v>
      </c>
      <c r="V255" s="43">
        <v>0.21462400000000001</v>
      </c>
      <c r="W255" s="54">
        <v>35.000833035945639</v>
      </c>
      <c r="X255" s="82">
        <v>195</v>
      </c>
      <c r="Y255" s="60">
        <v>6.9043411743157808E-5</v>
      </c>
      <c r="Z255" s="61">
        <v>0.28488196393856752</v>
      </c>
      <c r="AA255">
        <v>10</v>
      </c>
      <c r="AC255">
        <f t="shared" si="30"/>
        <v>0.28494960422317472</v>
      </c>
      <c r="AD255">
        <f t="shared" si="31"/>
        <v>122.86082471508546</v>
      </c>
      <c r="AE255">
        <f t="shared" si="32"/>
        <v>122.83166046629323</v>
      </c>
      <c r="AF255">
        <f t="shared" si="33"/>
        <v>2.3737630656362119E-4</v>
      </c>
      <c r="AG255">
        <f t="shared" ref="AG255:AG276" si="38">ROUND(E255/-208.333,2)</f>
        <v>-2.75</v>
      </c>
      <c r="AH255" s="142" t="s">
        <v>2683</v>
      </c>
      <c r="AK255">
        <v>0.20306044209192756</v>
      </c>
      <c r="AL255">
        <v>0.18422316663843907</v>
      </c>
      <c r="AM255">
        <v>4.3354656662096822</v>
      </c>
      <c r="AN255">
        <v>66.751796025394825</v>
      </c>
      <c r="AO255">
        <v>1.9136359679759535E-2</v>
      </c>
      <c r="AP255">
        <v>8.5329826392745431E-2</v>
      </c>
      <c r="AQ255">
        <v>0.1500148628991351</v>
      </c>
      <c r="AR255">
        <v>0.26434992895074333</v>
      </c>
      <c r="AS255">
        <v>0.53362936838055919</v>
      </c>
      <c r="AT255">
        <v>0.86459177243500973</v>
      </c>
      <c r="AU255">
        <v>2.8960382557316802</v>
      </c>
      <c r="AV255">
        <v>8.7740076059875313E-2</v>
      </c>
      <c r="AW255">
        <v>5.1038174738278798E-2</v>
      </c>
      <c r="AX255">
        <v>-0.96109999999999995</v>
      </c>
      <c r="AZ255">
        <f t="shared" si="35"/>
        <v>2.8960382557316802</v>
      </c>
      <c r="BA255">
        <f t="shared" si="36"/>
        <v>10.779818105280606</v>
      </c>
      <c r="BB255">
        <f t="shared" si="37"/>
        <v>-6.2705922402975736</v>
      </c>
      <c r="BC255">
        <f t="shared" si="34"/>
        <v>-11.05153285978529</v>
      </c>
    </row>
    <row r="256" spans="1:55" ht="15.75" thickBot="1" x14ac:dyDescent="0.3">
      <c r="A256">
        <v>11</v>
      </c>
      <c r="B256" s="56">
        <v>1</v>
      </c>
      <c r="C256" s="57" t="s">
        <v>2209</v>
      </c>
      <c r="D256" s="57">
        <v>-800.03125</v>
      </c>
      <c r="E256" s="57">
        <v>-363.96875</v>
      </c>
      <c r="F256" s="57">
        <v>50</v>
      </c>
      <c r="G256" s="57">
        <v>0.22816800000000001</v>
      </c>
      <c r="H256" s="57">
        <v>0.193048</v>
      </c>
      <c r="I256" s="57">
        <v>49.370761999999999</v>
      </c>
      <c r="J256" s="57">
        <v>1.412819</v>
      </c>
      <c r="K256" s="57">
        <v>9.1817019999999996</v>
      </c>
      <c r="L256" s="57">
        <v>0.13156499999999999</v>
      </c>
      <c r="M256" s="91">
        <v>0.22816800000000001</v>
      </c>
      <c r="N256" s="57">
        <v>3.3308999999999998E-2</v>
      </c>
      <c r="O256" s="57">
        <v>99700</v>
      </c>
      <c r="P256" s="57">
        <v>21.7</v>
      </c>
      <c r="Q256" s="57">
        <v>60</v>
      </c>
      <c r="R256" s="57">
        <v>1.171</v>
      </c>
      <c r="S256" s="57" t="s">
        <v>2210</v>
      </c>
      <c r="T256" s="57" t="s">
        <v>2211</v>
      </c>
      <c r="U256" s="43">
        <v>1.1769148453608248E-3</v>
      </c>
      <c r="V256" s="43">
        <v>0.19078000000000001</v>
      </c>
      <c r="W256" s="54">
        <v>31.76780388774635</v>
      </c>
      <c r="X256" s="82">
        <v>195</v>
      </c>
      <c r="Y256" s="60">
        <v>6.9043411743157808E-5</v>
      </c>
      <c r="Z256" s="61">
        <v>0.25993858985583262</v>
      </c>
      <c r="AA256">
        <v>11</v>
      </c>
      <c r="AC256">
        <f t="shared" si="30"/>
        <v>0.26000030776859612</v>
      </c>
      <c r="AD256">
        <f t="shared" si="31"/>
        <v>122.21272688047372</v>
      </c>
      <c r="AE256">
        <f t="shared" si="32"/>
        <v>122.18371647475175</v>
      </c>
      <c r="AF256">
        <f t="shared" si="33"/>
        <v>2.3737630656379304E-4</v>
      </c>
      <c r="AG256">
        <f t="shared" si="38"/>
        <v>1.75</v>
      </c>
      <c r="AK256">
        <v>0.18528198959292422</v>
      </c>
      <c r="AL256">
        <v>0.16506826993425283</v>
      </c>
      <c r="AM256">
        <v>2.5490806592518833</v>
      </c>
      <c r="AN256">
        <v>14.184919832804502</v>
      </c>
      <c r="AO256">
        <v>8.8507941579455702E-3</v>
      </c>
      <c r="AP256">
        <v>8.1441182078207719E-2</v>
      </c>
      <c r="AQ256">
        <v>0.13740040247659652</v>
      </c>
      <c r="AR256">
        <v>0.23267776444785254</v>
      </c>
      <c r="AS256">
        <v>0.50641310425885144</v>
      </c>
      <c r="AT256">
        <v>0.84215355969371197</v>
      </c>
      <c r="AU256">
        <v>3.1920726922315481</v>
      </c>
      <c r="AV256">
        <v>7.6882134934883953E-2</v>
      </c>
      <c r="AW256">
        <v>6.0131373853179411E-2</v>
      </c>
      <c r="AX256">
        <v>-0.83919999999999995</v>
      </c>
      <c r="AZ256">
        <f t="shared" si="35"/>
        <v>3.1920726922315481</v>
      </c>
      <c r="BA256">
        <f t="shared" si="36"/>
        <v>9.3959753587846997</v>
      </c>
      <c r="BB256">
        <f t="shared" si="37"/>
        <v>-7.3488191696662746</v>
      </c>
      <c r="BC256">
        <f t="shared" si="34"/>
        <v>-9.649824550964329</v>
      </c>
    </row>
    <row r="257" spans="1:55" ht="15.75" thickBot="1" x14ac:dyDescent="0.3">
      <c r="A257">
        <v>11</v>
      </c>
      <c r="B257" s="56">
        <v>2</v>
      </c>
      <c r="C257" s="57" t="s">
        <v>2209</v>
      </c>
      <c r="D257" s="57">
        <v>-800.03125</v>
      </c>
      <c r="E257" s="57">
        <v>-312</v>
      </c>
      <c r="F257" s="57">
        <v>50</v>
      </c>
      <c r="G257" s="57">
        <v>0.249725</v>
      </c>
      <c r="H257" s="57">
        <v>0.19232099999999999</v>
      </c>
      <c r="I257" s="57">
        <v>49.188274999999997</v>
      </c>
      <c r="J257" s="57">
        <v>1.422679</v>
      </c>
      <c r="K257" s="57">
        <v>9.1646979999999996</v>
      </c>
      <c r="L257" s="57">
        <v>0.13266500000000001</v>
      </c>
      <c r="M257" s="91">
        <v>0.249725</v>
      </c>
      <c r="N257" s="57">
        <v>4.7253000000000003E-2</v>
      </c>
      <c r="O257" s="57">
        <v>99700</v>
      </c>
      <c r="P257" s="57">
        <v>21.7</v>
      </c>
      <c r="Q257" s="57">
        <v>60</v>
      </c>
      <c r="R257" s="57">
        <v>1.171</v>
      </c>
      <c r="S257" s="57" t="s">
        <v>2212</v>
      </c>
      <c r="T257" s="57" t="s">
        <v>2213</v>
      </c>
      <c r="U257" s="43">
        <v>1.1767882703321879E-3</v>
      </c>
      <c r="V257" s="43">
        <v>0.19300477777777778</v>
      </c>
      <c r="W257" s="54">
        <v>48.199173676511109</v>
      </c>
      <c r="X257" s="82">
        <v>195</v>
      </c>
      <c r="Y257" s="60">
        <v>6.9043411743157808E-5</v>
      </c>
      <c r="Z257" s="61">
        <v>0.39365713148840054</v>
      </c>
      <c r="AA257">
        <v>11</v>
      </c>
      <c r="AC257">
        <f t="shared" si="30"/>
        <v>0.39375059855119182</v>
      </c>
      <c r="AD257">
        <f t="shared" si="31"/>
        <v>122.43947796467481</v>
      </c>
      <c r="AE257">
        <f t="shared" si="32"/>
        <v>122.41041373361799</v>
      </c>
      <c r="AF257">
        <f t="shared" si="33"/>
        <v>2.3737630656353351E-4</v>
      </c>
      <c r="AG257">
        <f t="shared" si="38"/>
        <v>1.5</v>
      </c>
      <c r="AK257">
        <v>0.28059377703875982</v>
      </c>
      <c r="AL257">
        <v>0.23375931162806474</v>
      </c>
      <c r="AM257">
        <v>2.2622786760750238</v>
      </c>
      <c r="AN257">
        <v>11.49862386921669</v>
      </c>
      <c r="AO257">
        <v>3.8592695284528127E-2</v>
      </c>
      <c r="AP257">
        <v>0.12313703252104748</v>
      </c>
      <c r="AQ257">
        <v>0.2061675858374746</v>
      </c>
      <c r="AR257">
        <v>0.36317567098742493</v>
      </c>
      <c r="AS257">
        <v>0.7451340254655795</v>
      </c>
      <c r="AT257">
        <v>1.1331277275990033</v>
      </c>
      <c r="AU257">
        <v>2.4881793321205401</v>
      </c>
      <c r="AV257">
        <v>0.12676409779352615</v>
      </c>
      <c r="AW257">
        <v>3.4818031145998907E-2</v>
      </c>
      <c r="AX257">
        <v>-0.87290000000000001</v>
      </c>
      <c r="AZ257">
        <f t="shared" si="35"/>
        <v>2.4881793321205401</v>
      </c>
      <c r="BA257">
        <f t="shared" si="36"/>
        <v>15.520929958502327</v>
      </c>
      <c r="BB257">
        <f t="shared" si="37"/>
        <v>-4.2631015572738944</v>
      </c>
      <c r="BC257">
        <f t="shared" si="34"/>
        <v>-10.037335379571928</v>
      </c>
    </row>
    <row r="258" spans="1:55" ht="15.75" thickBot="1" x14ac:dyDescent="0.3">
      <c r="A258">
        <v>11</v>
      </c>
      <c r="B258" s="56">
        <v>3</v>
      </c>
      <c r="C258" s="57" t="s">
        <v>2209</v>
      </c>
      <c r="D258" s="57">
        <v>-800.03125</v>
      </c>
      <c r="E258" s="57">
        <v>-260</v>
      </c>
      <c r="F258" s="57">
        <v>50</v>
      </c>
      <c r="G258" s="57">
        <v>0.27609</v>
      </c>
      <c r="H258" s="57">
        <v>0.19237399999999999</v>
      </c>
      <c r="I258" s="57">
        <v>49.201540000000001</v>
      </c>
      <c r="J258" s="57">
        <v>1.449417</v>
      </c>
      <c r="K258" s="57">
        <v>9.1658950000000008</v>
      </c>
      <c r="L258" s="57">
        <v>0.13530500000000001</v>
      </c>
      <c r="M258" s="91">
        <v>0.27609</v>
      </c>
      <c r="N258" s="57">
        <v>5.4908999999999999E-2</v>
      </c>
      <c r="O258" s="57">
        <v>99700</v>
      </c>
      <c r="P258" s="57">
        <v>21.7</v>
      </c>
      <c r="Q258" s="57">
        <v>60</v>
      </c>
      <c r="R258" s="57">
        <v>1.171</v>
      </c>
      <c r="S258" s="57" t="s">
        <v>2214</v>
      </c>
      <c r="T258" s="57" t="s">
        <v>2215</v>
      </c>
      <c r="U258" s="43">
        <v>1.1766616953035509E-3</v>
      </c>
      <c r="V258" s="43">
        <v>0.19522955555555557</v>
      </c>
      <c r="W258" s="54">
        <v>68.720214796814943</v>
      </c>
      <c r="X258" s="82">
        <v>195</v>
      </c>
      <c r="Y258" s="60">
        <v>6.9043411743157808E-5</v>
      </c>
      <c r="Z258" s="61">
        <v>0.56133194519873197</v>
      </c>
      <c r="AA258">
        <v>11</v>
      </c>
      <c r="AC258">
        <f t="shared" ref="AC258:AC321" si="39">K258*W258/Y258*$AI$8/10000</f>
        <v>0.56146522373980723</v>
      </c>
      <c r="AD258">
        <f t="shared" ref="AD258:AD321" si="40">W258/Z258</f>
        <v>122.4234882489816</v>
      </c>
      <c r="AE258">
        <f t="shared" ref="AE258:AE321" si="41">1/(K258/Y258*$AI$8/10000)</f>
        <v>122.39442781350442</v>
      </c>
      <c r="AF258">
        <f t="shared" si="33"/>
        <v>2.3737630656361434E-4</v>
      </c>
      <c r="AG258">
        <f t="shared" si="38"/>
        <v>1.25</v>
      </c>
      <c r="AK258">
        <v>0.40011373152698487</v>
      </c>
      <c r="AL258">
        <v>0.27170209219353081</v>
      </c>
      <c r="AM258">
        <v>1.4133608181082133</v>
      </c>
      <c r="AN258">
        <v>6.1164111187195331</v>
      </c>
      <c r="AO258">
        <v>5.4773654841078746E-2</v>
      </c>
      <c r="AP258">
        <v>0.19369888645827468</v>
      </c>
      <c r="AQ258">
        <v>0.34017504781787855</v>
      </c>
      <c r="AR258">
        <v>0.53648437656659675</v>
      </c>
      <c r="AS258">
        <v>0.91701956720233013</v>
      </c>
      <c r="AT258">
        <v>1.2794345057301357</v>
      </c>
      <c r="AU258">
        <v>2.3901886767436844</v>
      </c>
      <c r="AV258">
        <v>0.17014658480460534</v>
      </c>
      <c r="AW258">
        <v>6.5687088595917601E-3</v>
      </c>
      <c r="AX258">
        <v>-0.9113</v>
      </c>
      <c r="AZ258">
        <f t="shared" si="35"/>
        <v>2.3901886767436844</v>
      </c>
      <c r="BA258">
        <f t="shared" si="36"/>
        <v>20.829938425430953</v>
      </c>
      <c r="BB258">
        <f t="shared" si="37"/>
        <v>-0.80416425188321317</v>
      </c>
      <c r="BC258">
        <f t="shared" si="34"/>
        <v>-10.478890745106998</v>
      </c>
    </row>
    <row r="259" spans="1:55" ht="15.75" thickBot="1" x14ac:dyDescent="0.3">
      <c r="A259">
        <v>11</v>
      </c>
      <c r="B259" s="56">
        <v>4</v>
      </c>
      <c r="C259" s="57" t="s">
        <v>2209</v>
      </c>
      <c r="D259" s="57">
        <v>-800.03125</v>
      </c>
      <c r="E259" s="57">
        <v>-208</v>
      </c>
      <c r="F259" s="57">
        <v>50</v>
      </c>
      <c r="G259" s="57">
        <v>0.31387599999999999</v>
      </c>
      <c r="H259" s="57">
        <v>0.19203300000000001</v>
      </c>
      <c r="I259" s="57">
        <v>49.116081000000001</v>
      </c>
      <c r="J259" s="57">
        <v>1.3832679999999999</v>
      </c>
      <c r="K259" s="57">
        <v>9.1580189999999995</v>
      </c>
      <c r="L259" s="57">
        <v>0.129136</v>
      </c>
      <c r="M259" s="91">
        <v>0.31387599999999999</v>
      </c>
      <c r="N259" s="57">
        <v>7.1626999999999996E-2</v>
      </c>
      <c r="O259" s="57">
        <v>99700</v>
      </c>
      <c r="P259" s="57">
        <v>21.7</v>
      </c>
      <c r="Q259" s="57">
        <v>60</v>
      </c>
      <c r="R259" s="57">
        <v>1.171</v>
      </c>
      <c r="S259" s="57" t="s">
        <v>2216</v>
      </c>
      <c r="T259" s="57" t="s">
        <v>2217</v>
      </c>
      <c r="U259" s="43">
        <v>1.1765351202749142E-3</v>
      </c>
      <c r="V259" s="43">
        <v>0.19745433333333334</v>
      </c>
      <c r="W259" s="54">
        <v>98.952988874197871</v>
      </c>
      <c r="X259" s="82">
        <v>195</v>
      </c>
      <c r="Y259" s="60">
        <v>6.9043411743157808E-5</v>
      </c>
      <c r="Z259" s="61">
        <v>0.80758980749925258</v>
      </c>
      <c r="AA259">
        <v>11</v>
      </c>
      <c r="AC259">
        <f t="shared" si="39"/>
        <v>0.80778155570145538</v>
      </c>
      <c r="AD259">
        <f t="shared" si="40"/>
        <v>122.52877383459233</v>
      </c>
      <c r="AE259">
        <f t="shared" si="41"/>
        <v>122.4996884068117</v>
      </c>
      <c r="AF259">
        <f t="shared" ref="AF259:AF322" si="42">(AD259-AE259)/AD259</f>
        <v>2.3737630656365508E-4</v>
      </c>
      <c r="AG259">
        <f t="shared" si="38"/>
        <v>1</v>
      </c>
      <c r="AK259">
        <v>0.57564466297719274</v>
      </c>
      <c r="AL259">
        <v>0.35415528017273523</v>
      </c>
      <c r="AM259">
        <v>1.3987910955206111</v>
      </c>
      <c r="AN259">
        <v>6.4869071445624815</v>
      </c>
      <c r="AO259">
        <v>8.447453077283669E-2</v>
      </c>
      <c r="AP259">
        <v>0.31835759870607439</v>
      </c>
      <c r="AQ259">
        <v>0.50395302464878322</v>
      </c>
      <c r="AR259">
        <v>0.7453862901367555</v>
      </c>
      <c r="AS259">
        <v>1.2538948149036979</v>
      </c>
      <c r="AT259">
        <v>1.7141156976801109</v>
      </c>
      <c r="AU259">
        <v>2.8110056022851873</v>
      </c>
      <c r="AV259">
        <v>0.20566511140902741</v>
      </c>
      <c r="AW259">
        <v>2.481117388190541E-3</v>
      </c>
      <c r="AX259">
        <v>-0.92459999999999998</v>
      </c>
      <c r="AZ259">
        <f t="shared" si="35"/>
        <v>2.8110056022851873</v>
      </c>
      <c r="BA259">
        <f t="shared" si="36"/>
        <v>25.199893921502955</v>
      </c>
      <c r="BB259">
        <f t="shared" si="37"/>
        <v>-0.30400827131467323</v>
      </c>
      <c r="BC259">
        <f t="shared" ref="BC259:BC322" si="43">AX259*$AD$2</f>
        <v>-10.631825285774092</v>
      </c>
    </row>
    <row r="260" spans="1:55" ht="15.75" thickBot="1" x14ac:dyDescent="0.3">
      <c r="A260">
        <v>11</v>
      </c>
      <c r="B260" s="56">
        <v>5</v>
      </c>
      <c r="C260" s="57" t="s">
        <v>2209</v>
      </c>
      <c r="D260" s="57">
        <v>-800.03125</v>
      </c>
      <c r="E260" s="57">
        <v>-156</v>
      </c>
      <c r="F260" s="57">
        <v>50</v>
      </c>
      <c r="G260" s="57">
        <v>0.347493</v>
      </c>
      <c r="H260" s="57">
        <v>0.19193099999999999</v>
      </c>
      <c r="I260" s="57">
        <v>49.090443</v>
      </c>
      <c r="J260" s="57">
        <v>1.3725050000000001</v>
      </c>
      <c r="K260" s="57">
        <v>9.1556420000000003</v>
      </c>
      <c r="L260" s="57">
        <v>0.12815799999999999</v>
      </c>
      <c r="M260" s="91">
        <v>0.347493</v>
      </c>
      <c r="N260" s="57">
        <v>9.0809000000000001E-2</v>
      </c>
      <c r="O260" s="57">
        <v>99700</v>
      </c>
      <c r="P260" s="57">
        <v>21.7</v>
      </c>
      <c r="Q260" s="57">
        <v>60</v>
      </c>
      <c r="R260" s="57">
        <v>1.171</v>
      </c>
      <c r="S260" s="57" t="s">
        <v>2218</v>
      </c>
      <c r="T260" s="57" t="s">
        <v>2219</v>
      </c>
      <c r="U260" s="43">
        <v>1.1764085452462773E-3</v>
      </c>
      <c r="V260" s="43">
        <v>0.19967911111111111</v>
      </c>
      <c r="W260" s="54">
        <v>125.6484318191896</v>
      </c>
      <c r="X260" s="82">
        <v>195</v>
      </c>
      <c r="Y260" s="60">
        <v>6.9043411743157808E-5</v>
      </c>
      <c r="Z260" s="61">
        <v>1.0251944530355936</v>
      </c>
      <c r="AA260">
        <v>11</v>
      </c>
      <c r="AC260">
        <f t="shared" si="39"/>
        <v>1.0254378676892359</v>
      </c>
      <c r="AD260">
        <f t="shared" si="40"/>
        <v>122.56058491844691</v>
      </c>
      <c r="AE260">
        <f t="shared" si="41"/>
        <v>122.53149193946869</v>
      </c>
      <c r="AF260">
        <f t="shared" si="42"/>
        <v>2.3737630656357739E-4</v>
      </c>
      <c r="AG260" s="3">
        <f t="shared" si="38"/>
        <v>0.75</v>
      </c>
      <c r="AK260">
        <v>0.73075047151563355</v>
      </c>
      <c r="AL260">
        <v>0.44893541120362557</v>
      </c>
      <c r="AM260">
        <v>2.0995917532856714</v>
      </c>
      <c r="AN260">
        <v>12.503055860874529</v>
      </c>
      <c r="AO260">
        <v>0.13984226530581539</v>
      </c>
      <c r="AP260">
        <v>0.42800636261707875</v>
      </c>
      <c r="AQ260">
        <v>0.63620589930781901</v>
      </c>
      <c r="AR260">
        <v>0.91984155534993861</v>
      </c>
      <c r="AS260">
        <v>1.5565127129977583</v>
      </c>
      <c r="AT260">
        <v>2.2852160351285242</v>
      </c>
      <c r="AU260">
        <v>2.894468457844511</v>
      </c>
      <c r="AV260">
        <v>0.24409172784697775</v>
      </c>
      <c r="AW260">
        <v>-2.4234664441789483E-2</v>
      </c>
      <c r="AX260">
        <v>-0.96109999999999995</v>
      </c>
      <c r="AZ260">
        <f t="shared" si="35"/>
        <v>2.894468457844511</v>
      </c>
      <c r="BA260">
        <f t="shared" si="36"/>
        <v>29.916024938679946</v>
      </c>
      <c r="BB260">
        <f t="shared" si="37"/>
        <v>2.9702146492880055</v>
      </c>
      <c r="BC260">
        <f t="shared" si="43"/>
        <v>-11.05153285978529</v>
      </c>
    </row>
    <row r="261" spans="1:55" ht="15.75" thickBot="1" x14ac:dyDescent="0.3">
      <c r="A261">
        <v>11</v>
      </c>
      <c r="B261" s="56">
        <v>6</v>
      </c>
      <c r="C261" s="57" t="s">
        <v>2209</v>
      </c>
      <c r="D261" s="57">
        <v>-800.03125</v>
      </c>
      <c r="E261" s="57">
        <v>-104</v>
      </c>
      <c r="F261" s="57">
        <v>50</v>
      </c>
      <c r="G261" s="57">
        <v>0.376193</v>
      </c>
      <c r="H261" s="57">
        <v>0.191912</v>
      </c>
      <c r="I261" s="57">
        <v>49.085659</v>
      </c>
      <c r="J261" s="57">
        <v>1.384344</v>
      </c>
      <c r="K261" s="57">
        <v>9.1551799999999997</v>
      </c>
      <c r="L261" s="57">
        <v>0.12923299999999999</v>
      </c>
      <c r="M261" s="91">
        <v>0.376193</v>
      </c>
      <c r="N261" s="57">
        <v>0.103826</v>
      </c>
      <c r="O261" s="57">
        <v>99700</v>
      </c>
      <c r="P261" s="57">
        <v>21.7</v>
      </c>
      <c r="Q261" s="57">
        <v>60</v>
      </c>
      <c r="R261" s="57">
        <v>1.171</v>
      </c>
      <c r="S261" s="57" t="s">
        <v>2220</v>
      </c>
      <c r="T261" s="57" t="s">
        <v>2221</v>
      </c>
      <c r="U261" s="43">
        <v>1.1762819702176403E-3</v>
      </c>
      <c r="V261" s="43">
        <v>0.20190388888888888</v>
      </c>
      <c r="W261" s="54">
        <v>148.16949976616871</v>
      </c>
      <c r="X261" s="82">
        <v>195</v>
      </c>
      <c r="Y261" s="60">
        <v>6.9043411743157808E-5</v>
      </c>
      <c r="Z261" s="61">
        <v>1.2088880216243079</v>
      </c>
      <c r="AA261">
        <v>11</v>
      </c>
      <c r="AC261">
        <f t="shared" si="39"/>
        <v>1.2091750511319346</v>
      </c>
      <c r="AD261">
        <f t="shared" si="40"/>
        <v>122.56676972204799</v>
      </c>
      <c r="AE261">
        <f t="shared" si="41"/>
        <v>122.53767527494394</v>
      </c>
      <c r="AF261">
        <f t="shared" si="42"/>
        <v>2.3737630656365285E-4</v>
      </c>
      <c r="AG261">
        <f t="shared" si="38"/>
        <v>0.5</v>
      </c>
      <c r="AK261">
        <v>0.86168544168394889</v>
      </c>
      <c r="AL261">
        <v>0.51331698554937533</v>
      </c>
      <c r="AM261">
        <v>1.9935216250244232</v>
      </c>
      <c r="AN261">
        <v>10.674286101727807</v>
      </c>
      <c r="AO261">
        <v>0.15148457633185017</v>
      </c>
      <c r="AP261">
        <v>0.52868178115762154</v>
      </c>
      <c r="AQ261">
        <v>0.76555850118294944</v>
      </c>
      <c r="AR261">
        <v>1.053739064164172</v>
      </c>
      <c r="AS261">
        <v>1.8337829232958323</v>
      </c>
      <c r="AT261">
        <v>2.6696494374159303</v>
      </c>
      <c r="AU261">
        <v>3.0040711966325113</v>
      </c>
      <c r="AV261">
        <v>0.27690792423865163</v>
      </c>
      <c r="AW261">
        <v>-2.9834322359317662E-2</v>
      </c>
      <c r="AX261">
        <v>-0.97670000000000001</v>
      </c>
      <c r="AZ261">
        <f t="shared" si="35"/>
        <v>3.0040711966325113</v>
      </c>
      <c r="BA261">
        <f t="shared" si="36"/>
        <v>33.939709784369128</v>
      </c>
      <c r="BB261">
        <f t="shared" si="37"/>
        <v>3.6566965184278355</v>
      </c>
      <c r="BC261">
        <f t="shared" si="43"/>
        <v>-11.230914727033912</v>
      </c>
    </row>
    <row r="262" spans="1:55" ht="15.75" thickBot="1" x14ac:dyDescent="0.3">
      <c r="A262">
        <v>11</v>
      </c>
      <c r="B262" s="56">
        <v>7</v>
      </c>
      <c r="C262" s="57" t="s">
        <v>2209</v>
      </c>
      <c r="D262" s="57">
        <v>-800.03125</v>
      </c>
      <c r="E262" s="57">
        <v>-52</v>
      </c>
      <c r="F262" s="57">
        <v>50</v>
      </c>
      <c r="G262" s="57">
        <v>0.40563700000000003</v>
      </c>
      <c r="H262" s="57">
        <v>0.191634</v>
      </c>
      <c r="I262" s="57">
        <v>49.015982000000001</v>
      </c>
      <c r="J262" s="57">
        <v>1.3849480000000001</v>
      </c>
      <c r="K262" s="57">
        <v>9.148676</v>
      </c>
      <c r="L262" s="57">
        <v>0.12944800000000001</v>
      </c>
      <c r="M262" s="91">
        <v>0.40563700000000003</v>
      </c>
      <c r="N262" s="57">
        <v>0.105933</v>
      </c>
      <c r="O262" s="57">
        <v>99700</v>
      </c>
      <c r="P262" s="57">
        <v>21.7</v>
      </c>
      <c r="Q262" s="57">
        <v>60</v>
      </c>
      <c r="R262" s="57">
        <v>1.171</v>
      </c>
      <c r="S262" s="57" t="s">
        <v>2222</v>
      </c>
      <c r="T262" s="57" t="s">
        <v>2223</v>
      </c>
      <c r="U262" s="43">
        <v>1.1761553951890034E-3</v>
      </c>
      <c r="V262" s="43">
        <v>0.20412866666666668</v>
      </c>
      <c r="W262" s="54">
        <v>171.32798451428417</v>
      </c>
      <c r="X262" s="82">
        <v>195</v>
      </c>
      <c r="Y262" s="60">
        <v>6.9043411743157808E-5</v>
      </c>
      <c r="Z262" s="61">
        <v>1.3968408444290445</v>
      </c>
      <c r="AA262">
        <v>11</v>
      </c>
      <c r="AC262">
        <f t="shared" si="39"/>
        <v>1.3971725000767452</v>
      </c>
      <c r="AD262">
        <f t="shared" si="40"/>
        <v>122.65390520157226</v>
      </c>
      <c r="AE262">
        <f t="shared" si="41"/>
        <v>122.62479007056989</v>
      </c>
      <c r="AF262">
        <f t="shared" si="42"/>
        <v>2.3737630656375965E-4</v>
      </c>
      <c r="AG262">
        <f t="shared" si="38"/>
        <v>0.25</v>
      </c>
      <c r="AK262">
        <v>0.99565619091267954</v>
      </c>
      <c r="AL262">
        <v>0.52341702707423821</v>
      </c>
      <c r="AM262">
        <v>2.0483419201552575</v>
      </c>
      <c r="AN262">
        <v>14.718034536068982</v>
      </c>
      <c r="AO262">
        <v>0.21277657772601288</v>
      </c>
      <c r="AP262">
        <v>0.6425213609380257</v>
      </c>
      <c r="AQ262">
        <v>0.9260071579142376</v>
      </c>
      <c r="AR262">
        <v>1.2411500382596861</v>
      </c>
      <c r="AS262">
        <v>1.8865207178714947</v>
      </c>
      <c r="AT262">
        <v>2.7264092776269138</v>
      </c>
      <c r="AU262">
        <v>3.6656231645114667</v>
      </c>
      <c r="AV262">
        <v>0.26155022054316673</v>
      </c>
      <c r="AW262">
        <v>-3.691164380656415E-2</v>
      </c>
      <c r="AX262">
        <v>-0.99309999999999998</v>
      </c>
      <c r="AZ262">
        <f t="shared" si="35"/>
        <v>3.6656231645114667</v>
      </c>
      <c r="BA262">
        <f t="shared" si="36"/>
        <v>32.080155955951888</v>
      </c>
      <c r="BB262">
        <f t="shared" si="37"/>
        <v>4.5273572602845213</v>
      </c>
      <c r="BC262">
        <f t="shared" si="43"/>
        <v>-11.419495664397848</v>
      </c>
    </row>
    <row r="263" spans="1:55" ht="15.75" thickBot="1" x14ac:dyDescent="0.3">
      <c r="A263">
        <v>11</v>
      </c>
      <c r="B263" s="56">
        <v>8</v>
      </c>
      <c r="C263" s="57" t="s">
        <v>2209</v>
      </c>
      <c r="D263" s="57">
        <v>-800.03125</v>
      </c>
      <c r="E263" s="57">
        <v>0</v>
      </c>
      <c r="F263" s="57">
        <v>50</v>
      </c>
      <c r="G263" s="57">
        <v>0.41101700000000002</v>
      </c>
      <c r="H263" s="57">
        <v>0.19167200000000001</v>
      </c>
      <c r="I263" s="57">
        <v>49.02552</v>
      </c>
      <c r="J263" s="57">
        <v>1.393656</v>
      </c>
      <c r="K263" s="57">
        <v>9.1495549999999994</v>
      </c>
      <c r="L263" s="57">
        <v>0.13022400000000001</v>
      </c>
      <c r="M263" s="91">
        <v>0.41101700000000002</v>
      </c>
      <c r="N263" s="57">
        <v>9.0847999999999998E-2</v>
      </c>
      <c r="O263" s="57">
        <v>99700</v>
      </c>
      <c r="P263" s="57">
        <v>21.7</v>
      </c>
      <c r="Q263" s="57">
        <v>60</v>
      </c>
      <c r="R263" s="57">
        <v>1.171</v>
      </c>
      <c r="S263" s="57" t="s">
        <v>2224</v>
      </c>
      <c r="T263" s="57" t="s">
        <v>2225</v>
      </c>
      <c r="U263" s="43">
        <v>1.1760288201603667E-3</v>
      </c>
      <c r="V263" s="43">
        <v>0.20635344444444445</v>
      </c>
      <c r="W263" s="54">
        <v>174.02937074930449</v>
      </c>
      <c r="X263" s="82">
        <v>195</v>
      </c>
      <c r="Y263" s="60">
        <v>6.9043411743157808E-5</v>
      </c>
      <c r="Z263" s="61">
        <v>1.419001629944812</v>
      </c>
      <c r="AA263">
        <v>11</v>
      </c>
      <c r="AC263">
        <f t="shared" si="39"/>
        <v>1.4193385472869302</v>
      </c>
      <c r="AD263">
        <f t="shared" si="40"/>
        <v>122.64212181072185</v>
      </c>
      <c r="AE263">
        <f t="shared" si="41"/>
        <v>122.61300947681731</v>
      </c>
      <c r="AF263">
        <f t="shared" si="42"/>
        <v>2.3737630656346398E-4</v>
      </c>
      <c r="AG263">
        <f t="shared" si="38"/>
        <v>0</v>
      </c>
      <c r="AK263">
        <v>1.01145241384895</v>
      </c>
      <c r="AL263">
        <v>0.44897121197625206</v>
      </c>
      <c r="AM263">
        <v>2.0445961959070513</v>
      </c>
      <c r="AN263">
        <v>18.311728516065326</v>
      </c>
      <c r="AO263">
        <v>0.26517185760591866</v>
      </c>
      <c r="AP263">
        <v>0.72215071275655096</v>
      </c>
      <c r="AQ263">
        <v>0.95591821942194022</v>
      </c>
      <c r="AR263">
        <v>1.225886034453233</v>
      </c>
      <c r="AS263">
        <v>1.7718459888704996</v>
      </c>
      <c r="AT263">
        <v>2.4377117428410404</v>
      </c>
      <c r="AU263">
        <v>5.346418484761509</v>
      </c>
      <c r="AV263">
        <v>0.18659025490499301</v>
      </c>
      <c r="AW263">
        <v>-1.3862825948533596E-2</v>
      </c>
      <c r="AX263">
        <v>-0.98009999999999997</v>
      </c>
      <c r="AZ263">
        <f t="shared" si="35"/>
        <v>5.346418484761509</v>
      </c>
      <c r="BA263">
        <f t="shared" si="36"/>
        <v>22.883824770751794</v>
      </c>
      <c r="BB263">
        <f t="shared" si="37"/>
        <v>1.7001663886208929</v>
      </c>
      <c r="BC263">
        <f t="shared" si="43"/>
        <v>-11.270010775023998</v>
      </c>
    </row>
    <row r="264" spans="1:55" ht="15.75" thickBot="1" x14ac:dyDescent="0.3">
      <c r="A264">
        <v>11</v>
      </c>
      <c r="B264" s="56">
        <v>9</v>
      </c>
      <c r="C264" s="57" t="s">
        <v>2209</v>
      </c>
      <c r="D264" s="57">
        <v>-800.03125</v>
      </c>
      <c r="E264" s="57">
        <v>52</v>
      </c>
      <c r="F264" s="57">
        <v>50</v>
      </c>
      <c r="G264" s="57">
        <v>0.41556999999999999</v>
      </c>
      <c r="H264" s="57">
        <v>0.19169700000000001</v>
      </c>
      <c r="I264" s="57">
        <v>49.031838</v>
      </c>
      <c r="J264" s="57">
        <v>1.374358</v>
      </c>
      <c r="K264" s="57">
        <v>9.1501699999999992</v>
      </c>
      <c r="L264" s="57">
        <v>0.128444</v>
      </c>
      <c r="M264" s="91">
        <v>0.41556999999999999</v>
      </c>
      <c r="N264" s="57">
        <v>7.1625999999999995E-2</v>
      </c>
      <c r="O264" s="57">
        <v>99700</v>
      </c>
      <c r="P264" s="57">
        <v>21.7</v>
      </c>
      <c r="Q264" s="57">
        <v>60</v>
      </c>
      <c r="R264" s="57">
        <v>1.171</v>
      </c>
      <c r="S264" s="57" t="s">
        <v>2226</v>
      </c>
      <c r="T264" s="57" t="s">
        <v>2227</v>
      </c>
      <c r="U264" s="43">
        <v>1.1759022451317297E-3</v>
      </c>
      <c r="V264" s="43">
        <v>0.20857822222222222</v>
      </c>
      <c r="W264" s="54">
        <v>176.02804878954004</v>
      </c>
      <c r="X264" s="82">
        <v>195</v>
      </c>
      <c r="Y264" s="60">
        <v>6.9043411743157808E-5</v>
      </c>
      <c r="Z264" s="61">
        <v>1.4353949373944028</v>
      </c>
      <c r="AA264">
        <v>11</v>
      </c>
      <c r="AC264">
        <f t="shared" si="39"/>
        <v>1.4357357470432373</v>
      </c>
      <c r="AD264">
        <f t="shared" si="40"/>
        <v>122.63387880486364</v>
      </c>
      <c r="AE264">
        <f t="shared" si="41"/>
        <v>122.6047684276534</v>
      </c>
      <c r="AF264">
        <f t="shared" si="42"/>
        <v>2.3737630656341967E-4</v>
      </c>
      <c r="AG264">
        <f t="shared" si="38"/>
        <v>-0.25</v>
      </c>
      <c r="AK264">
        <v>1.0231367386416854</v>
      </c>
      <c r="AL264">
        <v>0.35404062829648836</v>
      </c>
      <c r="AM264">
        <v>1.0702065405343599</v>
      </c>
      <c r="AN264">
        <v>6.2165563971282944</v>
      </c>
      <c r="AO264">
        <v>0.34925332668694359</v>
      </c>
      <c r="AP264">
        <v>0.78971882352554301</v>
      </c>
      <c r="AQ264">
        <v>0.97978266844298145</v>
      </c>
      <c r="AR264">
        <v>1.2105758923815284</v>
      </c>
      <c r="AS264">
        <v>1.6480262288799734</v>
      </c>
      <c r="AT264">
        <v>2.1201706808334135</v>
      </c>
      <c r="AU264">
        <v>8.1075144231627174</v>
      </c>
      <c r="AV264">
        <v>0.12323759195804131</v>
      </c>
      <c r="AW264">
        <v>-2.3986184366023205E-2</v>
      </c>
      <c r="AX264">
        <v>-1.0004</v>
      </c>
      <c r="AZ264">
        <f t="shared" si="35"/>
        <v>8.1075144231627174</v>
      </c>
      <c r="BA264">
        <f t="shared" si="36"/>
        <v>15.113103916385676</v>
      </c>
      <c r="BB264">
        <f t="shared" si="37"/>
        <v>2.9415188265340046</v>
      </c>
      <c r="BC264">
        <f t="shared" si="43"/>
        <v>-11.503437179200088</v>
      </c>
    </row>
    <row r="265" spans="1:55" ht="15.75" thickBot="1" x14ac:dyDescent="0.3">
      <c r="A265">
        <v>11</v>
      </c>
      <c r="B265" s="56">
        <v>10</v>
      </c>
      <c r="C265" s="57" t="s">
        <v>2209</v>
      </c>
      <c r="D265" s="57">
        <v>-800.03125</v>
      </c>
      <c r="E265" s="57">
        <v>104</v>
      </c>
      <c r="F265" s="57">
        <v>50</v>
      </c>
      <c r="G265" s="57">
        <v>0.40804200000000002</v>
      </c>
      <c r="H265" s="57">
        <v>0.191355</v>
      </c>
      <c r="I265" s="57">
        <v>48.945878999999998</v>
      </c>
      <c r="J265" s="57">
        <v>1.4577199999999999</v>
      </c>
      <c r="K265" s="57">
        <v>9.1420300000000001</v>
      </c>
      <c r="L265" s="57">
        <v>0.136354</v>
      </c>
      <c r="M265" s="91">
        <v>0.40804200000000002</v>
      </c>
      <c r="N265" s="57">
        <v>7.2525000000000006E-2</v>
      </c>
      <c r="O265" s="57">
        <v>99700</v>
      </c>
      <c r="P265" s="57">
        <v>21.7</v>
      </c>
      <c r="Q265" s="57">
        <v>60</v>
      </c>
      <c r="R265" s="57">
        <v>1.171</v>
      </c>
      <c r="S265" s="57" t="s">
        <v>2228</v>
      </c>
      <c r="T265" s="57" t="s">
        <v>2229</v>
      </c>
      <c r="U265" s="43">
        <v>1.1757756701030928E-3</v>
      </c>
      <c r="V265" s="43">
        <v>0.21080300000000002</v>
      </c>
      <c r="W265" s="54">
        <v>167.75223796109503</v>
      </c>
      <c r="X265" s="82">
        <v>195</v>
      </c>
      <c r="Y265" s="60">
        <v>6.9043411743157808E-5</v>
      </c>
      <c r="Z265" s="61">
        <v>1.3666941553414516</v>
      </c>
      <c r="AA265">
        <v>11</v>
      </c>
      <c r="AC265">
        <f t="shared" si="39"/>
        <v>1.3670186531803468</v>
      </c>
      <c r="AD265">
        <f t="shared" si="40"/>
        <v>122.74307115858282</v>
      </c>
      <c r="AE265">
        <f t="shared" si="41"/>
        <v>122.71393486169497</v>
      </c>
      <c r="AF265">
        <f t="shared" si="42"/>
        <v>2.3737630656326091E-4</v>
      </c>
      <c r="AG265">
        <f t="shared" si="38"/>
        <v>-0.5</v>
      </c>
      <c r="AK265">
        <v>0.97416585736657613</v>
      </c>
      <c r="AL265">
        <v>0.35820296710210425</v>
      </c>
      <c r="AM265">
        <v>1.2116146793513642</v>
      </c>
      <c r="AN265">
        <v>7.7288816816322443</v>
      </c>
      <c r="AO265">
        <v>0.32744222535189588</v>
      </c>
      <c r="AP265">
        <v>0.72837213296710446</v>
      </c>
      <c r="AQ265">
        <v>0.93486763049696897</v>
      </c>
      <c r="AR265">
        <v>1.166991704091376</v>
      </c>
      <c r="AS265">
        <v>1.5905324463998736</v>
      </c>
      <c r="AT265">
        <v>2.0562771167236957</v>
      </c>
      <c r="AU265">
        <v>5.9935095939023428</v>
      </c>
      <c r="AV265">
        <v>0.14603801049714743</v>
      </c>
      <c r="AW265">
        <v>-9.8885640377511644E-2</v>
      </c>
      <c r="AX265">
        <v>-1.0844</v>
      </c>
      <c r="AZ265">
        <f t="shared" si="35"/>
        <v>5.9935095939023428</v>
      </c>
      <c r="BA265">
        <f t="shared" si="36"/>
        <v>17.925153914309231</v>
      </c>
      <c r="BB265">
        <f t="shared" si="37"/>
        <v>12.137527193418942</v>
      </c>
      <c r="BC265">
        <f t="shared" si="43"/>
        <v>-12.469339541308054</v>
      </c>
    </row>
    <row r="266" spans="1:55" ht="15.75" thickBot="1" x14ac:dyDescent="0.3">
      <c r="A266">
        <v>11</v>
      </c>
      <c r="B266" s="56">
        <v>11</v>
      </c>
      <c r="C266" s="57" t="s">
        <v>2209</v>
      </c>
      <c r="D266" s="57">
        <v>-800.03125</v>
      </c>
      <c r="E266" s="57">
        <v>156</v>
      </c>
      <c r="F266" s="57">
        <v>50</v>
      </c>
      <c r="G266" s="57">
        <v>0.39376499999999998</v>
      </c>
      <c r="H266" s="57">
        <v>0.19181799999999999</v>
      </c>
      <c r="I266" s="57">
        <v>49.062119000000003</v>
      </c>
      <c r="J266" s="57">
        <v>1.420534</v>
      </c>
      <c r="K266" s="57">
        <v>9.1529349999999994</v>
      </c>
      <c r="L266" s="57">
        <v>0.13267899999999999</v>
      </c>
      <c r="M266" s="91">
        <v>0.39376499999999998</v>
      </c>
      <c r="N266" s="57">
        <v>6.7650000000000002E-2</v>
      </c>
      <c r="O266" s="57">
        <v>99700</v>
      </c>
      <c r="P266" s="57">
        <v>21.7</v>
      </c>
      <c r="Q266" s="57">
        <v>60</v>
      </c>
      <c r="R266" s="57">
        <v>1.171</v>
      </c>
      <c r="S266" s="57" t="s">
        <v>2230</v>
      </c>
      <c r="T266" s="57" t="s">
        <v>2231</v>
      </c>
      <c r="U266" s="43">
        <v>1.1756490950744559E-3</v>
      </c>
      <c r="V266" s="43">
        <v>0.21302777777777779</v>
      </c>
      <c r="W266" s="54">
        <v>153.73398659467838</v>
      </c>
      <c r="X266" s="82">
        <v>195</v>
      </c>
      <c r="Y266" s="60">
        <v>6.9043411743157808E-5</v>
      </c>
      <c r="Z266" s="61">
        <v>1.2539800865535742</v>
      </c>
      <c r="AA266">
        <v>11</v>
      </c>
      <c r="AC266">
        <f t="shared" si="39"/>
        <v>1.254277822390458</v>
      </c>
      <c r="AD266">
        <f t="shared" si="40"/>
        <v>122.59683247219601</v>
      </c>
      <c r="AE266">
        <f t="shared" si="41"/>
        <v>122.56773088890736</v>
      </c>
      <c r="AF266">
        <f t="shared" si="42"/>
        <v>2.3737630656363082E-4</v>
      </c>
      <c r="AG266">
        <f t="shared" si="38"/>
        <v>-0.75</v>
      </c>
      <c r="AH266" s="142" t="s">
        <v>2682</v>
      </c>
      <c r="AK266">
        <v>0.89382588311810629</v>
      </c>
      <c r="AL266">
        <v>0.33456033675666652</v>
      </c>
      <c r="AM266">
        <v>0.83478193153951785</v>
      </c>
      <c r="AN266">
        <v>6.5535798628242539</v>
      </c>
      <c r="AO266">
        <v>0.23838139590622562</v>
      </c>
      <c r="AP266">
        <v>0.66398631588503687</v>
      </c>
      <c r="AQ266">
        <v>0.86773366771175131</v>
      </c>
      <c r="AR266">
        <v>1.0986463440265395</v>
      </c>
      <c r="AS266">
        <v>1.4623689218755007</v>
      </c>
      <c r="AT266">
        <v>1.8125113102024801</v>
      </c>
      <c r="AU266">
        <v>5.4357232020091493</v>
      </c>
      <c r="AV266">
        <v>0.15046258522182143</v>
      </c>
      <c r="AW266">
        <v>-7.5952917593572464E-2</v>
      </c>
      <c r="AX266">
        <v>-1.0727</v>
      </c>
      <c r="AZ266">
        <f t="shared" si="35"/>
        <v>5.4357232020091493</v>
      </c>
      <c r="BA266">
        <f t="shared" si="36"/>
        <v>18.446236353773159</v>
      </c>
      <c r="BB266">
        <f t="shared" si="37"/>
        <v>9.3115871139937116</v>
      </c>
      <c r="BC266">
        <f t="shared" si="43"/>
        <v>-12.334803140871587</v>
      </c>
    </row>
    <row r="267" spans="1:55" ht="15.75" thickBot="1" x14ac:dyDescent="0.3">
      <c r="A267">
        <v>11</v>
      </c>
      <c r="B267" s="56">
        <v>12</v>
      </c>
      <c r="C267" s="57" t="s">
        <v>2209</v>
      </c>
      <c r="D267" s="57">
        <v>-800.03125</v>
      </c>
      <c r="E267" s="57">
        <v>208</v>
      </c>
      <c r="F267" s="57">
        <v>50</v>
      </c>
      <c r="G267" s="57">
        <v>0.37370500000000001</v>
      </c>
      <c r="H267" s="57">
        <v>0.19134699999999999</v>
      </c>
      <c r="I267" s="57">
        <v>48.943891000000001</v>
      </c>
      <c r="J267" s="57">
        <v>1.3995839999999999</v>
      </c>
      <c r="K267" s="57">
        <v>9.1419230000000002</v>
      </c>
      <c r="L267" s="57">
        <v>0.13092899999999999</v>
      </c>
      <c r="M267" s="91">
        <v>0.37370500000000001</v>
      </c>
      <c r="N267" s="57">
        <v>7.3567999999999995E-2</v>
      </c>
      <c r="O267" s="57">
        <v>99700</v>
      </c>
      <c r="P267" s="57">
        <v>21.7</v>
      </c>
      <c r="Q267" s="57">
        <v>60</v>
      </c>
      <c r="R267" s="57">
        <v>1.171</v>
      </c>
      <c r="S267" s="57" t="s">
        <v>2232</v>
      </c>
      <c r="T267" s="57" t="s">
        <v>2233</v>
      </c>
      <c r="U267" s="43">
        <v>1.1755225200458189E-3</v>
      </c>
      <c r="V267" s="43">
        <v>0.21525255555555556</v>
      </c>
      <c r="W267" s="54">
        <v>134.79320195266729</v>
      </c>
      <c r="X267" s="82">
        <v>195</v>
      </c>
      <c r="Y267" s="60">
        <v>6.9043411743157808E-5</v>
      </c>
      <c r="Z267" s="61">
        <v>1.0981607600000385</v>
      </c>
      <c r="AA267">
        <v>11</v>
      </c>
      <c r="AC267">
        <f t="shared" si="39"/>
        <v>1.0984214992385781</v>
      </c>
      <c r="AD267">
        <f t="shared" si="40"/>
        <v>122.74450778287012</v>
      </c>
      <c r="AE267">
        <f t="shared" si="41"/>
        <v>122.71537114496164</v>
      </c>
      <c r="AF267">
        <f t="shared" si="42"/>
        <v>2.3737630656371763E-4</v>
      </c>
      <c r="AG267">
        <f t="shared" si="38"/>
        <v>-1</v>
      </c>
      <c r="AK267">
        <v>0.78275799412939673</v>
      </c>
      <c r="AL267">
        <v>0.36342864972869066</v>
      </c>
      <c r="AM267">
        <v>0.8606638765490271</v>
      </c>
      <c r="AN267">
        <v>5.7938176913052697</v>
      </c>
      <c r="AO267">
        <v>0.13667789632846017</v>
      </c>
      <c r="AP267">
        <v>0.52713755542323848</v>
      </c>
      <c r="AQ267">
        <v>0.74423194027368289</v>
      </c>
      <c r="AR267">
        <v>1.0080589715694284</v>
      </c>
      <c r="AS267">
        <v>1.4045504024728441</v>
      </c>
      <c r="AT267">
        <v>1.7588293107678992</v>
      </c>
      <c r="AU267">
        <v>3.946318952316799</v>
      </c>
      <c r="AV267">
        <v>0.19337529264645487</v>
      </c>
      <c r="AW267">
        <v>-1.9637411848884616E-2</v>
      </c>
      <c r="AX267">
        <v>-1.0251999999999999</v>
      </c>
      <c r="AZ267">
        <f t="shared" si="35"/>
        <v>3.946318952316799</v>
      </c>
      <c r="BA267">
        <f t="shared" si="36"/>
        <v>23.735755113257564</v>
      </c>
      <c r="BB267">
        <f t="shared" si="37"/>
        <v>2.4103844515208435</v>
      </c>
      <c r="BC267">
        <f t="shared" si="43"/>
        <v>-11.788608352774819</v>
      </c>
    </row>
    <row r="268" spans="1:55" ht="15.75" thickBot="1" x14ac:dyDescent="0.3">
      <c r="A268">
        <v>11</v>
      </c>
      <c r="B268" s="56">
        <v>13</v>
      </c>
      <c r="C268" s="57" t="s">
        <v>2209</v>
      </c>
      <c r="D268" s="57">
        <v>-800.03125</v>
      </c>
      <c r="E268" s="57">
        <v>260</v>
      </c>
      <c r="F268" s="57">
        <v>50</v>
      </c>
      <c r="G268" s="57">
        <v>0.34094600000000003</v>
      </c>
      <c r="H268" s="57">
        <v>0.19109999999999999</v>
      </c>
      <c r="I268" s="57">
        <v>48.881979999999999</v>
      </c>
      <c r="J268" s="57">
        <v>1.376258</v>
      </c>
      <c r="K268" s="57">
        <v>9.1361679999999996</v>
      </c>
      <c r="L268" s="57">
        <v>0.128856</v>
      </c>
      <c r="M268" s="91">
        <v>0.34094600000000003</v>
      </c>
      <c r="N268" s="57">
        <v>8.0493999999999996E-2</v>
      </c>
      <c r="O268" s="57">
        <v>99700</v>
      </c>
      <c r="P268" s="57">
        <v>21.7</v>
      </c>
      <c r="Q268" s="57">
        <v>60</v>
      </c>
      <c r="R268" s="57">
        <v>1.171</v>
      </c>
      <c r="S268" s="57" t="s">
        <v>2234</v>
      </c>
      <c r="T268" s="57" t="s">
        <v>2235</v>
      </c>
      <c r="U268" s="43">
        <v>1.1753959450171822E-3</v>
      </c>
      <c r="V268" s="43">
        <v>0.21747733333333333</v>
      </c>
      <c r="W268" s="54">
        <v>105.0443190569811</v>
      </c>
      <c r="X268" s="82">
        <v>195</v>
      </c>
      <c r="Y268" s="60">
        <v>6.9043411743157808E-5</v>
      </c>
      <c r="Z268" s="61">
        <v>0.85525775223642586</v>
      </c>
      <c r="AA268">
        <v>11</v>
      </c>
      <c r="AC268">
        <f t="shared" si="39"/>
        <v>0.85546081836589949</v>
      </c>
      <c r="AD268">
        <f t="shared" si="40"/>
        <v>122.82182626500513</v>
      </c>
      <c r="AE268">
        <f t="shared" si="41"/>
        <v>122.79267127352091</v>
      </c>
      <c r="AF268">
        <f t="shared" si="42"/>
        <v>2.373763065638949E-4</v>
      </c>
      <c r="AG268">
        <f t="shared" si="38"/>
        <v>-1.25</v>
      </c>
      <c r="AK268">
        <v>0.60962192537560822</v>
      </c>
      <c r="AL268">
        <v>0.39743337215686053</v>
      </c>
      <c r="AM268">
        <v>1.6153915080399688</v>
      </c>
      <c r="AN268">
        <v>9.3229110751437396</v>
      </c>
      <c r="AO268">
        <v>6.8362257269104693E-2</v>
      </c>
      <c r="AP268">
        <v>0.30944796143183972</v>
      </c>
      <c r="AQ268">
        <v>0.54752182239929226</v>
      </c>
      <c r="AR268">
        <v>0.82175755150158236</v>
      </c>
      <c r="AS268">
        <v>1.3114635052631207</v>
      </c>
      <c r="AT268">
        <v>1.8569231202724183</v>
      </c>
      <c r="AU268">
        <v>2.4898171715775455</v>
      </c>
      <c r="AV268">
        <v>0.24863899512389334</v>
      </c>
      <c r="AW268">
        <v>9.4437142076471674E-3</v>
      </c>
      <c r="AX268">
        <v>-1.0055000000000001</v>
      </c>
      <c r="AZ268">
        <f t="shared" si="35"/>
        <v>2.4898171715775455</v>
      </c>
      <c r="BA268">
        <f t="shared" si="36"/>
        <v>30.538295461812286</v>
      </c>
      <c r="BB268">
        <f t="shared" si="37"/>
        <v>-1.1598942257080009</v>
      </c>
      <c r="BC268">
        <f t="shared" si="43"/>
        <v>-11.562081251185216</v>
      </c>
    </row>
    <row r="269" spans="1:55" ht="15.75" thickBot="1" x14ac:dyDescent="0.3">
      <c r="A269">
        <v>11</v>
      </c>
      <c r="B269" s="56">
        <v>14</v>
      </c>
      <c r="C269" s="57" t="s">
        <v>2209</v>
      </c>
      <c r="D269" s="57">
        <v>-800.03125</v>
      </c>
      <c r="E269" s="57">
        <v>312</v>
      </c>
      <c r="F269" s="57">
        <v>50</v>
      </c>
      <c r="G269" s="57">
        <v>0.33309899999999998</v>
      </c>
      <c r="H269" s="57">
        <v>0.191163</v>
      </c>
      <c r="I269" s="57">
        <v>48.897793999999998</v>
      </c>
      <c r="J269" s="57">
        <v>1.4126540000000001</v>
      </c>
      <c r="K269" s="57">
        <v>9.1375989999999998</v>
      </c>
      <c r="L269" s="57">
        <v>0.132101</v>
      </c>
      <c r="M269" s="91">
        <v>0.33309899999999998</v>
      </c>
      <c r="N269" s="57">
        <v>9.0390999999999999E-2</v>
      </c>
      <c r="O269" s="57">
        <v>99700</v>
      </c>
      <c r="P269" s="57">
        <v>21.7</v>
      </c>
      <c r="Q269" s="57">
        <v>60</v>
      </c>
      <c r="R269" s="57">
        <v>1.171</v>
      </c>
      <c r="S269" s="57" t="s">
        <v>2236</v>
      </c>
      <c r="T269" s="57" t="s">
        <v>2237</v>
      </c>
      <c r="U269" s="43">
        <v>1.1752693699885453E-3</v>
      </c>
      <c r="V269" s="43">
        <v>0.21970211111111113</v>
      </c>
      <c r="W269" s="54">
        <v>96.485871056091653</v>
      </c>
      <c r="X269" s="82">
        <v>195</v>
      </c>
      <c r="Y269" s="60">
        <v>6.9043411743157808E-5</v>
      </c>
      <c r="Z269" s="61">
        <v>0.7856989803347143</v>
      </c>
      <c r="AA269">
        <v>11</v>
      </c>
      <c r="AC269">
        <f t="shared" si="39"/>
        <v>0.7858855309394307</v>
      </c>
      <c r="AD269">
        <f t="shared" si="40"/>
        <v>122.80259166810661</v>
      </c>
      <c r="AE269">
        <f t="shared" si="41"/>
        <v>122.77344124246001</v>
      </c>
      <c r="AF269">
        <f t="shared" si="42"/>
        <v>2.373763065635386E-4</v>
      </c>
      <c r="AG269">
        <f t="shared" si="38"/>
        <v>-1.5</v>
      </c>
      <c r="AK269">
        <v>0.5600383409541777</v>
      </c>
      <c r="AL269">
        <v>0.44641667139120889</v>
      </c>
      <c r="AM269">
        <v>2.7990552118347636</v>
      </c>
      <c r="AN269">
        <v>22.580609948515239</v>
      </c>
      <c r="AO269">
        <v>5.5886380818429678E-2</v>
      </c>
      <c r="AP269">
        <v>0.25332785044552891</v>
      </c>
      <c r="AQ269">
        <v>0.45227563975435936</v>
      </c>
      <c r="AR269">
        <v>0.74768715373066985</v>
      </c>
      <c r="AS269">
        <v>1.3354876648137177</v>
      </c>
      <c r="AT269">
        <v>2.1086741493169572</v>
      </c>
      <c r="AU269">
        <v>1.9837410592879796</v>
      </c>
      <c r="AV269">
        <v>0.28577458678914475</v>
      </c>
      <c r="AW269">
        <v>6.8644405605048676E-3</v>
      </c>
      <c r="AX269">
        <v>-1.0182</v>
      </c>
      <c r="AZ269">
        <f t="shared" si="35"/>
        <v>1.9837410592879796</v>
      </c>
      <c r="BA269">
        <f t="shared" si="36"/>
        <v>35.093859890589236</v>
      </c>
      <c r="BB269">
        <f t="shared" si="37"/>
        <v>-0.84297109118166813</v>
      </c>
      <c r="BC269">
        <f t="shared" si="43"/>
        <v>-11.708116489265825</v>
      </c>
    </row>
    <row r="270" spans="1:55" ht="15.75" thickBot="1" x14ac:dyDescent="0.3">
      <c r="A270">
        <v>11</v>
      </c>
      <c r="B270" s="56">
        <v>15</v>
      </c>
      <c r="C270" s="57" t="s">
        <v>2209</v>
      </c>
      <c r="D270" s="57">
        <v>-800.03125</v>
      </c>
      <c r="E270" s="57">
        <v>364</v>
      </c>
      <c r="F270" s="57">
        <v>50</v>
      </c>
      <c r="G270" s="57">
        <v>0.312662</v>
      </c>
      <c r="H270" s="57">
        <v>0.19112999999999999</v>
      </c>
      <c r="I270" s="57">
        <v>48.889567999999997</v>
      </c>
      <c r="J270" s="57">
        <v>1.3606050000000001</v>
      </c>
      <c r="K270" s="57">
        <v>9.1369000000000007</v>
      </c>
      <c r="L270" s="57">
        <v>0.127222</v>
      </c>
      <c r="M270" s="91">
        <v>0.312662</v>
      </c>
      <c r="N270" s="57">
        <v>8.0445000000000003E-2</v>
      </c>
      <c r="O270" s="57">
        <v>99700</v>
      </c>
      <c r="P270" s="57">
        <v>21.7</v>
      </c>
      <c r="Q270" s="57">
        <v>60</v>
      </c>
      <c r="R270" s="57">
        <v>1.171</v>
      </c>
      <c r="S270" s="57" t="s">
        <v>2238</v>
      </c>
      <c r="T270" s="57" t="s">
        <v>2239</v>
      </c>
      <c r="U270" s="43">
        <v>1.1751427949599083E-3</v>
      </c>
      <c r="V270" s="43">
        <v>0.2219268888888889</v>
      </c>
      <c r="W270" s="54">
        <v>77.211987768862301</v>
      </c>
      <c r="X270" s="82">
        <v>195</v>
      </c>
      <c r="Y270" s="60">
        <v>6.9043411743157808E-5</v>
      </c>
      <c r="Z270" s="61">
        <v>0.62870074829439349</v>
      </c>
      <c r="AA270">
        <v>11</v>
      </c>
      <c r="AC270">
        <f t="shared" si="39"/>
        <v>0.62885002239009102</v>
      </c>
      <c r="AD270">
        <f t="shared" si="40"/>
        <v>122.8119864312731</v>
      </c>
      <c r="AE270">
        <f t="shared" si="41"/>
        <v>122.7828337755323</v>
      </c>
      <c r="AF270">
        <f t="shared" si="42"/>
        <v>2.3737630656366009E-4</v>
      </c>
      <c r="AG270">
        <f t="shared" si="38"/>
        <v>-1.75</v>
      </c>
      <c r="AK270">
        <v>0.44813180129293412</v>
      </c>
      <c r="AL270">
        <v>0.39730917365353752</v>
      </c>
      <c r="AM270">
        <v>2.8401956821665677</v>
      </c>
      <c r="AN270">
        <v>20.55660018566034</v>
      </c>
      <c r="AO270">
        <v>3.8869748183939595E-2</v>
      </c>
      <c r="AP270">
        <v>0.18055217812808949</v>
      </c>
      <c r="AQ270">
        <v>0.33880958052988808</v>
      </c>
      <c r="AR270">
        <v>0.58901461768855357</v>
      </c>
      <c r="AS270">
        <v>1.1677903320492429</v>
      </c>
      <c r="AT270">
        <v>1.8701621983028576</v>
      </c>
      <c r="AU270">
        <v>1.8260493391428867</v>
      </c>
      <c r="AV270">
        <v>0.25601196615492416</v>
      </c>
      <c r="AW270">
        <v>1.9358680316936185E-2</v>
      </c>
      <c r="AX270">
        <v>-1.0157</v>
      </c>
      <c r="AZ270">
        <f t="shared" si="35"/>
        <v>1.8260493391428867</v>
      </c>
      <c r="BA270">
        <f t="shared" si="36"/>
        <v>31.441338113662095</v>
      </c>
      <c r="BB270">
        <f t="shared" si="37"/>
        <v>-2.3774779844109202</v>
      </c>
      <c r="BC270">
        <f t="shared" si="43"/>
        <v>-11.679369395155469</v>
      </c>
    </row>
    <row r="271" spans="1:55" ht="15.75" thickBot="1" x14ac:dyDescent="0.3">
      <c r="A271">
        <v>11</v>
      </c>
      <c r="B271" s="56">
        <v>16</v>
      </c>
      <c r="C271" s="57" t="s">
        <v>2209</v>
      </c>
      <c r="D271" s="57">
        <v>-800.03125</v>
      </c>
      <c r="E271" s="57">
        <v>416</v>
      </c>
      <c r="F271" s="57">
        <v>50</v>
      </c>
      <c r="G271" s="57">
        <v>0.30388900000000002</v>
      </c>
      <c r="H271" s="57">
        <v>0.191163</v>
      </c>
      <c r="I271" s="57">
        <v>48.897848000000003</v>
      </c>
      <c r="J271" s="57">
        <v>1.382841</v>
      </c>
      <c r="K271" s="57">
        <v>9.1376419999999996</v>
      </c>
      <c r="L271" s="57">
        <v>0.129439</v>
      </c>
      <c r="M271" s="91">
        <v>0.30388900000000002</v>
      </c>
      <c r="N271" s="57">
        <v>6.5418000000000004E-2</v>
      </c>
      <c r="O271" s="57">
        <v>99700</v>
      </c>
      <c r="P271" s="57">
        <v>21.7</v>
      </c>
      <c r="Q271" s="57">
        <v>60</v>
      </c>
      <c r="R271" s="57">
        <v>1.171</v>
      </c>
      <c r="S271" s="57" t="s">
        <v>2240</v>
      </c>
      <c r="T271" s="57" t="s">
        <v>2241</v>
      </c>
      <c r="U271" s="43">
        <v>1.1750162199312714E-3</v>
      </c>
      <c r="V271" s="43">
        <v>0.22415166666666667</v>
      </c>
      <c r="W271" s="54">
        <v>67.860623522284072</v>
      </c>
      <c r="X271" s="82">
        <v>195</v>
      </c>
      <c r="Y271" s="60">
        <v>6.9043411743157808E-5</v>
      </c>
      <c r="Z271" s="61">
        <v>0.55260187868298249</v>
      </c>
      <c r="AA271">
        <v>11</v>
      </c>
      <c r="AC271">
        <f t="shared" si="39"/>
        <v>0.55273308442107782</v>
      </c>
      <c r="AD271">
        <f t="shared" si="40"/>
        <v>122.80201378253811</v>
      </c>
      <c r="AE271">
        <f t="shared" si="41"/>
        <v>122.77286349406788</v>
      </c>
      <c r="AF271">
        <f t="shared" si="42"/>
        <v>2.3737630656329653E-4</v>
      </c>
      <c r="AG271" s="3">
        <f t="shared" si="38"/>
        <v>-2</v>
      </c>
      <c r="AK271">
        <v>0.3938888515700516</v>
      </c>
      <c r="AL271">
        <v>0.32315203917778751</v>
      </c>
      <c r="AM271">
        <v>3.030497718015583</v>
      </c>
      <c r="AN271">
        <v>38.589951620933839</v>
      </c>
      <c r="AO271">
        <v>3.5425241583588105E-2</v>
      </c>
      <c r="AP271">
        <v>0.16808959335018309</v>
      </c>
      <c r="AQ271">
        <v>0.30527389901409835</v>
      </c>
      <c r="AR271">
        <v>0.5283867271303494</v>
      </c>
      <c r="AS271">
        <v>1.0017469262677476</v>
      </c>
      <c r="AT271">
        <v>1.4359144322670701</v>
      </c>
      <c r="AU271">
        <v>2.3524268908877572</v>
      </c>
      <c r="AV271">
        <v>0.1873904743963502</v>
      </c>
      <c r="AW271">
        <v>4.6933539496136475E-2</v>
      </c>
      <c r="AX271">
        <v>-0.99819999999999998</v>
      </c>
      <c r="AZ271">
        <f t="shared" si="35"/>
        <v>2.3524268908877572</v>
      </c>
      <c r="BA271">
        <f t="shared" si="36"/>
        <v>23.011927619536952</v>
      </c>
      <c r="BB271">
        <f t="shared" si="37"/>
        <v>-5.763533164067848</v>
      </c>
      <c r="BC271">
        <f t="shared" si="43"/>
        <v>-11.478139736382975</v>
      </c>
    </row>
    <row r="272" spans="1:55" ht="15.75" thickBot="1" x14ac:dyDescent="0.3">
      <c r="A272">
        <v>11</v>
      </c>
      <c r="B272" s="56">
        <v>17</v>
      </c>
      <c r="C272" s="57" t="s">
        <v>2209</v>
      </c>
      <c r="D272" s="57">
        <v>-800.03125</v>
      </c>
      <c r="E272" s="57">
        <v>468</v>
      </c>
      <c r="F272" s="57">
        <v>50</v>
      </c>
      <c r="G272" s="57">
        <v>0.28190100000000001</v>
      </c>
      <c r="H272" s="57">
        <v>0.19125300000000001</v>
      </c>
      <c r="I272" s="57">
        <v>48.920406999999997</v>
      </c>
      <c r="J272" s="57">
        <v>1.348071</v>
      </c>
      <c r="K272" s="57">
        <v>9.1397969999999997</v>
      </c>
      <c r="L272" s="57">
        <v>0.12612400000000001</v>
      </c>
      <c r="M272" s="91">
        <v>0.28190100000000001</v>
      </c>
      <c r="N272" s="57">
        <v>4.9182999999999998E-2</v>
      </c>
      <c r="O272" s="57">
        <v>99700</v>
      </c>
      <c r="P272" s="57">
        <v>21.7</v>
      </c>
      <c r="Q272" s="57">
        <v>60</v>
      </c>
      <c r="R272" s="57">
        <v>1.171</v>
      </c>
      <c r="S272" s="57" t="s">
        <v>2242</v>
      </c>
      <c r="T272" s="57" t="s">
        <v>2243</v>
      </c>
      <c r="U272" s="43">
        <v>1.1748896449026347E-3</v>
      </c>
      <c r="V272" s="43">
        <v>0.22637644444444444</v>
      </c>
      <c r="W272" s="54">
        <v>47.259379462959693</v>
      </c>
      <c r="X272" s="82">
        <v>195</v>
      </c>
      <c r="Y272" s="60">
        <v>6.9043411743157808E-5</v>
      </c>
      <c r="Z272" s="61">
        <v>0.38493281622872311</v>
      </c>
      <c r="AA272">
        <v>11</v>
      </c>
      <c r="AC272">
        <f t="shared" si="39"/>
        <v>0.38502421185407054</v>
      </c>
      <c r="AD272">
        <f t="shared" si="40"/>
        <v>122.77305927296845</v>
      </c>
      <c r="AE272">
        <f t="shared" si="41"/>
        <v>122.74391585761273</v>
      </c>
      <c r="AF272">
        <f t="shared" si="42"/>
        <v>2.3737630656350125E-4</v>
      </c>
      <c r="AG272">
        <f t="shared" si="38"/>
        <v>-2.25</v>
      </c>
      <c r="AK272">
        <v>0.27437906944872131</v>
      </c>
      <c r="AL272">
        <v>0.2430410010407881</v>
      </c>
      <c r="AM272">
        <v>2.2217409947201054</v>
      </c>
      <c r="AN272">
        <v>10.078917886640415</v>
      </c>
      <c r="AO272">
        <v>2.897003892850564E-2</v>
      </c>
      <c r="AP272">
        <v>0.11492808612923705</v>
      </c>
      <c r="AQ272">
        <v>0.19786685383358174</v>
      </c>
      <c r="AR272">
        <v>0.34263908199338805</v>
      </c>
      <c r="AS272">
        <v>0.77544859749343187</v>
      </c>
      <c r="AT272">
        <v>1.1886500916486924</v>
      </c>
      <c r="AU272">
        <v>2.953379637495634</v>
      </c>
      <c r="AV272">
        <v>0.11864882817163754</v>
      </c>
      <c r="AW272">
        <v>7.6035963686111305E-2</v>
      </c>
      <c r="AX272">
        <v>-0.97940000000000005</v>
      </c>
      <c r="AZ272">
        <f t="shared" si="35"/>
        <v>2.953379637495634</v>
      </c>
      <c r="BA272">
        <f t="shared" si="36"/>
        <v>14.566879613784705</v>
      </c>
      <c r="BB272">
        <f t="shared" si="37"/>
        <v>-9.3351678765122195</v>
      </c>
      <c r="BC272">
        <f t="shared" si="43"/>
        <v>-11.261961588673099</v>
      </c>
    </row>
    <row r="273" spans="1:55" ht="15.75" thickBot="1" x14ac:dyDescent="0.3">
      <c r="A273">
        <v>11</v>
      </c>
      <c r="B273" s="56">
        <v>18</v>
      </c>
      <c r="C273" s="57" t="s">
        <v>2209</v>
      </c>
      <c r="D273" s="57">
        <v>-800.03125</v>
      </c>
      <c r="E273" s="57">
        <v>520</v>
      </c>
      <c r="F273" s="57">
        <v>50</v>
      </c>
      <c r="G273" s="57">
        <v>0.27198499999999998</v>
      </c>
      <c r="H273" s="57">
        <v>0.19118099999999999</v>
      </c>
      <c r="I273" s="57">
        <v>48.902237999999997</v>
      </c>
      <c r="J273" s="57">
        <v>1.2855510000000001</v>
      </c>
      <c r="K273" s="57">
        <v>9.1381770000000007</v>
      </c>
      <c r="L273" s="57">
        <v>0.120324</v>
      </c>
      <c r="M273" s="91">
        <v>0.27198499999999998</v>
      </c>
      <c r="N273" s="57">
        <v>4.4011000000000002E-2</v>
      </c>
      <c r="O273" s="57">
        <v>99700</v>
      </c>
      <c r="P273" s="57">
        <v>21.7</v>
      </c>
      <c r="Q273" s="57">
        <v>60</v>
      </c>
      <c r="R273" s="57">
        <v>1.171</v>
      </c>
      <c r="S273" s="57" t="s">
        <v>2244</v>
      </c>
      <c r="T273" s="57" t="s">
        <v>2245</v>
      </c>
      <c r="U273" s="43">
        <v>1.1747630698739978E-3</v>
      </c>
      <c r="V273" s="43">
        <v>0.22860122222222223</v>
      </c>
      <c r="W273" s="54">
        <v>36.929810691470735</v>
      </c>
      <c r="X273" s="82">
        <v>195</v>
      </c>
      <c r="Y273" s="60">
        <v>6.9043411743157808E-5</v>
      </c>
      <c r="Z273" s="61">
        <v>0.30074403308368935</v>
      </c>
      <c r="AA273">
        <v>11</v>
      </c>
      <c r="AC273">
        <f t="shared" si="39"/>
        <v>0.3008154395416851</v>
      </c>
      <c r="AD273">
        <f t="shared" si="40"/>
        <v>122.79482426570411</v>
      </c>
      <c r="AE273">
        <f t="shared" si="41"/>
        <v>122.76567568385478</v>
      </c>
      <c r="AF273">
        <f t="shared" si="42"/>
        <v>2.3737630656366472E-4</v>
      </c>
      <c r="AG273">
        <f t="shared" si="38"/>
        <v>-2.5</v>
      </c>
      <c r="AK273">
        <v>0.21436837140905257</v>
      </c>
      <c r="AL273">
        <v>0.21746509784934295</v>
      </c>
      <c r="AM273">
        <v>2.7931787715978329</v>
      </c>
      <c r="AN273">
        <v>15.686981564118636</v>
      </c>
      <c r="AO273">
        <v>1.0434703891426941E-2</v>
      </c>
      <c r="AP273">
        <v>7.6785058236724948E-2</v>
      </c>
      <c r="AQ273">
        <v>0.14313047138792531</v>
      </c>
      <c r="AR273">
        <v>0.27281211048476361</v>
      </c>
      <c r="AS273">
        <v>0.63320798439621762</v>
      </c>
      <c r="AT273">
        <v>1.0524139504597223</v>
      </c>
      <c r="AU273">
        <v>2.3587319993889206</v>
      </c>
      <c r="AV273">
        <v>0.11435365753290154</v>
      </c>
      <c r="AW273">
        <v>5.5361259860963977E-2</v>
      </c>
      <c r="AX273">
        <v>-1.0099</v>
      </c>
      <c r="AZ273">
        <f t="shared" si="35"/>
        <v>2.3587319993889206</v>
      </c>
      <c r="BA273">
        <f t="shared" si="36"/>
        <v>14.042037280893155</v>
      </c>
      <c r="BB273">
        <f t="shared" si="37"/>
        <v>-6.7980761757550505</v>
      </c>
      <c r="BC273">
        <f t="shared" si="43"/>
        <v>-11.612676136819442</v>
      </c>
    </row>
    <row r="274" spans="1:55" ht="15.75" thickBot="1" x14ac:dyDescent="0.3">
      <c r="A274">
        <v>11</v>
      </c>
      <c r="B274" s="56">
        <v>19</v>
      </c>
      <c r="C274" s="57" t="s">
        <v>2209</v>
      </c>
      <c r="D274" s="57">
        <v>-800.03125</v>
      </c>
      <c r="E274" s="57">
        <v>572</v>
      </c>
      <c r="F274" s="57">
        <v>50</v>
      </c>
      <c r="G274" s="57">
        <v>0.257415</v>
      </c>
      <c r="H274" s="57">
        <v>0.191444</v>
      </c>
      <c r="I274" s="57">
        <v>48.968183000000003</v>
      </c>
      <c r="J274" s="57">
        <v>1.3516459999999999</v>
      </c>
      <c r="K274" s="57">
        <v>9.1442560000000004</v>
      </c>
      <c r="L274" s="57">
        <v>0.12636600000000001</v>
      </c>
      <c r="M274" s="91">
        <v>0.257415</v>
      </c>
      <c r="N274" s="57">
        <v>2.5849E-2</v>
      </c>
      <c r="O274" s="57">
        <v>99700</v>
      </c>
      <c r="P274" s="57">
        <v>21.7</v>
      </c>
      <c r="Q274" s="57">
        <v>60</v>
      </c>
      <c r="R274" s="57">
        <v>1.171</v>
      </c>
      <c r="S274" s="57" t="s">
        <v>2246</v>
      </c>
      <c r="T274" s="57" t="s">
        <v>2247</v>
      </c>
      <c r="U274" s="43">
        <v>1.1746364948453608E-3</v>
      </c>
      <c r="V274" s="43">
        <v>0.230826</v>
      </c>
      <c r="W274" s="54">
        <v>22.635938962121557</v>
      </c>
      <c r="X274" s="82">
        <v>195</v>
      </c>
      <c r="Y274" s="60">
        <v>6.9043411743157808E-5</v>
      </c>
      <c r="Z274" s="61">
        <v>0.18446214837874317</v>
      </c>
      <c r="AA274">
        <v>11</v>
      </c>
      <c r="AC274">
        <f t="shared" si="39"/>
        <v>0.1845059457186769</v>
      </c>
      <c r="AD274">
        <f t="shared" si="40"/>
        <v>122.71319162804487</v>
      </c>
      <c r="AE274">
        <f t="shared" si="41"/>
        <v>122.68406242384957</v>
      </c>
      <c r="AF274">
        <f t="shared" si="42"/>
        <v>2.3737630656362765E-4</v>
      </c>
      <c r="AG274">
        <f t="shared" si="38"/>
        <v>-2.75</v>
      </c>
      <c r="AK274">
        <v>0.13148378690435272</v>
      </c>
      <c r="AL274">
        <v>0.12782302704415824</v>
      </c>
      <c r="AM274">
        <v>2.7290521518157829</v>
      </c>
      <c r="AN274">
        <v>15.988014911846944</v>
      </c>
      <c r="AO274">
        <v>-3.5752450752429541E-3</v>
      </c>
      <c r="AP274">
        <v>4.7734219517731893E-2</v>
      </c>
      <c r="AQ274">
        <v>9.753050984649618E-2</v>
      </c>
      <c r="AR274">
        <v>0.17147824823540753</v>
      </c>
      <c r="AS274">
        <v>0.36917001534199484</v>
      </c>
      <c r="AT274">
        <v>0.64986384135308128</v>
      </c>
      <c r="AU274">
        <v>4.3237729444403179</v>
      </c>
      <c r="AV274">
        <v>5.1000596574417224E-2</v>
      </c>
      <c r="AW274">
        <v>8.9031212714429847E-2</v>
      </c>
      <c r="AX274">
        <v>-0.9869</v>
      </c>
      <c r="AZ274">
        <f t="shared" si="35"/>
        <v>4.3237729444403179</v>
      </c>
      <c r="BA274">
        <f t="shared" si="36"/>
        <v>6.2584459805810697</v>
      </c>
      <c r="BB274">
        <f t="shared" si="37"/>
        <v>-10.925304266703055</v>
      </c>
      <c r="BC274">
        <f t="shared" si="43"/>
        <v>-11.348202871004165</v>
      </c>
    </row>
    <row r="275" spans="1:55" ht="15.75" thickBot="1" x14ac:dyDescent="0.3">
      <c r="A275">
        <v>12</v>
      </c>
      <c r="B275" s="22">
        <v>1</v>
      </c>
      <c r="C275" s="3" t="s">
        <v>2248</v>
      </c>
      <c r="D275" s="3">
        <v>-200</v>
      </c>
      <c r="E275" s="3">
        <v>-363.96875</v>
      </c>
      <c r="F275" s="3">
        <v>50</v>
      </c>
      <c r="G275" s="3">
        <v>3.7019000000000003E-2</v>
      </c>
      <c r="H275" s="3">
        <v>0.18063100000000001</v>
      </c>
      <c r="I275" s="3">
        <v>46.255315000000003</v>
      </c>
      <c r="J275" s="3">
        <v>1.454752</v>
      </c>
      <c r="K275" s="3">
        <v>8.8870950000000004</v>
      </c>
      <c r="L275" s="3">
        <v>0.13994999999999999</v>
      </c>
      <c r="M275" s="81">
        <v>3.7019000000000003E-2</v>
      </c>
      <c r="N275" s="3">
        <v>3.5964999999999997E-2</v>
      </c>
      <c r="O275" s="3">
        <v>99700</v>
      </c>
      <c r="P275" s="3">
        <v>21.7</v>
      </c>
      <c r="Q275" s="3">
        <v>60</v>
      </c>
      <c r="R275" s="3">
        <v>1.171</v>
      </c>
      <c r="S275" s="3" t="s">
        <v>2249</v>
      </c>
      <c r="T275" s="3" t="s">
        <v>2250</v>
      </c>
      <c r="U275" s="43">
        <v>1.1603952577319589E-3</v>
      </c>
      <c r="V275" s="43">
        <v>1.6563999999999999E-2</v>
      </c>
      <c r="W275" s="54">
        <v>17.6276142665217</v>
      </c>
      <c r="X275" s="82">
        <v>100</v>
      </c>
      <c r="Y275" s="60">
        <v>3.5406877817004001E-5</v>
      </c>
      <c r="Z275" s="61">
        <v>0.27223774884133667</v>
      </c>
      <c r="AA275">
        <v>12</v>
      </c>
      <c r="AC275">
        <f t="shared" si="39"/>
        <v>0.27230238697622555</v>
      </c>
      <c r="AD275">
        <f t="shared" si="40"/>
        <v>64.750808223863473</v>
      </c>
      <c r="AE275">
        <f t="shared" si="41"/>
        <v>64.735437916160279</v>
      </c>
      <c r="AF275">
        <f t="shared" si="42"/>
        <v>2.3737630656367394E-4</v>
      </c>
      <c r="AG275">
        <f t="shared" si="38"/>
        <v>1.75</v>
      </c>
      <c r="AK275">
        <v>0.19404857548520418</v>
      </c>
      <c r="AL275">
        <v>0.34118881273563534</v>
      </c>
      <c r="AM275">
        <v>5.661783457439987</v>
      </c>
      <c r="AN275">
        <v>65.607525794450183</v>
      </c>
      <c r="AO275">
        <v>-2.6856597584131017E-2</v>
      </c>
      <c r="AP275">
        <v>4.262334614818112E-2</v>
      </c>
      <c r="AQ275">
        <v>8.3159637733130565E-2</v>
      </c>
      <c r="AR275">
        <v>0.19027296988516995</v>
      </c>
      <c r="AS275">
        <v>0.78376488138669653</v>
      </c>
      <c r="AT275">
        <v>1.5914929438039529</v>
      </c>
      <c r="AU275">
        <v>2.1086126108203249</v>
      </c>
      <c r="AV275">
        <v>0.14932173153354217</v>
      </c>
      <c r="AW275">
        <v>0.12081311069595005</v>
      </c>
      <c r="AX275">
        <v>0.1226</v>
      </c>
      <c r="AZ275">
        <f t="shared" si="35"/>
        <v>2.1086126108203249</v>
      </c>
      <c r="BA275">
        <f t="shared" si="36"/>
        <v>9.6687028021836152</v>
      </c>
      <c r="BB275">
        <f t="shared" si="37"/>
        <v>-7.8227465616018508</v>
      </c>
      <c r="BC275">
        <f t="shared" si="43"/>
        <v>1.4097574951718621</v>
      </c>
    </row>
    <row r="276" spans="1:55" ht="15.75" thickBot="1" x14ac:dyDescent="0.3">
      <c r="A276">
        <v>12</v>
      </c>
      <c r="B276" s="22">
        <v>2</v>
      </c>
      <c r="C276" s="3" t="s">
        <v>2248</v>
      </c>
      <c r="D276" s="3">
        <v>-200</v>
      </c>
      <c r="E276" s="3">
        <v>-312</v>
      </c>
      <c r="F276" s="3">
        <v>50</v>
      </c>
      <c r="G276" s="3">
        <v>5.0874000000000003E-2</v>
      </c>
      <c r="H276" s="3">
        <v>0.180807</v>
      </c>
      <c r="I276" s="3">
        <v>46.299551000000001</v>
      </c>
      <c r="J276" s="3">
        <v>1.4310419999999999</v>
      </c>
      <c r="K276" s="3">
        <v>8.8913799999999998</v>
      </c>
      <c r="L276" s="3">
        <v>0.13766800000000001</v>
      </c>
      <c r="M276" s="81">
        <v>5.0874000000000003E-2</v>
      </c>
      <c r="N276" s="3">
        <v>5.1704E-2</v>
      </c>
      <c r="O276" s="3">
        <v>99700</v>
      </c>
      <c r="P276" s="3">
        <v>21.7</v>
      </c>
      <c r="Q276" s="3">
        <v>60</v>
      </c>
      <c r="R276" s="3">
        <v>1.171</v>
      </c>
      <c r="S276" s="3" t="s">
        <v>2251</v>
      </c>
      <c r="T276" s="3" t="s">
        <v>2252</v>
      </c>
      <c r="U276" s="43">
        <v>1.1605824054982819E-3</v>
      </c>
      <c r="V276" s="43">
        <v>1.9091944444444443E-2</v>
      </c>
      <c r="W276" s="54">
        <v>27.384574679908511</v>
      </c>
      <c r="X276" s="82">
        <v>100</v>
      </c>
      <c r="Y276" s="60">
        <v>3.5406877817004001E-5</v>
      </c>
      <c r="Z276" s="61">
        <v>0.42312643150951273</v>
      </c>
      <c r="AA276">
        <v>12</v>
      </c>
      <c r="AC276">
        <f t="shared" si="39"/>
        <v>0.42322689554681608</v>
      </c>
      <c r="AD276">
        <f t="shared" si="40"/>
        <v>64.71960303262891</v>
      </c>
      <c r="AE276">
        <f t="shared" si="41"/>
        <v>64.70424013229875</v>
      </c>
      <c r="AF276">
        <f t="shared" si="42"/>
        <v>2.373763065637929E-4</v>
      </c>
      <c r="AG276">
        <f t="shared" si="38"/>
        <v>1.5</v>
      </c>
      <c r="AK276">
        <v>0.30160180429785116</v>
      </c>
      <c r="AL276">
        <v>0.49065373302656101</v>
      </c>
      <c r="AM276">
        <v>4.9463325914461764</v>
      </c>
      <c r="AN276">
        <v>40.127102252885763</v>
      </c>
      <c r="AO276">
        <v>7.0608306932028507E-3</v>
      </c>
      <c r="AP276">
        <v>7.9466900087996992E-2</v>
      </c>
      <c r="AQ276">
        <v>0.13738226594860364</v>
      </c>
      <c r="AR276">
        <v>0.3024548186514141</v>
      </c>
      <c r="AS276">
        <v>1.1191345476312287</v>
      </c>
      <c r="AT276">
        <v>2.5816232735433258</v>
      </c>
      <c r="AU276">
        <v>1.5819708361607099</v>
      </c>
      <c r="AV276">
        <v>0.24375960609635242</v>
      </c>
      <c r="AW276">
        <v>8.4018783580600692E-2</v>
      </c>
      <c r="AX276">
        <v>6.0199999999999997E-2</v>
      </c>
      <c r="AZ276">
        <f t="shared" si="35"/>
        <v>1.5819708361607099</v>
      </c>
      <c r="BA276">
        <f t="shared" si="36"/>
        <v>15.776024941945918</v>
      </c>
      <c r="BB276">
        <f t="shared" si="37"/>
        <v>-5.437662320620837</v>
      </c>
      <c r="BC276">
        <f t="shared" si="43"/>
        <v>0.69223002617737439</v>
      </c>
    </row>
    <row r="277" spans="1:55" ht="15.75" thickBot="1" x14ac:dyDescent="0.3">
      <c r="A277">
        <v>12</v>
      </c>
      <c r="B277" s="22">
        <v>3</v>
      </c>
      <c r="C277" s="3" t="s">
        <v>2248</v>
      </c>
      <c r="D277" s="3">
        <v>-200</v>
      </c>
      <c r="E277" s="3">
        <v>-260</v>
      </c>
      <c r="F277" s="3">
        <v>50</v>
      </c>
      <c r="G277" s="3">
        <v>7.7195E-2</v>
      </c>
      <c r="H277" s="3">
        <v>0.181447</v>
      </c>
      <c r="I277" s="3">
        <v>46.460023999999997</v>
      </c>
      <c r="J277" s="3">
        <v>1.4132739999999999</v>
      </c>
      <c r="K277" s="3">
        <v>8.9068100000000001</v>
      </c>
      <c r="L277" s="3">
        <v>0.135653</v>
      </c>
      <c r="M277" s="81">
        <v>7.7195E-2</v>
      </c>
      <c r="N277" s="3">
        <v>8.2860000000000003E-2</v>
      </c>
      <c r="O277" s="3">
        <v>99700</v>
      </c>
      <c r="P277" s="3">
        <v>21.7</v>
      </c>
      <c r="Q277" s="3">
        <v>60</v>
      </c>
      <c r="R277" s="3">
        <v>1.171</v>
      </c>
      <c r="S277" s="3" t="s">
        <v>2253</v>
      </c>
      <c r="T277" s="3" t="s">
        <v>2254</v>
      </c>
      <c r="U277" s="43">
        <v>1.1607695532646048E-3</v>
      </c>
      <c r="V277" s="43">
        <v>2.161988888888889E-2</v>
      </c>
      <c r="W277" s="54">
        <v>47.877816018527504</v>
      </c>
      <c r="X277" s="82">
        <v>100</v>
      </c>
      <c r="Y277" s="60">
        <v>3.5406877817004001E-5</v>
      </c>
      <c r="Z277" s="61">
        <v>0.74105681107475063</v>
      </c>
      <c r="AA277">
        <v>12</v>
      </c>
      <c r="AC277">
        <f t="shared" si="39"/>
        <v>0.74123276217013845</v>
      </c>
      <c r="AD277">
        <f t="shared" si="40"/>
        <v>64.607483937824639</v>
      </c>
      <c r="AE277">
        <f t="shared" si="41"/>
        <v>64.59214765191112</v>
      </c>
      <c r="AF277">
        <f t="shared" si="42"/>
        <v>2.3737630656347713E-4</v>
      </c>
      <c r="AK277">
        <v>0.52821903055972963</v>
      </c>
      <c r="AL277">
        <v>0.78755276539854102</v>
      </c>
      <c r="AM277">
        <v>4.1544777020783243</v>
      </c>
      <c r="AN277">
        <v>31.521683050786791</v>
      </c>
      <c r="AO277">
        <v>2.6556882822017503E-2</v>
      </c>
      <c r="AP277">
        <v>0.11937871678863005</v>
      </c>
      <c r="AQ277">
        <v>0.23830015715216227</v>
      </c>
      <c r="AR277">
        <v>0.59507398283358093</v>
      </c>
      <c r="AS277">
        <v>2.0221502763776118</v>
      </c>
      <c r="AT277">
        <v>3.8567596628873839</v>
      </c>
      <c r="AU277">
        <v>1.1191939218162208</v>
      </c>
      <c r="AV277">
        <v>0.51418789835994361</v>
      </c>
      <c r="AW277">
        <v>4.72569399561759E-2</v>
      </c>
      <c r="AX277">
        <v>-2.3E-3</v>
      </c>
      <c r="AZ277">
        <f t="shared" si="35"/>
        <v>1.1191939218162208</v>
      </c>
      <c r="BA277">
        <f t="shared" si="36"/>
        <v>33.220386384313862</v>
      </c>
      <c r="BB277">
        <f t="shared" si="37"/>
        <v>-3.0531519891693777</v>
      </c>
      <c r="BC277">
        <f t="shared" si="43"/>
        <v>-2.6447326581527594E-2</v>
      </c>
    </row>
    <row r="278" spans="1:55" ht="15.75" thickBot="1" x14ac:dyDescent="0.3">
      <c r="A278">
        <v>12</v>
      </c>
      <c r="B278" s="22">
        <v>4</v>
      </c>
      <c r="C278" s="3" t="s">
        <v>2248</v>
      </c>
      <c r="D278" s="3">
        <v>-200</v>
      </c>
      <c r="E278" s="3">
        <v>-208</v>
      </c>
      <c r="F278" s="3">
        <v>50</v>
      </c>
      <c r="G278" s="3">
        <v>0.10731</v>
      </c>
      <c r="H278" s="3">
        <v>0.18096100000000001</v>
      </c>
      <c r="I278" s="3">
        <v>46.338256999999999</v>
      </c>
      <c r="J278" s="3">
        <v>1.416058</v>
      </c>
      <c r="K278" s="3">
        <v>8.8951209999999996</v>
      </c>
      <c r="L278" s="3">
        <v>0.13609599999999999</v>
      </c>
      <c r="M278" s="81">
        <v>0.10731</v>
      </c>
      <c r="N278" s="3">
        <v>0.10884000000000001</v>
      </c>
      <c r="O278" s="3">
        <v>99700</v>
      </c>
      <c r="P278" s="3">
        <v>21.7</v>
      </c>
      <c r="Q278" s="3">
        <v>60</v>
      </c>
      <c r="R278" s="3">
        <v>1.171</v>
      </c>
      <c r="S278" s="3" t="s">
        <v>2255</v>
      </c>
      <c r="T278" s="3" t="s">
        <v>2256</v>
      </c>
      <c r="U278" s="43">
        <v>1.1609567010309278E-3</v>
      </c>
      <c r="V278" s="43">
        <v>2.4147833333333334E-2</v>
      </c>
      <c r="W278" s="54">
        <v>71.63244468361205</v>
      </c>
      <c r="X278" s="82">
        <v>100</v>
      </c>
      <c r="Y278" s="60">
        <v>3.5406877817004001E-5</v>
      </c>
      <c r="Z278" s="61">
        <v>1.1072778615590237</v>
      </c>
      <c r="AA278">
        <v>12</v>
      </c>
      <c r="AC278">
        <f t="shared" si="39"/>
        <v>1.1075407654953056</v>
      </c>
      <c r="AD278">
        <f t="shared" si="40"/>
        <v>64.692384062257943</v>
      </c>
      <c r="AE278">
        <f t="shared" si="41"/>
        <v>64.677027623066451</v>
      </c>
      <c r="AF278">
        <f t="shared" si="42"/>
        <v>2.3737630656359943E-4</v>
      </c>
      <c r="AK278">
        <v>0.78925410073300983</v>
      </c>
      <c r="AL278">
        <v>1.032950843070253</v>
      </c>
      <c r="AM278">
        <v>4.289634719592196</v>
      </c>
      <c r="AN278">
        <v>39.388170354798909</v>
      </c>
      <c r="AO278">
        <v>5.1763244202545113E-2</v>
      </c>
      <c r="AP278">
        <v>0.18788673601561243</v>
      </c>
      <c r="AQ278">
        <v>0.43696719635403203</v>
      </c>
      <c r="AR278">
        <v>0.99885740989322536</v>
      </c>
      <c r="AS278">
        <v>2.5686479811363689</v>
      </c>
      <c r="AT278">
        <v>4.9725757495448395</v>
      </c>
      <c r="AU278">
        <v>1.1555762413943844</v>
      </c>
      <c r="AV278">
        <v>0.7195393287097005</v>
      </c>
      <c r="AW278">
        <v>4.2228452272784024E-2</v>
      </c>
      <c r="AX278">
        <v>-3.2899999999999999E-2</v>
      </c>
      <c r="AZ278">
        <f t="shared" si="35"/>
        <v>1.1555762413943844</v>
      </c>
      <c r="BA278">
        <f t="shared" si="36"/>
        <v>46.548714600787207</v>
      </c>
      <c r="BB278">
        <f t="shared" si="37"/>
        <v>-2.7318592527856733</v>
      </c>
      <c r="BC278">
        <f t="shared" si="43"/>
        <v>-0.37831175849228599</v>
      </c>
    </row>
    <row r="279" spans="1:55" ht="15.75" thickBot="1" x14ac:dyDescent="0.3">
      <c r="A279">
        <v>12</v>
      </c>
      <c r="B279" s="22">
        <v>5</v>
      </c>
      <c r="C279" s="3" t="s">
        <v>2248</v>
      </c>
      <c r="D279" s="3">
        <v>-200</v>
      </c>
      <c r="E279" s="3">
        <v>-156</v>
      </c>
      <c r="F279" s="3">
        <v>50</v>
      </c>
      <c r="G279" s="3">
        <v>0.16091</v>
      </c>
      <c r="H279" s="3">
        <v>0.181586</v>
      </c>
      <c r="I279" s="3">
        <v>46.495021999999999</v>
      </c>
      <c r="J279" s="3">
        <v>1.430123</v>
      </c>
      <c r="K279" s="3">
        <v>8.9101420000000005</v>
      </c>
      <c r="L279" s="3">
        <v>0.13717599999999999</v>
      </c>
      <c r="M279" s="81">
        <v>0.16091</v>
      </c>
      <c r="N279" s="3">
        <v>0.16642699999999999</v>
      </c>
      <c r="O279" s="3">
        <v>99700</v>
      </c>
      <c r="P279" s="3">
        <v>21.7</v>
      </c>
      <c r="Q279" s="3">
        <v>60</v>
      </c>
      <c r="R279" s="3">
        <v>1.171</v>
      </c>
      <c r="S279" s="3" t="s">
        <v>2257</v>
      </c>
      <c r="T279" s="3" t="s">
        <v>2258</v>
      </c>
      <c r="U279" s="43">
        <v>1.1611438487972509E-3</v>
      </c>
      <c r="V279" s="43">
        <v>2.6675777777777777E-2</v>
      </c>
      <c r="W279" s="54">
        <v>115.6051615493345</v>
      </c>
      <c r="X279" s="82">
        <v>100</v>
      </c>
      <c r="Y279" s="60">
        <v>3.5406877817004001E-5</v>
      </c>
      <c r="Z279" s="61">
        <v>1.7900156747052165</v>
      </c>
      <c r="AA279">
        <v>12</v>
      </c>
      <c r="AC279">
        <f t="shared" si="39"/>
        <v>1.7904406829016455</v>
      </c>
      <c r="AD279">
        <f t="shared" si="40"/>
        <v>64.583323589259962</v>
      </c>
      <c r="AE279">
        <f t="shared" si="41"/>
        <v>64.567993038440733</v>
      </c>
      <c r="AF279">
        <f t="shared" si="42"/>
        <v>2.373763065637333E-4</v>
      </c>
      <c r="AK279">
        <v>1.2759094038550953</v>
      </c>
      <c r="AL279">
        <v>1.5819049914148711</v>
      </c>
      <c r="AM279">
        <v>4.0077185471607946</v>
      </c>
      <c r="AN279">
        <v>33.779635759900579</v>
      </c>
      <c r="AO279">
        <v>8.0025393317345608E-2</v>
      </c>
      <c r="AP279">
        <v>0.31498150270595615</v>
      </c>
      <c r="AQ279">
        <v>0.74719656828785275</v>
      </c>
      <c r="AR279">
        <v>1.6609200520666116</v>
      </c>
      <c r="AS279">
        <v>4.065620123684961</v>
      </c>
      <c r="AT279">
        <v>7.2970246580273042</v>
      </c>
      <c r="AU279">
        <v>1.0666297892108267</v>
      </c>
      <c r="AV279">
        <v>1.21213849891545</v>
      </c>
      <c r="AW279">
        <v>1.6993627737419151E-2</v>
      </c>
      <c r="AX279">
        <v>-8.3900000000000002E-2</v>
      </c>
      <c r="AZ279">
        <f t="shared" si="35"/>
        <v>1.0666297892108267</v>
      </c>
      <c r="BA279">
        <f t="shared" si="36"/>
        <v>78.283932910456343</v>
      </c>
      <c r="BB279">
        <f t="shared" si="37"/>
        <v>-1.0975049591211645</v>
      </c>
      <c r="BC279">
        <f t="shared" si="43"/>
        <v>-0.96475247834355005</v>
      </c>
    </row>
    <row r="280" spans="1:55" ht="15.75" thickBot="1" x14ac:dyDescent="0.3">
      <c r="A280">
        <v>12</v>
      </c>
      <c r="B280" s="22">
        <v>6</v>
      </c>
      <c r="C280" s="3" t="s">
        <v>2248</v>
      </c>
      <c r="D280" s="3">
        <v>-200</v>
      </c>
      <c r="E280" s="3">
        <v>-104</v>
      </c>
      <c r="F280" s="3">
        <v>50</v>
      </c>
      <c r="G280" s="3">
        <v>0.22516</v>
      </c>
      <c r="H280" s="3">
        <v>0.18196499999999999</v>
      </c>
      <c r="I280" s="3">
        <v>46.589987000000001</v>
      </c>
      <c r="J280" s="3">
        <v>1.4519709999999999</v>
      </c>
      <c r="K280" s="3">
        <v>8.9192070000000001</v>
      </c>
      <c r="L280" s="3">
        <v>0.139207</v>
      </c>
      <c r="M280" s="81">
        <v>0.22516</v>
      </c>
      <c r="N280" s="3">
        <v>0.24946099999999999</v>
      </c>
      <c r="O280" s="3">
        <v>99700</v>
      </c>
      <c r="P280" s="3">
        <v>21.7</v>
      </c>
      <c r="Q280" s="3">
        <v>60</v>
      </c>
      <c r="R280" s="3">
        <v>1.171</v>
      </c>
      <c r="S280" s="3" t="s">
        <v>2259</v>
      </c>
      <c r="T280" s="3" t="s">
        <v>2260</v>
      </c>
      <c r="U280" s="43">
        <v>1.161330996563574E-3</v>
      </c>
      <c r="V280" s="43">
        <v>2.9203722222222221E-2</v>
      </c>
      <c r="W280" s="54">
        <v>168.73421820103005</v>
      </c>
      <c r="X280" s="82">
        <v>100</v>
      </c>
      <c r="Y280" s="60">
        <v>3.5406877817004001E-5</v>
      </c>
      <c r="Z280" s="61">
        <v>2.6153173238510381</v>
      </c>
      <c r="AA280">
        <v>12</v>
      </c>
      <c r="AC280">
        <f t="shared" si="39"/>
        <v>2.6159382856194768</v>
      </c>
      <c r="AD280">
        <f t="shared" si="40"/>
        <v>64.517684589252823</v>
      </c>
      <c r="AE280">
        <f t="shared" si="41"/>
        <v>64.502369619576996</v>
      </c>
      <c r="AF280">
        <f t="shared" si="42"/>
        <v>2.3737630656353107E-4</v>
      </c>
      <c r="AK280">
        <v>1.8641757180765923</v>
      </c>
      <c r="AL280">
        <v>2.3731753054701334</v>
      </c>
      <c r="AM280">
        <v>5.1766346279694853</v>
      </c>
      <c r="AN280">
        <v>58.341772196309876</v>
      </c>
      <c r="AO280">
        <v>7.9276292110470159E-2</v>
      </c>
      <c r="AP280">
        <v>0.48281750658931738</v>
      </c>
      <c r="AQ280">
        <v>1.1941018255066524</v>
      </c>
      <c r="AR280">
        <v>2.4076460270149309</v>
      </c>
      <c r="AS280">
        <v>5.5953638131771593</v>
      </c>
      <c r="AT280">
        <v>11.137574632175411</v>
      </c>
      <c r="AU280">
        <v>1.0454756432178458</v>
      </c>
      <c r="AV280">
        <v>1.8001399329859282</v>
      </c>
      <c r="AW280">
        <v>1.7826736244001301E-2</v>
      </c>
      <c r="AX280">
        <v>-0.10879999999999999</v>
      </c>
      <c r="AZ280">
        <f t="shared" si="35"/>
        <v>1.0454756432178458</v>
      </c>
      <c r="BA280">
        <f t="shared" si="36"/>
        <v>116.14086041290483</v>
      </c>
      <c r="BB280">
        <f t="shared" si="37"/>
        <v>-1.1501397462462775</v>
      </c>
      <c r="BC280">
        <f t="shared" si="43"/>
        <v>-1.2510735356826965</v>
      </c>
    </row>
    <row r="281" spans="1:55" ht="15.75" thickBot="1" x14ac:dyDescent="0.3">
      <c r="A281">
        <v>12</v>
      </c>
      <c r="B281" s="22">
        <v>7</v>
      </c>
      <c r="C281" s="3" t="s">
        <v>2248</v>
      </c>
      <c r="D281" s="3">
        <v>-200</v>
      </c>
      <c r="E281" s="3">
        <v>-52</v>
      </c>
      <c r="F281" s="3">
        <v>50</v>
      </c>
      <c r="G281" s="3">
        <v>0.331233</v>
      </c>
      <c r="H281" s="3">
        <v>0.18190000000000001</v>
      </c>
      <c r="I281" s="3">
        <v>46.573802999999998</v>
      </c>
      <c r="J281" s="3">
        <v>1.436599</v>
      </c>
      <c r="K281" s="3">
        <v>8.9176830000000002</v>
      </c>
      <c r="L281" s="3">
        <v>0.13758000000000001</v>
      </c>
      <c r="M281" s="81">
        <v>0.331233</v>
      </c>
      <c r="N281" s="3">
        <v>0.311672</v>
      </c>
      <c r="O281" s="3">
        <v>99700</v>
      </c>
      <c r="P281" s="3">
        <v>21.7</v>
      </c>
      <c r="Q281" s="3">
        <v>60</v>
      </c>
      <c r="R281" s="3">
        <v>1.171</v>
      </c>
      <c r="S281" s="3" t="s">
        <v>2261</v>
      </c>
      <c r="T281" s="3" t="s">
        <v>2262</v>
      </c>
      <c r="U281" s="43">
        <v>1.1615181443298968E-3</v>
      </c>
      <c r="V281" s="43">
        <v>3.1731666666666665E-2</v>
      </c>
      <c r="W281" s="54">
        <v>257.85334029897717</v>
      </c>
      <c r="X281" s="82">
        <v>100</v>
      </c>
      <c r="Y281" s="60">
        <v>3.5406877817004001E-5</v>
      </c>
      <c r="Z281" s="61">
        <v>3.9959475182642312</v>
      </c>
      <c r="AA281">
        <v>12</v>
      </c>
      <c r="AC281">
        <f t="shared" si="39"/>
        <v>3.996896286742496</v>
      </c>
      <c r="AD281">
        <f t="shared" si="40"/>
        <v>64.528710429856716</v>
      </c>
      <c r="AE281">
        <f t="shared" si="41"/>
        <v>64.513392842907564</v>
      </c>
      <c r="AF281">
        <f t="shared" si="42"/>
        <v>2.3737630656360826E-4</v>
      </c>
      <c r="AK281">
        <v>2.8482772468746425</v>
      </c>
      <c r="AL281">
        <v>2.9640176520805239</v>
      </c>
      <c r="AM281">
        <v>4.8734987369713139</v>
      </c>
      <c r="AN281">
        <v>47.215736762686809</v>
      </c>
      <c r="AO281">
        <v>0.14227367416242323</v>
      </c>
      <c r="AP281">
        <v>1.1783757386873461</v>
      </c>
      <c r="AQ281">
        <v>2.2783188389279849</v>
      </c>
      <c r="AR281">
        <v>3.5030624622875481</v>
      </c>
      <c r="AS281">
        <v>7.3224168546397097</v>
      </c>
      <c r="AT281">
        <v>14.837765890381363</v>
      </c>
      <c r="AU281">
        <v>1.4422933918802483</v>
      </c>
      <c r="AV281">
        <v>1.9736658634946154</v>
      </c>
      <c r="AW281">
        <v>-1.6720141767350115E-3</v>
      </c>
      <c r="AX281">
        <v>-0.154</v>
      </c>
      <c r="AZ281">
        <f t="shared" si="35"/>
        <v>1.4422933918802483</v>
      </c>
      <c r="BA281">
        <f t="shared" si="36"/>
        <v>127.35811299073715</v>
      </c>
      <c r="BB281">
        <f t="shared" si="37"/>
        <v>0.10789291864514883</v>
      </c>
      <c r="BC281">
        <f t="shared" si="43"/>
        <v>-1.7708209971979345</v>
      </c>
    </row>
    <row r="282" spans="1:55" ht="15.75" thickBot="1" x14ac:dyDescent="0.3">
      <c r="A282">
        <v>12</v>
      </c>
      <c r="B282" s="22">
        <v>8</v>
      </c>
      <c r="C282" s="3" t="s">
        <v>2248</v>
      </c>
      <c r="D282" s="3">
        <v>-200</v>
      </c>
      <c r="E282" s="3">
        <v>0</v>
      </c>
      <c r="F282" s="3">
        <v>50</v>
      </c>
      <c r="G282" s="3">
        <v>0.35433599999999998</v>
      </c>
      <c r="H282" s="3">
        <v>0.18229799999999999</v>
      </c>
      <c r="I282" s="3">
        <v>46.673606999999997</v>
      </c>
      <c r="J282" s="3">
        <v>1.4314499999999999</v>
      </c>
      <c r="K282" s="3">
        <v>8.9272430000000007</v>
      </c>
      <c r="L282" s="3">
        <v>0.13706599999999999</v>
      </c>
      <c r="M282" s="81">
        <v>0.35433599999999998</v>
      </c>
      <c r="N282" s="3">
        <v>0.21762300000000001</v>
      </c>
      <c r="O282" s="3">
        <v>99700</v>
      </c>
      <c r="P282" s="3">
        <v>21.7</v>
      </c>
      <c r="Q282" s="3">
        <v>60</v>
      </c>
      <c r="R282" s="3">
        <v>1.171</v>
      </c>
      <c r="S282" s="3" t="s">
        <v>2263</v>
      </c>
      <c r="T282" s="3" t="s">
        <v>2264</v>
      </c>
      <c r="U282" s="43">
        <v>1.1617052920962199E-3</v>
      </c>
      <c r="V282" s="43">
        <v>3.4259611111111116E-2</v>
      </c>
      <c r="W282" s="54">
        <v>275.52288094627886</v>
      </c>
      <c r="X282" s="82">
        <v>100</v>
      </c>
      <c r="Y282" s="60">
        <v>3.5406877817004001E-5</v>
      </c>
      <c r="Z282" s="61">
        <v>4.2743493116558593</v>
      </c>
      <c r="AA282">
        <v>12</v>
      </c>
      <c r="AC282">
        <f t="shared" si="39"/>
        <v>4.2753641818145516</v>
      </c>
      <c r="AD282">
        <f t="shared" si="40"/>
        <v>64.459607967684519</v>
      </c>
      <c r="AE282">
        <f t="shared" si="41"/>
        <v>64.444306784022615</v>
      </c>
      <c r="AF282">
        <f t="shared" si="42"/>
        <v>2.3737630656356598E-4</v>
      </c>
      <c r="AK282">
        <v>3.0467222146801163</v>
      </c>
      <c r="AL282">
        <v>2.071494765752913</v>
      </c>
      <c r="AM282">
        <v>3.0820507883350738</v>
      </c>
      <c r="AN282">
        <v>26.992602991681125</v>
      </c>
      <c r="AO282">
        <v>0.32749532502004164</v>
      </c>
      <c r="AP282">
        <v>1.7305453986153023</v>
      </c>
      <c r="AQ282">
        <v>2.6949727719801029</v>
      </c>
      <c r="AR282">
        <v>3.877255131025775</v>
      </c>
      <c r="AS282">
        <v>6.4364586723443855</v>
      </c>
      <c r="AT282">
        <v>10.209908440490217</v>
      </c>
      <c r="AU282">
        <v>2.5410409697753984</v>
      </c>
      <c r="AV282">
        <v>1.1952377222853747</v>
      </c>
      <c r="AW282">
        <v>-9.5741937319522314E-3</v>
      </c>
      <c r="AX282">
        <v>-0.18770000000000001</v>
      </c>
      <c r="AZ282">
        <f t="shared" si="35"/>
        <v>2.5410409697753984</v>
      </c>
      <c r="BA282">
        <f t="shared" si="36"/>
        <v>77.044555006703433</v>
      </c>
      <c r="BB282">
        <f t="shared" si="37"/>
        <v>0.61714877456830319</v>
      </c>
      <c r="BC282">
        <f t="shared" si="43"/>
        <v>-2.1583318258055346</v>
      </c>
    </row>
    <row r="283" spans="1:55" ht="15.75" thickBot="1" x14ac:dyDescent="0.3">
      <c r="A283">
        <v>12</v>
      </c>
      <c r="B283" s="22">
        <v>9</v>
      </c>
      <c r="C283" s="3" t="s">
        <v>2248</v>
      </c>
      <c r="D283" s="3">
        <v>-200</v>
      </c>
      <c r="E283" s="3">
        <v>52</v>
      </c>
      <c r="F283" s="3">
        <v>50</v>
      </c>
      <c r="G283" s="3">
        <v>0.33557300000000001</v>
      </c>
      <c r="H283" s="3">
        <v>0.18235299999999999</v>
      </c>
      <c r="I283" s="3">
        <v>46.687409000000002</v>
      </c>
      <c r="J283" s="3">
        <v>1.4162729999999999</v>
      </c>
      <c r="K283" s="3">
        <v>8.9285840000000007</v>
      </c>
      <c r="L283" s="3">
        <v>0.13570499999999999</v>
      </c>
      <c r="M283" s="81">
        <v>0.33557300000000001</v>
      </c>
      <c r="N283" s="3">
        <v>0.18426899999999999</v>
      </c>
      <c r="O283" s="3">
        <v>99700</v>
      </c>
      <c r="P283" s="3">
        <v>21.7</v>
      </c>
      <c r="Q283" s="3">
        <v>60</v>
      </c>
      <c r="R283" s="3">
        <v>1.171</v>
      </c>
      <c r="S283" s="3" t="s">
        <v>2265</v>
      </c>
      <c r="T283" s="3" t="s">
        <v>2266</v>
      </c>
      <c r="U283" s="43">
        <v>1.161892439862543E-3</v>
      </c>
      <c r="V283" s="43">
        <v>3.6787555555555559E-2</v>
      </c>
      <c r="W283" s="54">
        <v>257.1541342327626</v>
      </c>
      <c r="X283" s="82">
        <v>100</v>
      </c>
      <c r="Y283" s="60">
        <v>3.5406877817004001E-5</v>
      </c>
      <c r="Z283" s="61">
        <v>3.9899833489942056</v>
      </c>
      <c r="AA283">
        <v>12</v>
      </c>
      <c r="AC283">
        <f t="shared" si="39"/>
        <v>3.9909307013838515</v>
      </c>
      <c r="AD283">
        <f t="shared" si="40"/>
        <v>64.449926663875928</v>
      </c>
      <c r="AE283">
        <f t="shared" si="41"/>
        <v>64.434627778326146</v>
      </c>
      <c r="AF283">
        <f t="shared" si="42"/>
        <v>2.3737630656385874E-4</v>
      </c>
      <c r="AK283">
        <v>2.844026166752831</v>
      </c>
      <c r="AL283">
        <v>1.7539848788304051</v>
      </c>
      <c r="AM283">
        <v>1.5979079102803306</v>
      </c>
      <c r="AN283">
        <v>9.2334809514437701</v>
      </c>
      <c r="AO283">
        <v>0.24242439923800552</v>
      </c>
      <c r="AP283">
        <v>1.5931829545046927</v>
      </c>
      <c r="AQ283">
        <v>2.6389269076378299</v>
      </c>
      <c r="AR283">
        <v>3.7137216835681075</v>
      </c>
      <c r="AS283">
        <v>5.8923620582258049</v>
      </c>
      <c r="AT283">
        <v>8.7855936582602343</v>
      </c>
      <c r="AU283">
        <v>2.4804010696807293</v>
      </c>
      <c r="AV283">
        <v>1.1395579357110615</v>
      </c>
      <c r="AW283">
        <v>-1.7465444051949948E-2</v>
      </c>
      <c r="AX283">
        <v>-0.2213</v>
      </c>
      <c r="AZ283">
        <f t="shared" si="35"/>
        <v>2.4804010696807293</v>
      </c>
      <c r="BA283">
        <f t="shared" si="36"/>
        <v>73.444425385815748</v>
      </c>
      <c r="BB283">
        <f t="shared" si="37"/>
        <v>1.1256465883002023</v>
      </c>
      <c r="BC283">
        <f t="shared" si="43"/>
        <v>-2.5446927706487199</v>
      </c>
    </row>
    <row r="284" spans="1:55" ht="15.75" thickBot="1" x14ac:dyDescent="0.3">
      <c r="A284">
        <v>12</v>
      </c>
      <c r="B284" s="22">
        <v>10</v>
      </c>
      <c r="C284" s="3" t="s">
        <v>2248</v>
      </c>
      <c r="D284" s="3">
        <v>-200</v>
      </c>
      <c r="E284" s="3">
        <v>104</v>
      </c>
      <c r="F284" s="3">
        <v>50</v>
      </c>
      <c r="G284" s="3">
        <v>0.27614</v>
      </c>
      <c r="H284" s="3">
        <v>0.182202</v>
      </c>
      <c r="I284" s="3">
        <v>46.649590000000003</v>
      </c>
      <c r="J284" s="3">
        <v>1.409146</v>
      </c>
      <c r="K284" s="3">
        <v>8.9249770000000002</v>
      </c>
      <c r="L284" s="3">
        <v>0.134994</v>
      </c>
      <c r="M284" s="81">
        <v>0.27614</v>
      </c>
      <c r="N284" s="3">
        <v>0.17186499999999999</v>
      </c>
      <c r="O284" s="3">
        <v>99700</v>
      </c>
      <c r="P284" s="3">
        <v>21.7</v>
      </c>
      <c r="Q284" s="3">
        <v>60</v>
      </c>
      <c r="R284" s="3">
        <v>1.171</v>
      </c>
      <c r="S284" s="3" t="s">
        <v>2267</v>
      </c>
      <c r="T284" s="3" t="s">
        <v>2268</v>
      </c>
      <c r="U284" s="43">
        <v>1.162079587628866E-3</v>
      </c>
      <c r="V284" s="43">
        <v>3.9315500000000003E-2</v>
      </c>
      <c r="W284" s="54">
        <v>203.79370098327101</v>
      </c>
      <c r="X284" s="82">
        <v>100</v>
      </c>
      <c r="Y284" s="60">
        <v>3.5406877817004001E-5</v>
      </c>
      <c r="Z284" s="61">
        <v>3.160769643185219</v>
      </c>
      <c r="AA284">
        <v>12</v>
      </c>
      <c r="AC284">
        <f t="shared" si="39"/>
        <v>3.1615201131528057</v>
      </c>
      <c r="AD284">
        <f t="shared" si="40"/>
        <v>64.475973889037007</v>
      </c>
      <c r="AE284">
        <f t="shared" si="41"/>
        <v>64.46066882049314</v>
      </c>
      <c r="AF284">
        <f t="shared" si="42"/>
        <v>2.3737630656354468E-4</v>
      </c>
      <c r="AK284">
        <v>2.252966993275241</v>
      </c>
      <c r="AL284">
        <v>1.6349961335124381</v>
      </c>
      <c r="AM284">
        <v>1.508122871522831</v>
      </c>
      <c r="AN284">
        <v>7.1877344077060004</v>
      </c>
      <c r="AO284">
        <v>0.12533218750196862</v>
      </c>
      <c r="AP284">
        <v>1.0311353855739975</v>
      </c>
      <c r="AQ284">
        <v>1.9398401220109054</v>
      </c>
      <c r="AR284">
        <v>3.0662839079407775</v>
      </c>
      <c r="AS284">
        <v>5.2291762242865651</v>
      </c>
      <c r="AT284">
        <v>7.6243247951902537</v>
      </c>
      <c r="AU284">
        <v>1.8934886117472682</v>
      </c>
      <c r="AV284">
        <v>1.2040665454400852</v>
      </c>
      <c r="AW284">
        <v>2.6919298301434705E-2</v>
      </c>
      <c r="AX284">
        <v>-0.20250000000000001</v>
      </c>
      <c r="AZ284">
        <f t="shared" si="35"/>
        <v>1.8934886117472682</v>
      </c>
      <c r="BA284">
        <f t="shared" si="36"/>
        <v>77.633363144457917</v>
      </c>
      <c r="BB284">
        <f t="shared" si="37"/>
        <v>-1.7356479743945024</v>
      </c>
      <c r="BC284">
        <f t="shared" si="43"/>
        <v>-2.3285146229388425</v>
      </c>
    </row>
    <row r="285" spans="1:55" ht="15.75" thickBot="1" x14ac:dyDescent="0.3">
      <c r="A285">
        <v>12</v>
      </c>
      <c r="B285" s="22">
        <v>11</v>
      </c>
      <c r="C285" s="3" t="s">
        <v>2248</v>
      </c>
      <c r="D285" s="3">
        <v>-200</v>
      </c>
      <c r="E285" s="3">
        <v>156</v>
      </c>
      <c r="F285" s="3">
        <v>50</v>
      </c>
      <c r="G285" s="3">
        <v>0.20541699999999999</v>
      </c>
      <c r="H285" s="3">
        <v>0.18232000000000001</v>
      </c>
      <c r="I285" s="3">
        <v>46.679071999999998</v>
      </c>
      <c r="J285" s="3">
        <v>1.40689</v>
      </c>
      <c r="K285" s="3">
        <v>8.9278010000000005</v>
      </c>
      <c r="L285" s="3">
        <v>0.13472400000000001</v>
      </c>
      <c r="M285" s="81">
        <v>0.20541699999999999</v>
      </c>
      <c r="N285" s="3">
        <v>0.151946</v>
      </c>
      <c r="O285" s="3">
        <v>99700</v>
      </c>
      <c r="P285" s="3">
        <v>21.7</v>
      </c>
      <c r="Q285" s="3">
        <v>60</v>
      </c>
      <c r="R285" s="3">
        <v>1.171</v>
      </c>
      <c r="S285" s="3" t="s">
        <v>2269</v>
      </c>
      <c r="T285" s="3" t="s">
        <v>2270</v>
      </c>
      <c r="U285" s="43">
        <v>1.1622667353951889E-3</v>
      </c>
      <c r="V285" s="43">
        <v>4.1843444444444447E-2</v>
      </c>
      <c r="W285" s="54">
        <v>140.73667478742559</v>
      </c>
      <c r="X285" s="82">
        <v>100</v>
      </c>
      <c r="Y285" s="60">
        <v>3.5406877817004001E-5</v>
      </c>
      <c r="Z285" s="61">
        <v>2.1834676941571569</v>
      </c>
      <c r="AA285">
        <v>12</v>
      </c>
      <c r="AC285">
        <f t="shared" si="39"/>
        <v>2.183986120716078</v>
      </c>
      <c r="AD285">
        <f t="shared" si="40"/>
        <v>64.455579152386548</v>
      </c>
      <c r="AE285">
        <f t="shared" si="41"/>
        <v>64.440278925069947</v>
      </c>
      <c r="AF285">
        <f t="shared" si="42"/>
        <v>2.3737630656343978E-4</v>
      </c>
      <c r="AK285">
        <v>1.5563540890160608</v>
      </c>
      <c r="AL285">
        <v>1.4457238514794968</v>
      </c>
      <c r="AM285">
        <v>1.9140727293793973</v>
      </c>
      <c r="AN285">
        <v>9.8008895953551107</v>
      </c>
      <c r="AO285">
        <v>6.6456079071702659E-2</v>
      </c>
      <c r="AP285">
        <v>0.46425693952857316</v>
      </c>
      <c r="AQ285">
        <v>1.1611339426040381</v>
      </c>
      <c r="AR285">
        <v>2.2180669183506723</v>
      </c>
      <c r="AS285">
        <v>4.2999919602657704</v>
      </c>
      <c r="AT285">
        <v>6.4922591911525789</v>
      </c>
      <c r="AU285">
        <v>1.2736557747389785</v>
      </c>
      <c r="AV285">
        <v>1.2460236809073761</v>
      </c>
      <c r="AW285">
        <v>3.0651167633137258E-2</v>
      </c>
      <c r="AX285">
        <v>-0.22450000000000001</v>
      </c>
      <c r="AZ285">
        <f t="shared" si="35"/>
        <v>1.2736557747389785</v>
      </c>
      <c r="BA285">
        <f t="shared" si="36"/>
        <v>80.31317799047342</v>
      </c>
      <c r="BB285">
        <f t="shared" si="37"/>
        <v>-1.9756387614907471</v>
      </c>
      <c r="BC285">
        <f t="shared" si="43"/>
        <v>-2.5814890511099762</v>
      </c>
    </row>
    <row r="286" spans="1:55" ht="15.75" thickBot="1" x14ac:dyDescent="0.3">
      <c r="A286">
        <v>12</v>
      </c>
      <c r="B286" s="22">
        <v>12</v>
      </c>
      <c r="C286" s="3" t="s">
        <v>2248</v>
      </c>
      <c r="D286" s="3">
        <v>-200</v>
      </c>
      <c r="E286" s="3">
        <v>208</v>
      </c>
      <c r="F286" s="3">
        <v>50</v>
      </c>
      <c r="G286" s="3">
        <v>0.147841</v>
      </c>
      <c r="H286" s="3">
        <v>0.18205299999999999</v>
      </c>
      <c r="I286" s="3">
        <v>46.612205000000003</v>
      </c>
      <c r="J286" s="3">
        <v>1.398736</v>
      </c>
      <c r="K286" s="3">
        <v>8.9214140000000004</v>
      </c>
      <c r="L286" s="3">
        <v>0.13403300000000001</v>
      </c>
      <c r="M286" s="81">
        <v>0.147841</v>
      </c>
      <c r="N286" s="3">
        <v>0.14530799999999999</v>
      </c>
      <c r="O286" s="3">
        <v>99700</v>
      </c>
      <c r="P286" s="3">
        <v>21.7</v>
      </c>
      <c r="Q286" s="3">
        <v>60</v>
      </c>
      <c r="R286" s="3">
        <v>1.171</v>
      </c>
      <c r="S286" s="3" t="s">
        <v>2271</v>
      </c>
      <c r="T286" s="3" t="s">
        <v>2272</v>
      </c>
      <c r="U286" s="43">
        <v>1.1624538831615119E-3</v>
      </c>
      <c r="V286" s="43">
        <v>4.4371388888888891E-2</v>
      </c>
      <c r="W286" s="54">
        <v>89.009648133056288</v>
      </c>
      <c r="X286" s="82">
        <v>100</v>
      </c>
      <c r="Y286" s="60">
        <v>3.5406877817004001E-5</v>
      </c>
      <c r="Z286" s="61">
        <v>1.3799576590629472</v>
      </c>
      <c r="AA286">
        <v>12</v>
      </c>
      <c r="AC286">
        <f t="shared" si="39"/>
        <v>1.380285306090911</v>
      </c>
      <c r="AD286">
        <f t="shared" si="40"/>
        <v>64.501724055430657</v>
      </c>
      <c r="AE286">
        <f t="shared" si="41"/>
        <v>64.486412874407407</v>
      </c>
      <c r="AF286">
        <f t="shared" si="42"/>
        <v>2.373763065634078E-4</v>
      </c>
      <c r="AK286">
        <v>0.98362038477156</v>
      </c>
      <c r="AL286">
        <v>1.3813492039517836</v>
      </c>
      <c r="AM286">
        <v>5.8836007360251754</v>
      </c>
      <c r="AN286">
        <v>117.98340399498602</v>
      </c>
      <c r="AO286">
        <v>2.4960058989243774E-2</v>
      </c>
      <c r="AP286">
        <v>0.13810500297307057</v>
      </c>
      <c r="AQ286">
        <v>0.4340196237366869</v>
      </c>
      <c r="AR286">
        <v>1.3594752985618861</v>
      </c>
      <c r="AS286">
        <v>3.5324152969647753</v>
      </c>
      <c r="AT286">
        <v>5.629922163918188</v>
      </c>
      <c r="AU286">
        <v>0.90616012773700938</v>
      </c>
      <c r="AV286">
        <v>1.1490071929282974</v>
      </c>
      <c r="AW286">
        <v>5.7564119943088132E-2</v>
      </c>
      <c r="AX286">
        <v>-0.223</v>
      </c>
      <c r="AZ286">
        <f t="shared" si="35"/>
        <v>0.90616012773700938</v>
      </c>
      <c r="BA286">
        <f t="shared" si="36"/>
        <v>74.112944895966024</v>
      </c>
      <c r="BB286">
        <f t="shared" si="37"/>
        <v>-3.7129849800627834</v>
      </c>
      <c r="BC286">
        <f t="shared" si="43"/>
        <v>-2.5642407946437622</v>
      </c>
    </row>
    <row r="287" spans="1:55" ht="15.75" thickBot="1" x14ac:dyDescent="0.3">
      <c r="A287">
        <v>12</v>
      </c>
      <c r="B287" s="22">
        <v>13</v>
      </c>
      <c r="C287" s="3" t="s">
        <v>2248</v>
      </c>
      <c r="D287" s="3">
        <v>-200</v>
      </c>
      <c r="E287" s="3">
        <v>260</v>
      </c>
      <c r="F287" s="3">
        <v>50</v>
      </c>
      <c r="G287" s="3">
        <v>0.10367899999999999</v>
      </c>
      <c r="H287" s="3">
        <v>0.18299000000000001</v>
      </c>
      <c r="I287" s="3">
        <v>46.847261000000003</v>
      </c>
      <c r="J287" s="3">
        <v>1.4849760000000001</v>
      </c>
      <c r="K287" s="3">
        <v>8.9437630000000006</v>
      </c>
      <c r="L287" s="3">
        <v>0.14194200000000001</v>
      </c>
      <c r="M287" s="81">
        <v>0.10367899999999999</v>
      </c>
      <c r="N287" s="3">
        <v>0.124997</v>
      </c>
      <c r="O287" s="3">
        <v>99700</v>
      </c>
      <c r="P287" s="3">
        <v>21.7</v>
      </c>
      <c r="Q287" s="3">
        <v>60</v>
      </c>
      <c r="R287" s="3">
        <v>1.171</v>
      </c>
      <c r="S287" s="3" t="s">
        <v>2273</v>
      </c>
      <c r="T287" s="3" t="s">
        <v>2274</v>
      </c>
      <c r="U287" s="43">
        <v>1.162641030927835E-3</v>
      </c>
      <c r="V287" s="43">
        <v>4.6899333333333335E-2</v>
      </c>
      <c r="W287" s="54">
        <v>48.836799283914971</v>
      </c>
      <c r="X287" s="82">
        <v>100</v>
      </c>
      <c r="Y287" s="60">
        <v>3.5406877817004001E-5</v>
      </c>
      <c r="Z287" s="61">
        <v>0.75903614794001895</v>
      </c>
      <c r="AA287">
        <v>12</v>
      </c>
      <c r="AC287">
        <f t="shared" si="39"/>
        <v>0.75921636791731784</v>
      </c>
      <c r="AD287">
        <f t="shared" si="40"/>
        <v>64.340544803373689</v>
      </c>
      <c r="AE287">
        <f t="shared" si="41"/>
        <v>64.325271882485978</v>
      </c>
      <c r="AF287">
        <f t="shared" si="42"/>
        <v>2.3737630656353489E-4</v>
      </c>
      <c r="AK287">
        <v>0.54103197028373973</v>
      </c>
      <c r="AL287">
        <v>1.1910493474831225</v>
      </c>
      <c r="AM287">
        <v>9.378678360934174</v>
      </c>
      <c r="AN287">
        <v>272.79850463205861</v>
      </c>
      <c r="AO287">
        <v>9.3063256923787323E-4</v>
      </c>
      <c r="AP287">
        <v>6.4906063318691948E-2</v>
      </c>
      <c r="AQ287">
        <v>0.12015324048362108</v>
      </c>
      <c r="AR287">
        <v>0.47492435124675364</v>
      </c>
      <c r="AS287">
        <v>2.4842902932666919</v>
      </c>
      <c r="AT287">
        <v>5.1682949711359152</v>
      </c>
      <c r="AU287">
        <v>0.88015215455823637</v>
      </c>
      <c r="AV287">
        <v>0.72081853725786027</v>
      </c>
      <c r="AW287">
        <v>9.3398018329282823E-2</v>
      </c>
      <c r="AX287">
        <v>-0.21360000000000001</v>
      </c>
      <c r="AZ287">
        <f t="shared" si="35"/>
        <v>0.88015215455823637</v>
      </c>
      <c r="BA287">
        <f t="shared" si="36"/>
        <v>46.377857391541646</v>
      </c>
      <c r="BB287">
        <f t="shared" si="37"/>
        <v>-6.0092793828615383</v>
      </c>
      <c r="BC287">
        <f t="shared" si="43"/>
        <v>-2.4561517207888235</v>
      </c>
    </row>
    <row r="288" spans="1:55" ht="15.75" thickBot="1" x14ac:dyDescent="0.3">
      <c r="A288">
        <v>12</v>
      </c>
      <c r="B288" s="22">
        <v>14</v>
      </c>
      <c r="C288" s="3" t="s">
        <v>2248</v>
      </c>
      <c r="D288" s="3">
        <v>-200</v>
      </c>
      <c r="E288" s="3">
        <v>312</v>
      </c>
      <c r="F288" s="3">
        <v>50</v>
      </c>
      <c r="G288" s="3">
        <v>7.6111999999999999E-2</v>
      </c>
      <c r="H288" s="3">
        <v>0.18360199999999999</v>
      </c>
      <c r="I288" s="3">
        <v>47.000889000000001</v>
      </c>
      <c r="J288" s="3">
        <v>1.430016</v>
      </c>
      <c r="K288" s="3">
        <v>8.9585070000000009</v>
      </c>
      <c r="L288" s="3">
        <v>0.13631299999999999</v>
      </c>
      <c r="M288" s="81">
        <v>7.6111999999999999E-2</v>
      </c>
      <c r="N288" s="3">
        <v>7.7255000000000004E-2</v>
      </c>
      <c r="O288" s="3">
        <v>99700</v>
      </c>
      <c r="P288" s="3">
        <v>21.7</v>
      </c>
      <c r="Q288" s="3">
        <v>60</v>
      </c>
      <c r="R288" s="3">
        <v>1.171</v>
      </c>
      <c r="S288" s="3" t="s">
        <v>2275</v>
      </c>
      <c r="T288" s="3" t="s">
        <v>2276</v>
      </c>
      <c r="U288" s="43">
        <v>1.1628281786941579E-3</v>
      </c>
      <c r="V288" s="43">
        <v>4.9427277777777778E-2</v>
      </c>
      <c r="W288" s="54">
        <v>22.94812140877842</v>
      </c>
      <c r="X288" s="82">
        <v>100</v>
      </c>
      <c r="Y288" s="60">
        <v>3.5406877817004001E-5</v>
      </c>
      <c r="Z288" s="61">
        <v>0.35725454280047109</v>
      </c>
      <c r="AA288">
        <v>12</v>
      </c>
      <c r="AC288">
        <f t="shared" si="39"/>
        <v>0.35733936669952798</v>
      </c>
      <c r="AD288">
        <f t="shared" si="40"/>
        <v>64.234652494244386</v>
      </c>
      <c r="AE288">
        <f t="shared" si="41"/>
        <v>64.219404709681911</v>
      </c>
      <c r="AF288">
        <f t="shared" si="42"/>
        <v>2.3737630656353486E-4</v>
      </c>
      <c r="AK288">
        <v>0.25464947384640496</v>
      </c>
      <c r="AL288">
        <v>0.73722855542368915</v>
      </c>
      <c r="AM288">
        <v>11.266034322729297</v>
      </c>
      <c r="AN288">
        <v>249.3609174810594</v>
      </c>
      <c r="AO288">
        <v>-1.4450500324016412E-2</v>
      </c>
      <c r="AP288">
        <v>4.3789410986637606E-2</v>
      </c>
      <c r="AQ288">
        <v>7.2914138058588429E-2</v>
      </c>
      <c r="AR288">
        <v>0.15445764816010221</v>
      </c>
      <c r="AS288">
        <v>1.1009349353325226</v>
      </c>
      <c r="AT288">
        <v>3.2297788047270202</v>
      </c>
      <c r="AU288">
        <v>1.1957265435277644</v>
      </c>
      <c r="AV288">
        <v>0.29674205855128738</v>
      </c>
      <c r="AW288">
        <v>0.10017288214443902</v>
      </c>
      <c r="AX288">
        <v>-0.23300000000000001</v>
      </c>
      <c r="AZ288">
        <f t="shared" si="35"/>
        <v>1.1957265435277644</v>
      </c>
      <c r="BA288">
        <f t="shared" si="36"/>
        <v>19.061123011468666</v>
      </c>
      <c r="BB288">
        <f t="shared" si="37"/>
        <v>-6.4345702738949386</v>
      </c>
      <c r="BC288">
        <f t="shared" si="43"/>
        <v>-2.6792291710851868</v>
      </c>
    </row>
    <row r="289" spans="1:55" ht="15.75" thickBot="1" x14ac:dyDescent="0.3">
      <c r="A289">
        <v>12</v>
      </c>
      <c r="B289" s="22">
        <v>15</v>
      </c>
      <c r="C289" s="3" t="s">
        <v>2248</v>
      </c>
      <c r="D289" s="3">
        <v>-200</v>
      </c>
      <c r="E289" s="3">
        <v>364</v>
      </c>
      <c r="F289" s="3">
        <v>50</v>
      </c>
      <c r="G289" s="3">
        <v>6.2372999999999998E-2</v>
      </c>
      <c r="H289" s="3">
        <v>0.183779</v>
      </c>
      <c r="I289" s="3">
        <v>47.045062999999999</v>
      </c>
      <c r="J289" s="3">
        <v>1.4226479999999999</v>
      </c>
      <c r="K289" s="3">
        <v>8.962726</v>
      </c>
      <c r="L289" s="3">
        <v>0.135654</v>
      </c>
      <c r="M289" s="81">
        <v>6.2372999999999998E-2</v>
      </c>
      <c r="N289" s="3">
        <v>2.6771E-2</v>
      </c>
      <c r="O289" s="3">
        <v>99700</v>
      </c>
      <c r="P289" s="3">
        <v>21.7</v>
      </c>
      <c r="Q289" s="3">
        <v>60</v>
      </c>
      <c r="R289" s="3">
        <v>1.171</v>
      </c>
      <c r="S289" s="3" t="s">
        <v>2277</v>
      </c>
      <c r="T289" s="3" t="s">
        <v>2278</v>
      </c>
      <c r="U289" s="43">
        <v>1.1630153264604809E-3</v>
      </c>
      <c r="V289" s="43">
        <v>5.1955222222222222E-2</v>
      </c>
      <c r="W289" s="54">
        <v>8.9575584609733596</v>
      </c>
      <c r="X289" s="82">
        <v>100</v>
      </c>
      <c r="Y289" s="60">
        <v>3.5406877817004001E-5</v>
      </c>
      <c r="Z289" s="61">
        <v>0.1395162372064338</v>
      </c>
      <c r="AA289">
        <v>12</v>
      </c>
      <c r="AC289">
        <f t="shared" si="39"/>
        <v>0.13954936291878672</v>
      </c>
      <c r="AD289">
        <f t="shared" si="40"/>
        <v>64.204415488352069</v>
      </c>
      <c r="AE289">
        <f t="shared" si="41"/>
        <v>64.189174881338388</v>
      </c>
      <c r="AF289">
        <f t="shared" si="42"/>
        <v>2.3737630656330041E-4</v>
      </c>
      <c r="AK289">
        <v>9.9442068924837007E-2</v>
      </c>
      <c r="AL289">
        <v>0.25555142098281247</v>
      </c>
      <c r="AM289">
        <v>7.6866759978850014</v>
      </c>
      <c r="AN289">
        <v>81.180183619133388</v>
      </c>
      <c r="AO289">
        <v>-2.6940343821577041E-2</v>
      </c>
      <c r="AP289">
        <v>2.5494686788946785E-2</v>
      </c>
      <c r="AQ289">
        <v>4.8805508698813747E-2</v>
      </c>
      <c r="AR289">
        <v>7.7939263190588484E-2</v>
      </c>
      <c r="AS289">
        <v>0.331380017370346</v>
      </c>
      <c r="AT289">
        <v>1.388853211618156</v>
      </c>
      <c r="AU289">
        <v>2.9009916773326885</v>
      </c>
      <c r="AV289">
        <v>7.5129894219175208E-2</v>
      </c>
      <c r="AW289">
        <v>0.11850912892387569</v>
      </c>
      <c r="AX289">
        <v>-0.24060000000000001</v>
      </c>
      <c r="AZ289">
        <f t="shared" si="35"/>
        <v>2.9009916773326885</v>
      </c>
      <c r="BA289">
        <f t="shared" si="36"/>
        <v>4.8236709440438652</v>
      </c>
      <c r="BB289">
        <f t="shared" si="37"/>
        <v>-7.6088093525911962</v>
      </c>
      <c r="BC289">
        <f t="shared" si="43"/>
        <v>-2.7666203371806692</v>
      </c>
    </row>
    <row r="290" spans="1:55" ht="15.75" thickBot="1" x14ac:dyDescent="0.3">
      <c r="A290">
        <v>12</v>
      </c>
      <c r="B290" s="22">
        <v>16</v>
      </c>
      <c r="C290" s="3" t="s">
        <v>2248</v>
      </c>
      <c r="D290" s="3">
        <v>-200</v>
      </c>
      <c r="E290" s="3">
        <v>416</v>
      </c>
      <c r="F290" s="3">
        <v>50</v>
      </c>
      <c r="G290" s="3">
        <v>6.3702999999999996E-2</v>
      </c>
      <c r="H290" s="3">
        <v>0.18363299999999999</v>
      </c>
      <c r="I290" s="3">
        <v>47.008422000000003</v>
      </c>
      <c r="J290" s="3">
        <v>1.407294</v>
      </c>
      <c r="K290" s="3">
        <v>8.9592550000000006</v>
      </c>
      <c r="L290" s="3">
        <v>0.13433100000000001</v>
      </c>
      <c r="M290" s="81">
        <v>6.3702999999999996E-2</v>
      </c>
      <c r="N290" s="3">
        <v>2.4628000000000001E-2</v>
      </c>
      <c r="O290" s="3">
        <v>99700</v>
      </c>
      <c r="P290" s="3">
        <v>21.7</v>
      </c>
      <c r="Q290" s="3">
        <v>60</v>
      </c>
      <c r="R290" s="3">
        <v>1.171</v>
      </c>
      <c r="S290" s="3" t="s">
        <v>2279</v>
      </c>
      <c r="T290" s="3" t="s">
        <v>2280</v>
      </c>
      <c r="U290" s="43">
        <v>1.163202474226804E-3</v>
      </c>
      <c r="V290" s="43">
        <v>5.4483166666666666E-2</v>
      </c>
      <c r="W290" s="54">
        <v>7.9262497609987239</v>
      </c>
      <c r="X290" s="82">
        <v>100</v>
      </c>
      <c r="Y290" s="60">
        <v>3.5406877817004001E-5</v>
      </c>
      <c r="Z290" s="61">
        <v>0.12340553367671772</v>
      </c>
      <c r="AA290">
        <v>12</v>
      </c>
      <c r="AC290">
        <f t="shared" si="39"/>
        <v>0.12343483418175709</v>
      </c>
      <c r="AD290">
        <f t="shared" si="40"/>
        <v>64.229289601898358</v>
      </c>
      <c r="AE290">
        <f t="shared" si="41"/>
        <v>64.214043090359453</v>
      </c>
      <c r="AF290">
        <f t="shared" si="42"/>
        <v>2.3737630656363757E-4</v>
      </c>
      <c r="AK290">
        <v>8.7965155923601379E-2</v>
      </c>
      <c r="AL290">
        <v>0.23496209327086928</v>
      </c>
      <c r="AM290">
        <v>11.51307115356018</v>
      </c>
      <c r="AN290">
        <v>244.17086563246497</v>
      </c>
      <c r="AO290">
        <v>-3.9394558556718848E-2</v>
      </c>
      <c r="AP290">
        <v>1.3011732499278752E-2</v>
      </c>
      <c r="AQ290">
        <v>3.9219648306820246E-2</v>
      </c>
      <c r="AR290">
        <v>7.415717567748531E-2</v>
      </c>
      <c r="AS290">
        <v>0.34201791255864128</v>
      </c>
      <c r="AT290">
        <v>1.000030272677366</v>
      </c>
      <c r="AU290">
        <v>3.0095908862077532</v>
      </c>
      <c r="AV290">
        <v>6.8858119610661614E-2</v>
      </c>
      <c r="AW290">
        <v>0.11926961329804904</v>
      </c>
      <c r="AX290">
        <v>-0.26540000000000002</v>
      </c>
      <c r="AZ290">
        <f t="shared" si="35"/>
        <v>3.0095908862077532</v>
      </c>
      <c r="BA290">
        <f t="shared" si="36"/>
        <v>4.4227081059153415</v>
      </c>
      <c r="BB290">
        <f t="shared" si="37"/>
        <v>-7.6606025332268191</v>
      </c>
      <c r="BC290">
        <f t="shared" si="43"/>
        <v>-3.0517915107554017</v>
      </c>
    </row>
    <row r="291" spans="1:55" ht="15.75" thickBot="1" x14ac:dyDescent="0.3">
      <c r="A291">
        <v>12</v>
      </c>
      <c r="B291" s="22">
        <v>17</v>
      </c>
      <c r="C291" s="3" t="s">
        <v>2248</v>
      </c>
      <c r="D291" s="3">
        <v>-200</v>
      </c>
      <c r="E291" s="3">
        <v>468</v>
      </c>
      <c r="F291" s="3">
        <v>50</v>
      </c>
      <c r="G291" s="3">
        <v>5.9957000000000003E-2</v>
      </c>
      <c r="H291" s="3">
        <v>0.18420800000000001</v>
      </c>
      <c r="I291" s="3">
        <v>47.152697000000003</v>
      </c>
      <c r="J291" s="3">
        <v>1.4145749999999999</v>
      </c>
      <c r="K291" s="3">
        <v>8.9729880000000009</v>
      </c>
      <c r="L291" s="3">
        <v>0.13483999999999999</v>
      </c>
      <c r="M291" s="81">
        <v>5.9957000000000003E-2</v>
      </c>
      <c r="N291" s="3">
        <v>8.5129999999999997E-3</v>
      </c>
      <c r="O291" s="3">
        <v>99700</v>
      </c>
      <c r="P291" s="3">
        <v>21.7</v>
      </c>
      <c r="Q291" s="3">
        <v>60</v>
      </c>
      <c r="R291" s="3">
        <v>1.171</v>
      </c>
      <c r="S291" s="3" t="s">
        <v>2281</v>
      </c>
      <c r="T291" s="3" t="s">
        <v>2282</v>
      </c>
      <c r="U291" s="43">
        <v>1.1633896219931271E-3</v>
      </c>
      <c r="V291" s="43">
        <v>5.701111111111111E-2</v>
      </c>
      <c r="W291" s="54">
        <v>2.5321601922509647</v>
      </c>
      <c r="X291" s="82">
        <v>100</v>
      </c>
      <c r="Y291" s="60">
        <v>3.5406877817004001E-5</v>
      </c>
      <c r="Z291" s="61">
        <v>3.9484191322720033E-2</v>
      </c>
      <c r="AA291">
        <v>12</v>
      </c>
      <c r="AC291">
        <f t="shared" si="39"/>
        <v>3.9493566159588024E-2</v>
      </c>
      <c r="AD291">
        <f t="shared" si="40"/>
        <v>64.130987806097139</v>
      </c>
      <c r="AE291">
        <f t="shared" si="41"/>
        <v>64.115764629075443</v>
      </c>
      <c r="AF291">
        <f t="shared" si="42"/>
        <v>2.373763065637423E-4</v>
      </c>
      <c r="AK291">
        <v>2.8142352024200779E-2</v>
      </c>
      <c r="AL291">
        <v>8.1332226004509595E-2</v>
      </c>
      <c r="AM291">
        <v>13.18143910428889</v>
      </c>
      <c r="AN291">
        <v>347.49019582301753</v>
      </c>
      <c r="AO291">
        <v>-5.1934681376949322E-2</v>
      </c>
      <c r="AP291">
        <v>-2.3703657335662097E-3</v>
      </c>
      <c r="AQ291">
        <v>1.80362222028768E-2</v>
      </c>
      <c r="AR291">
        <v>4.1356672180806277E-2</v>
      </c>
      <c r="AS291">
        <v>9.0920987824189489E-2</v>
      </c>
      <c r="AT291">
        <v>0.32124984014614849</v>
      </c>
      <c r="AU291">
        <v>8.753779634005868</v>
      </c>
      <c r="AV291">
        <v>1.7284688121315731E-2</v>
      </c>
      <c r="AW291">
        <v>0.12316399883231607</v>
      </c>
      <c r="AX291">
        <v>-0.2878</v>
      </c>
      <c r="AZ291">
        <f t="shared" si="35"/>
        <v>8.753779634005868</v>
      </c>
      <c r="BA291">
        <f t="shared" si="36"/>
        <v>1.1084841231402913</v>
      </c>
      <c r="BB291">
        <f t="shared" si="37"/>
        <v>-7.8986289072654241</v>
      </c>
      <c r="BC291">
        <f t="shared" si="43"/>
        <v>-3.309365473984192</v>
      </c>
    </row>
    <row r="292" spans="1:55" ht="15.75" thickBot="1" x14ac:dyDescent="0.3">
      <c r="A292">
        <v>12</v>
      </c>
      <c r="B292" s="22">
        <v>18</v>
      </c>
      <c r="C292" s="3" t="s">
        <v>2248</v>
      </c>
      <c r="D292" s="3">
        <v>-200</v>
      </c>
      <c r="E292" s="3">
        <v>520</v>
      </c>
      <c r="F292" s="3">
        <v>50</v>
      </c>
      <c r="G292" s="3">
        <v>6.0921000000000003E-2</v>
      </c>
      <c r="H292" s="3">
        <v>0.18431700000000001</v>
      </c>
      <c r="I292" s="3">
        <v>47.180233999999999</v>
      </c>
      <c r="J292" s="3">
        <v>1.367745</v>
      </c>
      <c r="K292" s="3">
        <v>8.9756739999999997</v>
      </c>
      <c r="L292" s="3">
        <v>0.13042200000000001</v>
      </c>
      <c r="M292" s="81">
        <v>6.0921000000000003E-2</v>
      </c>
      <c r="N292" s="3">
        <v>7.1939999999999999E-3</v>
      </c>
      <c r="O292" s="3">
        <v>99700</v>
      </c>
      <c r="P292" s="3">
        <v>21.7</v>
      </c>
      <c r="Q292" s="3">
        <v>60</v>
      </c>
      <c r="R292" s="3">
        <v>1.171</v>
      </c>
      <c r="S292" s="3" t="s">
        <v>2283</v>
      </c>
      <c r="T292" s="3" t="s">
        <v>2284</v>
      </c>
      <c r="U292" s="43">
        <v>1.1635767697594499E-3</v>
      </c>
      <c r="V292" s="43">
        <v>5.9539055555555553E-2</v>
      </c>
      <c r="W292" s="54">
        <v>1.1876693316334801</v>
      </c>
      <c r="X292" s="82">
        <v>100</v>
      </c>
      <c r="Y292" s="60">
        <v>3.5406877817004001E-5</v>
      </c>
      <c r="Z292" s="61">
        <v>1.8524973536575833E-2</v>
      </c>
      <c r="AA292">
        <v>12</v>
      </c>
      <c r="AC292">
        <f t="shared" si="39"/>
        <v>1.8529371970457127E-2</v>
      </c>
      <c r="AD292">
        <f t="shared" si="40"/>
        <v>64.111796396822797</v>
      </c>
      <c r="AE292">
        <f t="shared" si="41"/>
        <v>64.096577775386933</v>
      </c>
      <c r="AF292">
        <f t="shared" si="42"/>
        <v>2.3737630656404138E-4</v>
      </c>
      <c r="AK292">
        <v>1.3207866667219641E-2</v>
      </c>
      <c r="AL292">
        <v>6.8742919355364349E-2</v>
      </c>
      <c r="AM292">
        <v>9.2480043176642983</v>
      </c>
      <c r="AN292">
        <v>137.53609410861478</v>
      </c>
      <c r="AO292">
        <v>-6.4439240424760263E-2</v>
      </c>
      <c r="AP292">
        <v>-1.4868062285775203E-2</v>
      </c>
      <c r="AQ292">
        <v>5.55090604171345E-3</v>
      </c>
      <c r="AR292">
        <v>2.5960319400401208E-2</v>
      </c>
      <c r="AS292">
        <v>6.969341160204634E-2</v>
      </c>
      <c r="AT292">
        <v>0.25923532770517799</v>
      </c>
      <c r="AU292">
        <v>12.34344137174253</v>
      </c>
      <c r="AV292">
        <v>1.3478453053078723E-2</v>
      </c>
      <c r="AW292">
        <v>0.15316262837524183</v>
      </c>
      <c r="AX292">
        <v>-0.28360000000000002</v>
      </c>
      <c r="AZ292">
        <f t="shared" si="35"/>
        <v>12.34344137174253</v>
      </c>
      <c r="BA292">
        <f t="shared" si="36"/>
        <v>0.86412783788311776</v>
      </c>
      <c r="BB292">
        <f t="shared" si="37"/>
        <v>-9.8195312459957389</v>
      </c>
      <c r="BC292">
        <f t="shared" si="43"/>
        <v>-3.2610703558787937</v>
      </c>
    </row>
    <row r="293" spans="1:55" ht="15.75" thickBot="1" x14ac:dyDescent="0.3">
      <c r="A293">
        <v>12</v>
      </c>
      <c r="B293" s="22">
        <v>19</v>
      </c>
      <c r="C293" s="3" t="s">
        <v>2248</v>
      </c>
      <c r="D293" s="3">
        <v>-200</v>
      </c>
      <c r="E293" s="3">
        <v>572</v>
      </c>
      <c r="F293" s="3">
        <v>50</v>
      </c>
      <c r="G293" s="3">
        <v>6.1650000000000003E-2</v>
      </c>
      <c r="H293" s="3">
        <v>0.18476899999999999</v>
      </c>
      <c r="I293" s="3">
        <v>47.293551999999998</v>
      </c>
      <c r="J293" s="3">
        <v>1.372898</v>
      </c>
      <c r="K293" s="3">
        <v>8.9864449999999998</v>
      </c>
      <c r="L293" s="3">
        <v>0.130629</v>
      </c>
      <c r="M293" s="81">
        <v>6.1650000000000003E-2</v>
      </c>
      <c r="N293" s="3">
        <v>5.1919999999999996E-3</v>
      </c>
      <c r="O293" s="3">
        <v>99700</v>
      </c>
      <c r="P293" s="3">
        <v>21.7</v>
      </c>
      <c r="Q293" s="3">
        <v>60</v>
      </c>
      <c r="R293" s="3">
        <v>1.171</v>
      </c>
      <c r="S293" s="3" t="s">
        <v>2285</v>
      </c>
      <c r="T293" s="3" t="s">
        <v>2286</v>
      </c>
      <c r="U293" s="43">
        <v>1.163763917525773E-3</v>
      </c>
      <c r="V293" s="43">
        <v>6.2066999999999997E-2</v>
      </c>
      <c r="W293" s="54">
        <v>-0.35832009716073604</v>
      </c>
      <c r="X293" s="82">
        <v>100</v>
      </c>
      <c r="Y293" s="60">
        <v>3.5406877817004001E-5</v>
      </c>
      <c r="Z293" s="61">
        <v>-5.5956954737279843E-3</v>
      </c>
      <c r="AA293">
        <v>12</v>
      </c>
      <c r="AC293">
        <f t="shared" si="39"/>
        <v>-5.5970240746305681E-3</v>
      </c>
      <c r="AD293">
        <f t="shared" si="40"/>
        <v>64.034953089041991</v>
      </c>
      <c r="AE293">
        <f t="shared" si="41"/>
        <v>64.019752708386733</v>
      </c>
      <c r="AF293">
        <f t="shared" si="42"/>
        <v>2.373763065637304E-4</v>
      </c>
      <c r="AK293">
        <v>-3.9876008504870809E-3</v>
      </c>
      <c r="AL293">
        <v>4.9661747541985247E-2</v>
      </c>
      <c r="AM293">
        <v>35.980262929059705</v>
      </c>
      <c r="AN293">
        <v>5510.2401508067242</v>
      </c>
      <c r="AO293">
        <v>-7.9924275695596542E-2</v>
      </c>
      <c r="AP293">
        <v>-2.7384298865066162E-2</v>
      </c>
      <c r="AQ293">
        <v>-6.9536798026207025E-3</v>
      </c>
      <c r="AR293">
        <v>1.3486504156389644E-2</v>
      </c>
      <c r="AS293">
        <v>5.1430448829011884E-2</v>
      </c>
      <c r="AT293">
        <v>0.14775852213326668</v>
      </c>
      <c r="AU293">
        <v>14.90797172874645</v>
      </c>
      <c r="AV293">
        <v>1.0072154221472038E-2</v>
      </c>
      <c r="AW293">
        <v>0.15414299123176645</v>
      </c>
      <c r="AX293">
        <v>-0.30890000000000001</v>
      </c>
      <c r="AZ293">
        <f t="shared" si="35"/>
        <v>14.90797172874645</v>
      </c>
      <c r="BA293">
        <f t="shared" si="36"/>
        <v>0.64496992307755829</v>
      </c>
      <c r="BB293">
        <f t="shared" si="37"/>
        <v>-9.870539212530776</v>
      </c>
      <c r="BC293">
        <f t="shared" si="43"/>
        <v>-3.5519909482755971</v>
      </c>
    </row>
    <row r="294" spans="1:55" ht="15.75" thickBot="1" x14ac:dyDescent="0.3">
      <c r="A294">
        <v>13</v>
      </c>
      <c r="B294" s="84">
        <v>1</v>
      </c>
      <c r="C294" s="8" t="s">
        <v>2287</v>
      </c>
      <c r="D294" s="8">
        <v>-200</v>
      </c>
      <c r="E294" s="8">
        <v>-572</v>
      </c>
      <c r="F294" s="8">
        <v>50</v>
      </c>
      <c r="G294" s="8">
        <v>5.8546000000000001E-2</v>
      </c>
      <c r="H294" s="8">
        <v>0.18565799999999999</v>
      </c>
      <c r="I294" s="8">
        <v>47.516643000000002</v>
      </c>
      <c r="J294" s="8">
        <v>1.3790549999999999</v>
      </c>
      <c r="K294" s="8">
        <v>9.0076149999999995</v>
      </c>
      <c r="L294" s="8">
        <v>0.130963</v>
      </c>
      <c r="M294" s="85">
        <v>5.8546000000000001E-2</v>
      </c>
      <c r="N294" s="8">
        <v>1.6395E-2</v>
      </c>
      <c r="O294" s="8">
        <v>99700</v>
      </c>
      <c r="P294" s="8">
        <v>21.7</v>
      </c>
      <c r="Q294" s="8">
        <v>60</v>
      </c>
      <c r="R294" s="8">
        <v>1.171</v>
      </c>
      <c r="S294" s="8" t="s">
        <v>2288</v>
      </c>
      <c r="T294" s="8" t="s">
        <v>2289</v>
      </c>
      <c r="U294" s="43">
        <v>1.163763917525773E-3</v>
      </c>
      <c r="V294" s="43">
        <v>5.3877000000000001E-2</v>
      </c>
      <c r="W294" s="54">
        <v>4.0119820950683485</v>
      </c>
      <c r="X294" s="82">
        <v>100</v>
      </c>
      <c r="Y294" s="60">
        <v>3.5406877817004001E-5</v>
      </c>
      <c r="Z294" s="61">
        <v>6.2800598879737893E-2</v>
      </c>
      <c r="AA294">
        <v>13</v>
      </c>
      <c r="AC294">
        <f t="shared" si="39"/>
        <v>6.2815509793447577E-2</v>
      </c>
      <c r="AD294">
        <f t="shared" si="40"/>
        <v>63.884455986657514</v>
      </c>
      <c r="AE294">
        <f t="shared" si="41"/>
        <v>63.869291330448583</v>
      </c>
      <c r="AF294">
        <f t="shared" si="42"/>
        <v>2.3737630656349862E-4</v>
      </c>
      <c r="AK294">
        <v>4.4768378547878143E-2</v>
      </c>
      <c r="AL294">
        <v>0.15718492585986216</v>
      </c>
      <c r="AM294">
        <v>8.3038038016092255</v>
      </c>
      <c r="AN294">
        <v>101.9002604035182</v>
      </c>
      <c r="AO294">
        <v>-6.0113181484130356E-2</v>
      </c>
      <c r="AP294">
        <v>-7.4398451087216988E-3</v>
      </c>
      <c r="AQ294">
        <v>1.5963069724254698E-2</v>
      </c>
      <c r="AR294">
        <v>4.5223903837423057E-2</v>
      </c>
      <c r="AS294">
        <v>0.19151848697400117</v>
      </c>
      <c r="AT294">
        <v>0.75913264910900125</v>
      </c>
      <c r="AU294">
        <v>4.4039355841408421</v>
      </c>
      <c r="AV294">
        <v>4.2030562987063556E-2</v>
      </c>
      <c r="AW294">
        <v>0.14033151341232339</v>
      </c>
      <c r="AX294">
        <v>-0.24529999999999999</v>
      </c>
      <c r="AZ294">
        <f t="shared" si="35"/>
        <v>4.4039355841408421</v>
      </c>
      <c r="BA294">
        <f t="shared" si="36"/>
        <v>2.6850996512414982</v>
      </c>
      <c r="BB294">
        <f t="shared" si="37"/>
        <v>-8.9650023921306126</v>
      </c>
      <c r="BC294">
        <f t="shared" si="43"/>
        <v>-2.8206648741081386</v>
      </c>
    </row>
    <row r="295" spans="1:55" ht="15.75" thickBot="1" x14ac:dyDescent="0.3">
      <c r="A295">
        <v>13</v>
      </c>
      <c r="B295" s="84">
        <v>2</v>
      </c>
      <c r="C295" s="8" t="s">
        <v>2287</v>
      </c>
      <c r="D295" s="8">
        <v>-200</v>
      </c>
      <c r="E295" s="8">
        <v>-520</v>
      </c>
      <c r="F295" s="8">
        <v>50</v>
      </c>
      <c r="G295" s="8">
        <v>6.3710000000000003E-2</v>
      </c>
      <c r="H295" s="8">
        <v>0.18574199999999999</v>
      </c>
      <c r="I295" s="8">
        <v>47.537666999999999</v>
      </c>
      <c r="J295" s="8">
        <v>1.2057580000000001</v>
      </c>
      <c r="K295" s="8">
        <v>9.0098339999999997</v>
      </c>
      <c r="L295" s="8">
        <v>0.114359</v>
      </c>
      <c r="M295" s="85">
        <v>6.3710000000000003E-2</v>
      </c>
      <c r="N295" s="8">
        <v>2.2242000000000001E-2</v>
      </c>
      <c r="O295" s="8">
        <v>99700</v>
      </c>
      <c r="P295" s="8">
        <v>21.7</v>
      </c>
      <c r="Q295" s="8">
        <v>60</v>
      </c>
      <c r="R295" s="8">
        <v>1.171</v>
      </c>
      <c r="S295" s="8" t="s">
        <v>2290</v>
      </c>
      <c r="T295" s="8" t="s">
        <v>2291</v>
      </c>
      <c r="U295" s="43">
        <v>1.1641113631156927E-3</v>
      </c>
      <c r="V295" s="43">
        <v>5.5536111111111112E-2</v>
      </c>
      <c r="W295" s="54">
        <v>7.0215695404019058</v>
      </c>
      <c r="X295" s="82">
        <v>100</v>
      </c>
      <c r="Y295" s="60">
        <v>3.5406877817004001E-5</v>
      </c>
      <c r="Z295" s="61">
        <v>0.10993752980055933</v>
      </c>
      <c r="AA295">
        <v>13</v>
      </c>
      <c r="AC295">
        <f t="shared" si="39"/>
        <v>0.10996363256151312</v>
      </c>
      <c r="AD295">
        <f t="shared" si="40"/>
        <v>63.868722111001823</v>
      </c>
      <c r="AE295">
        <f t="shared" si="41"/>
        <v>63.853561189642171</v>
      </c>
      <c r="AF295">
        <f t="shared" si="42"/>
        <v>2.3737630656367795E-4</v>
      </c>
      <c r="AK295">
        <v>7.8361618481817913E-2</v>
      </c>
      <c r="AL295">
        <v>0.21323403359776735</v>
      </c>
      <c r="AM295">
        <v>11.791956493185593</v>
      </c>
      <c r="AN295">
        <v>288.1553637935225</v>
      </c>
      <c r="AO295">
        <v>-4.0898903858506093E-2</v>
      </c>
      <c r="AP295">
        <v>1.1762096533549272E-2</v>
      </c>
      <c r="AQ295">
        <v>3.8087803265132017E-2</v>
      </c>
      <c r="AR295">
        <v>6.734711023701502E-2</v>
      </c>
      <c r="AS295">
        <v>0.28384872535694705</v>
      </c>
      <c r="AT295">
        <v>1.0064922512175607</v>
      </c>
      <c r="AU295">
        <v>3.0753929177516888</v>
      </c>
      <c r="AV295">
        <v>6.2009360981073187E-2</v>
      </c>
      <c r="AW295">
        <v>0.11234153111368238</v>
      </c>
      <c r="AX295">
        <v>-0.28939999999999999</v>
      </c>
      <c r="AZ295">
        <f t="shared" si="35"/>
        <v>3.0753929177516888</v>
      </c>
      <c r="BA295">
        <f t="shared" si="36"/>
        <v>3.9604586447809629</v>
      </c>
      <c r="BB295">
        <f t="shared" si="37"/>
        <v>-7.1751100322242447</v>
      </c>
      <c r="BC295">
        <f t="shared" si="43"/>
        <v>-3.3277636142148195</v>
      </c>
    </row>
    <row r="296" spans="1:55" ht="15.75" thickBot="1" x14ac:dyDescent="0.3">
      <c r="A296">
        <v>13</v>
      </c>
      <c r="B296" s="84">
        <v>3</v>
      </c>
      <c r="C296" s="8" t="s">
        <v>2287</v>
      </c>
      <c r="D296" s="8">
        <v>-200</v>
      </c>
      <c r="E296" s="8">
        <v>-468</v>
      </c>
      <c r="F296" s="8">
        <v>50</v>
      </c>
      <c r="G296" s="8">
        <v>7.0957000000000006E-2</v>
      </c>
      <c r="H296" s="8">
        <v>0.18607099999999999</v>
      </c>
      <c r="I296" s="8">
        <v>47.620302000000002</v>
      </c>
      <c r="J296" s="8">
        <v>1.305984</v>
      </c>
      <c r="K296" s="8">
        <v>9.0175380000000001</v>
      </c>
      <c r="L296" s="8">
        <v>0.123835</v>
      </c>
      <c r="M296" s="85">
        <v>7.0957000000000006E-2</v>
      </c>
      <c r="N296" s="8">
        <v>3.3563999999999997E-2</v>
      </c>
      <c r="O296" s="8">
        <v>99700</v>
      </c>
      <c r="P296" s="8">
        <v>21.7</v>
      </c>
      <c r="Q296" s="8">
        <v>60</v>
      </c>
      <c r="R296" s="8">
        <v>1.171</v>
      </c>
      <c r="S296" s="8" t="s">
        <v>2292</v>
      </c>
      <c r="T296" s="8" t="s">
        <v>2293</v>
      </c>
      <c r="U296" s="43">
        <v>1.1644588087056126E-3</v>
      </c>
      <c r="V296" s="43">
        <v>5.7195222222222224E-2</v>
      </c>
      <c r="W296" s="54">
        <v>11.818174824985935</v>
      </c>
      <c r="X296" s="82">
        <v>100</v>
      </c>
      <c r="Y296" s="60">
        <v>3.5406877817004001E-5</v>
      </c>
      <c r="Z296" s="61">
        <v>0.18519675593848733</v>
      </c>
      <c r="AA296">
        <v>13</v>
      </c>
      <c r="AC296">
        <f t="shared" si="39"/>
        <v>0.18524072769825353</v>
      </c>
      <c r="AD296">
        <f t="shared" si="40"/>
        <v>63.814156814449348</v>
      </c>
      <c r="AE296">
        <f t="shared" si="41"/>
        <v>63.799008845598266</v>
      </c>
      <c r="AF296">
        <f t="shared" si="42"/>
        <v>2.3737630656356013E-4</v>
      </c>
      <c r="AK296">
        <v>0.13200947070700531</v>
      </c>
      <c r="AL296">
        <v>0.32195486006741886</v>
      </c>
      <c r="AM296">
        <v>7.4401670253929719</v>
      </c>
      <c r="AN296">
        <v>84.572775679320841</v>
      </c>
      <c r="AO296">
        <v>-2.7570296615636921E-2</v>
      </c>
      <c r="AP296">
        <v>2.8055238820682317E-2</v>
      </c>
      <c r="AQ296">
        <v>5.4395594107478823E-2</v>
      </c>
      <c r="AR296">
        <v>9.5383335600734934E-2</v>
      </c>
      <c r="AS296">
        <v>0.53447878483904321</v>
      </c>
      <c r="AT296">
        <v>1.6205148465910804</v>
      </c>
      <c r="AU296">
        <v>2.8454858395826568</v>
      </c>
      <c r="AV296">
        <v>0.10177459431046021</v>
      </c>
      <c r="AW296">
        <v>0.1575886962326789</v>
      </c>
      <c r="AX296">
        <v>-0.26040000000000002</v>
      </c>
      <c r="AZ296">
        <f t="shared" si="35"/>
        <v>2.8454858395826568</v>
      </c>
      <c r="BA296">
        <f t="shared" si="36"/>
        <v>6.494659921054672</v>
      </c>
      <c r="BB296">
        <f t="shared" si="37"/>
        <v>-10.056389773576795</v>
      </c>
      <c r="BC296">
        <f t="shared" si="43"/>
        <v>-2.9942973225346896</v>
      </c>
    </row>
    <row r="297" spans="1:55" ht="15.75" thickBot="1" x14ac:dyDescent="0.3">
      <c r="A297">
        <v>13</v>
      </c>
      <c r="B297" s="84">
        <v>4</v>
      </c>
      <c r="C297" s="8" t="s">
        <v>2287</v>
      </c>
      <c r="D297" s="8">
        <v>-200</v>
      </c>
      <c r="E297" s="8">
        <v>-416</v>
      </c>
      <c r="F297" s="8">
        <v>50</v>
      </c>
      <c r="G297" s="8">
        <v>8.7946999999999997E-2</v>
      </c>
      <c r="H297" s="8">
        <v>0.18613499999999999</v>
      </c>
      <c r="I297" s="8">
        <v>47.636271000000001</v>
      </c>
      <c r="J297" s="8">
        <v>1.39123</v>
      </c>
      <c r="K297" s="8">
        <v>9.0189350000000008</v>
      </c>
      <c r="L297" s="8">
        <v>0.131934</v>
      </c>
      <c r="M297" s="85">
        <v>8.7946999999999997E-2</v>
      </c>
      <c r="N297" s="8">
        <v>6.3208E-2</v>
      </c>
      <c r="O297" s="8">
        <v>99700</v>
      </c>
      <c r="P297" s="8">
        <v>21.7</v>
      </c>
      <c r="Q297" s="8">
        <v>60</v>
      </c>
      <c r="R297" s="8">
        <v>1.171</v>
      </c>
      <c r="S297" s="8" t="s">
        <v>2294</v>
      </c>
      <c r="T297" s="8" t="s">
        <v>2295</v>
      </c>
      <c r="U297" s="43">
        <v>1.1648062542955325E-3</v>
      </c>
      <c r="V297" s="43">
        <v>5.8854333333333335E-2</v>
      </c>
      <c r="W297" s="54">
        <v>24.976399774108117</v>
      </c>
      <c r="X297" s="82">
        <v>100</v>
      </c>
      <c r="Y297" s="60">
        <v>3.5406877817004001E-5</v>
      </c>
      <c r="Z297" s="61">
        <v>0.39145340741461099</v>
      </c>
      <c r="AA297">
        <v>13</v>
      </c>
      <c r="AC297">
        <f t="shared" si="39"/>
        <v>0.39154635124131709</v>
      </c>
      <c r="AD297">
        <f t="shared" si="40"/>
        <v>63.804272235275668</v>
      </c>
      <c r="AE297">
        <f t="shared" si="41"/>
        <v>63.78912661278946</v>
      </c>
      <c r="AF297">
        <f t="shared" si="42"/>
        <v>2.3737630656392249E-4</v>
      </c>
      <c r="AK297">
        <v>0.27902699897881372</v>
      </c>
      <c r="AL297">
        <v>0.60622098133851199</v>
      </c>
      <c r="AM297">
        <v>6.6850036453454571</v>
      </c>
      <c r="AN297">
        <v>80.629096084298979</v>
      </c>
      <c r="AO297">
        <v>-1.4207301720973394E-2</v>
      </c>
      <c r="AP297">
        <v>4.7260697871545833E-2</v>
      </c>
      <c r="AQ297">
        <v>8.8232970341391659E-2</v>
      </c>
      <c r="AR297">
        <v>0.22579507334583884</v>
      </c>
      <c r="AS297">
        <v>1.2326560602739489</v>
      </c>
      <c r="AT297">
        <v>2.9258745427301043</v>
      </c>
      <c r="AU297">
        <v>1.287169052588325</v>
      </c>
      <c r="AV297">
        <v>0.29470720589239435</v>
      </c>
      <c r="AW297">
        <v>0.10031099602065191</v>
      </c>
      <c r="AX297">
        <v>-0.3337</v>
      </c>
      <c r="AZ297">
        <f t="shared" si="35"/>
        <v>1.287169052588325</v>
      </c>
      <c r="BA297">
        <f t="shared" si="36"/>
        <v>18.803578794455767</v>
      </c>
      <c r="BB297">
        <f t="shared" si="37"/>
        <v>-6.4002700982933289</v>
      </c>
      <c r="BC297">
        <f t="shared" si="43"/>
        <v>-3.8371621218503296</v>
      </c>
    </row>
    <row r="298" spans="1:55" ht="15.75" thickBot="1" x14ac:dyDescent="0.3">
      <c r="A298">
        <v>13</v>
      </c>
      <c r="B298" s="84">
        <v>5</v>
      </c>
      <c r="C298" s="8" t="s">
        <v>2287</v>
      </c>
      <c r="D298" s="8">
        <v>-200</v>
      </c>
      <c r="E298" s="8">
        <v>-364</v>
      </c>
      <c r="F298" s="8">
        <v>50</v>
      </c>
      <c r="G298" s="8">
        <v>0.11658399999999999</v>
      </c>
      <c r="H298" s="8">
        <v>0.185501</v>
      </c>
      <c r="I298" s="8">
        <v>47.477093000000004</v>
      </c>
      <c r="J298" s="8">
        <v>1.375281</v>
      </c>
      <c r="K298" s="8">
        <v>9.0038699999999992</v>
      </c>
      <c r="L298" s="8">
        <v>0.13059499999999999</v>
      </c>
      <c r="M298" s="85">
        <v>0.11658399999999999</v>
      </c>
      <c r="N298" s="8">
        <v>0.11511</v>
      </c>
      <c r="O298" s="8">
        <v>99700</v>
      </c>
      <c r="P298" s="8">
        <v>21.7</v>
      </c>
      <c r="Q298" s="8">
        <v>60</v>
      </c>
      <c r="R298" s="8">
        <v>1.171</v>
      </c>
      <c r="S298" s="8" t="s">
        <v>2296</v>
      </c>
      <c r="T298" s="8" t="s">
        <v>2297</v>
      </c>
      <c r="U298" s="43">
        <v>1.1651536998854523E-3</v>
      </c>
      <c r="V298" s="43">
        <v>6.0513444444444446E-2</v>
      </c>
      <c r="W298" s="54">
        <v>48.122883325236764</v>
      </c>
      <c r="X298" s="82">
        <v>100</v>
      </c>
      <c r="Y298" s="60">
        <v>3.5406877817004001E-5</v>
      </c>
      <c r="Z298" s="61">
        <v>0.75296682181081676</v>
      </c>
      <c r="AA298">
        <v>13</v>
      </c>
      <c r="AC298">
        <f t="shared" si="39"/>
        <v>0.75314560073182302</v>
      </c>
      <c r="AD298">
        <f t="shared" si="40"/>
        <v>63.911027592830195</v>
      </c>
      <c r="AE298">
        <f t="shared" si="41"/>
        <v>63.895856629151524</v>
      </c>
      <c r="AF298">
        <f t="shared" si="42"/>
        <v>2.3737630656360293E-4</v>
      </c>
      <c r="AK298">
        <v>0.53670591143800339</v>
      </c>
      <c r="AL298">
        <v>1.1018299483254002</v>
      </c>
      <c r="AM298">
        <v>7.1284000711077837</v>
      </c>
      <c r="AN298">
        <v>100.8631378914412</v>
      </c>
      <c r="AO298">
        <v>-8.4659129914688267E-4</v>
      </c>
      <c r="AP298">
        <v>7.8026789033430188E-2</v>
      </c>
      <c r="AQ298">
        <v>0.17734598737454901</v>
      </c>
      <c r="AR298">
        <v>0.51911468212875578</v>
      </c>
      <c r="AS298">
        <v>2.2279868719363178</v>
      </c>
      <c r="AT298">
        <v>5.3243988027936027</v>
      </c>
      <c r="AU298">
        <v>0.94738985912308205</v>
      </c>
      <c r="AV298">
        <v>0.65195749560583693</v>
      </c>
      <c r="AW298">
        <v>8.0952008478248086E-2</v>
      </c>
      <c r="AX298">
        <v>-0.36830000000000002</v>
      </c>
      <c r="AZ298">
        <f t="shared" si="35"/>
        <v>0.94738985912308205</v>
      </c>
      <c r="BA298">
        <f t="shared" si="36"/>
        <v>41.667273491017113</v>
      </c>
      <c r="BB298">
        <f t="shared" si="37"/>
        <v>-5.1737260475483371</v>
      </c>
      <c r="BC298">
        <f t="shared" si="43"/>
        <v>-4.2350219043376578</v>
      </c>
    </row>
    <row r="299" spans="1:55" ht="15.75" thickBot="1" x14ac:dyDescent="0.3">
      <c r="A299">
        <v>13</v>
      </c>
      <c r="B299" s="84">
        <v>6</v>
      </c>
      <c r="C299" s="8" t="s">
        <v>2287</v>
      </c>
      <c r="D299" s="8">
        <v>-200</v>
      </c>
      <c r="E299" s="8">
        <v>-312</v>
      </c>
      <c r="F299" s="8">
        <v>50</v>
      </c>
      <c r="G299" s="8">
        <v>0.16088</v>
      </c>
      <c r="H299" s="8">
        <v>0.184894</v>
      </c>
      <c r="I299" s="8">
        <v>47.324922999999998</v>
      </c>
      <c r="J299" s="8">
        <v>1.3798060000000001</v>
      </c>
      <c r="K299" s="8">
        <v>8.9894169999999995</v>
      </c>
      <c r="L299" s="8">
        <v>0.13125400000000001</v>
      </c>
      <c r="M299" s="85">
        <v>0.16088</v>
      </c>
      <c r="N299" s="8">
        <v>0.190391</v>
      </c>
      <c r="O299" s="8">
        <v>99700</v>
      </c>
      <c r="P299" s="8">
        <v>21.7</v>
      </c>
      <c r="Q299" s="8">
        <v>60</v>
      </c>
      <c r="R299" s="8">
        <v>1.171</v>
      </c>
      <c r="S299" s="8" t="s">
        <v>2298</v>
      </c>
      <c r="T299" s="8" t="s">
        <v>2299</v>
      </c>
      <c r="U299" s="43">
        <v>1.165501145475372E-3</v>
      </c>
      <c r="V299" s="43">
        <v>6.2172555555555557E-2</v>
      </c>
      <c r="W299" s="54">
        <v>84.690988788504967</v>
      </c>
      <c r="X299" s="82">
        <v>100</v>
      </c>
      <c r="Y299" s="60">
        <v>3.5406877817004001E-5</v>
      </c>
      <c r="Z299" s="61">
        <v>1.3230117886076134</v>
      </c>
      <c r="AA299">
        <v>13</v>
      </c>
      <c r="AC299">
        <f t="shared" si="39"/>
        <v>1.3233259148256546</v>
      </c>
      <c r="AD299">
        <f t="shared" si="40"/>
        <v>64.013782430190517</v>
      </c>
      <c r="AE299">
        <f t="shared" si="41"/>
        <v>63.99858707494807</v>
      </c>
      <c r="AF299">
        <f t="shared" si="42"/>
        <v>2.3737630656364391E-4</v>
      </c>
      <c r="AK299">
        <v>0.94303477465131247</v>
      </c>
      <c r="AL299">
        <v>1.8189585065702876</v>
      </c>
      <c r="AM299">
        <v>5.8928550593376148</v>
      </c>
      <c r="AN299">
        <v>60.261351177744032</v>
      </c>
      <c r="AO299">
        <v>1.8290216038909315E-2</v>
      </c>
      <c r="AP299">
        <v>0.13199952315764898</v>
      </c>
      <c r="AQ299">
        <v>0.34191557894768004</v>
      </c>
      <c r="AR299">
        <v>0.96002722001373775</v>
      </c>
      <c r="AS299">
        <v>3.7998077743139649</v>
      </c>
      <c r="AT299">
        <v>8.8918819422322564</v>
      </c>
      <c r="AU299">
        <v>0.85841774534968385</v>
      </c>
      <c r="AV299">
        <v>1.1976068274171585</v>
      </c>
      <c r="AW299">
        <v>8.5012177955512816E-2</v>
      </c>
      <c r="AX299">
        <v>-0.37940000000000002</v>
      </c>
      <c r="AZ299">
        <f t="shared" si="35"/>
        <v>0.85841774534968385</v>
      </c>
      <c r="BA299">
        <f t="shared" si="36"/>
        <v>76.663342887192712</v>
      </c>
      <c r="BB299">
        <f t="shared" si="37"/>
        <v>-5.4419510635608361</v>
      </c>
      <c r="BC299">
        <f t="shared" si="43"/>
        <v>-4.3626590021876392</v>
      </c>
    </row>
    <row r="300" spans="1:55" ht="15.75" thickBot="1" x14ac:dyDescent="0.3">
      <c r="A300">
        <v>13</v>
      </c>
      <c r="B300" s="84">
        <v>7</v>
      </c>
      <c r="C300" s="8" t="s">
        <v>2287</v>
      </c>
      <c r="D300" s="8">
        <v>-200</v>
      </c>
      <c r="E300" s="8">
        <v>-260</v>
      </c>
      <c r="F300" s="8">
        <v>50</v>
      </c>
      <c r="G300" s="8">
        <v>0.21617400000000001</v>
      </c>
      <c r="H300" s="8">
        <v>0.18515499999999999</v>
      </c>
      <c r="I300" s="8">
        <v>47.390529000000001</v>
      </c>
      <c r="J300" s="8">
        <v>1.3706370000000001</v>
      </c>
      <c r="K300" s="8">
        <v>8.9956619999999994</v>
      </c>
      <c r="L300" s="8">
        <v>0.130249</v>
      </c>
      <c r="M300" s="85">
        <v>0.21617400000000001</v>
      </c>
      <c r="N300" s="8">
        <v>0.23460700000000001</v>
      </c>
      <c r="O300" s="8">
        <v>99700</v>
      </c>
      <c r="P300" s="8">
        <v>21.7</v>
      </c>
      <c r="Q300" s="8">
        <v>60</v>
      </c>
      <c r="R300" s="8">
        <v>1.171</v>
      </c>
      <c r="S300" s="8" t="s">
        <v>2300</v>
      </c>
      <c r="T300" s="8" t="s">
        <v>2301</v>
      </c>
      <c r="U300" s="43">
        <v>1.1658485910652919E-3</v>
      </c>
      <c r="V300" s="43">
        <v>6.3831666666666662E-2</v>
      </c>
      <c r="W300" s="54">
        <v>130.67077020192721</v>
      </c>
      <c r="X300" s="82">
        <v>100</v>
      </c>
      <c r="Y300" s="60">
        <v>3.5406877817004001E-5</v>
      </c>
      <c r="Z300" s="61">
        <v>2.0427092881850761</v>
      </c>
      <c r="AA300">
        <v>13</v>
      </c>
      <c r="AC300">
        <f t="shared" si="39"/>
        <v>2.0431942941002013</v>
      </c>
      <c r="AD300">
        <f t="shared" si="40"/>
        <v>63.96934255780797</v>
      </c>
      <c r="AE300">
        <f t="shared" si="41"/>
        <v>63.954157751538297</v>
      </c>
      <c r="AF300">
        <f t="shared" si="42"/>
        <v>2.3737630656358002E-4</v>
      </c>
      <c r="AK300">
        <v>1.4560258973716513</v>
      </c>
      <c r="AL300">
        <v>2.242278466428389</v>
      </c>
      <c r="AM300">
        <v>4.897550439787528</v>
      </c>
      <c r="AN300">
        <v>51.22265844849538</v>
      </c>
      <c r="AO300">
        <v>3.4525187079735113E-2</v>
      </c>
      <c r="AP300">
        <v>0.24160940645501014</v>
      </c>
      <c r="AQ300">
        <v>0.66454215171625086</v>
      </c>
      <c r="AR300">
        <v>1.7699821248165273</v>
      </c>
      <c r="AS300">
        <v>5.2482027749110749</v>
      </c>
      <c r="AT300">
        <v>10.803143534248093</v>
      </c>
      <c r="AU300">
        <v>0.91748216701676644</v>
      </c>
      <c r="AV300">
        <v>1.6874117233332304</v>
      </c>
      <c r="AW300">
        <v>9.2144267201613658E-2</v>
      </c>
      <c r="AX300">
        <v>-0.38840000000000002</v>
      </c>
      <c r="AZ300">
        <f t="shared" si="35"/>
        <v>0.91748216701676644</v>
      </c>
      <c r="BA300">
        <f t="shared" si="36"/>
        <v>107.94261856596451</v>
      </c>
      <c r="BB300">
        <f t="shared" si="37"/>
        <v>-5.8944081933582133</v>
      </c>
      <c r="BC300">
        <f t="shared" si="43"/>
        <v>-4.4661485409849204</v>
      </c>
    </row>
    <row r="301" spans="1:55" ht="15.75" thickBot="1" x14ac:dyDescent="0.3">
      <c r="A301">
        <v>13</v>
      </c>
      <c r="B301" s="84">
        <v>8</v>
      </c>
      <c r="C301" s="8" t="s">
        <v>2287</v>
      </c>
      <c r="D301" s="8">
        <v>-200</v>
      </c>
      <c r="E301" s="8">
        <v>-208</v>
      </c>
      <c r="F301" s="8">
        <v>50</v>
      </c>
      <c r="G301" s="8">
        <v>0.29241899999999998</v>
      </c>
      <c r="H301" s="8">
        <v>0.18507899999999999</v>
      </c>
      <c r="I301" s="8">
        <v>47.371358000000001</v>
      </c>
      <c r="J301" s="8">
        <v>1.3714310000000001</v>
      </c>
      <c r="K301" s="8">
        <v>8.9938389999999995</v>
      </c>
      <c r="L301" s="8">
        <v>0.130442</v>
      </c>
      <c r="M301" s="85">
        <v>0.29241899999999998</v>
      </c>
      <c r="N301" s="8">
        <v>0.334115</v>
      </c>
      <c r="O301" s="8">
        <v>99700</v>
      </c>
      <c r="P301" s="8">
        <v>21.7</v>
      </c>
      <c r="Q301" s="8">
        <v>60</v>
      </c>
      <c r="R301" s="8">
        <v>1.171</v>
      </c>
      <c r="S301" s="8" t="s">
        <v>2302</v>
      </c>
      <c r="T301" s="8" t="s">
        <v>2303</v>
      </c>
      <c r="U301" s="43">
        <v>1.1661960366552118E-3</v>
      </c>
      <c r="V301" s="43">
        <v>6.5490777777777773E-2</v>
      </c>
      <c r="W301" s="54">
        <v>194.58840116887995</v>
      </c>
      <c r="X301" s="82">
        <v>100</v>
      </c>
      <c r="Y301" s="60">
        <v>3.5406877817004001E-5</v>
      </c>
      <c r="Z301" s="61">
        <v>3.041284456287682</v>
      </c>
      <c r="AA301">
        <v>13</v>
      </c>
      <c r="AC301">
        <f t="shared" si="39"/>
        <v>3.042006556568623</v>
      </c>
      <c r="AD301">
        <f t="shared" si="40"/>
        <v>63.982308779627488</v>
      </c>
      <c r="AE301">
        <f t="shared" si="41"/>
        <v>63.967120895483951</v>
      </c>
      <c r="AF301">
        <f t="shared" si="42"/>
        <v>2.3737630656385714E-4</v>
      </c>
      <c r="AK301">
        <v>2.167801752255611</v>
      </c>
      <c r="AL301">
        <v>3.1917298441558439</v>
      </c>
      <c r="AM301">
        <v>7.9265450642358344</v>
      </c>
      <c r="AN301">
        <v>143.25432639169094</v>
      </c>
      <c r="AO301">
        <v>5.9468317568427603E-2</v>
      </c>
      <c r="AP301">
        <v>0.48218937503151471</v>
      </c>
      <c r="AQ301">
        <v>1.2168380881259362</v>
      </c>
      <c r="AR301">
        <v>2.7415322152306558</v>
      </c>
      <c r="AS301">
        <v>6.9337126635882873</v>
      </c>
      <c r="AT301">
        <v>13.80503385208439</v>
      </c>
      <c r="AU301">
        <v>0.94000520682498356</v>
      </c>
      <c r="AV301">
        <v>2.3465714065469099</v>
      </c>
      <c r="AW301">
        <v>3.7987588085107028E-2</v>
      </c>
      <c r="AX301">
        <v>-0.45829999999999999</v>
      </c>
      <c r="AZ301">
        <f t="shared" si="35"/>
        <v>0.94000520682498356</v>
      </c>
      <c r="BA301">
        <f t="shared" si="36"/>
        <v>150.13905630712918</v>
      </c>
      <c r="BB301">
        <f t="shared" si="37"/>
        <v>-2.4305335906546159</v>
      </c>
      <c r="BC301">
        <f t="shared" si="43"/>
        <v>-5.2699172923104767</v>
      </c>
    </row>
    <row r="302" spans="1:55" ht="15.75" thickBot="1" x14ac:dyDescent="0.3">
      <c r="A302">
        <v>13</v>
      </c>
      <c r="B302" s="84">
        <v>9</v>
      </c>
      <c r="C302" s="8" t="s">
        <v>2287</v>
      </c>
      <c r="D302" s="8">
        <v>-200</v>
      </c>
      <c r="E302" s="8">
        <v>-156</v>
      </c>
      <c r="F302" s="8">
        <v>50</v>
      </c>
      <c r="G302" s="8">
        <v>0.40736</v>
      </c>
      <c r="H302" s="8">
        <v>0.185057</v>
      </c>
      <c r="I302" s="8">
        <v>47.365774999999999</v>
      </c>
      <c r="J302" s="8">
        <v>1.3907989999999999</v>
      </c>
      <c r="K302" s="8">
        <v>8.9932829999999999</v>
      </c>
      <c r="L302" s="8">
        <v>0.132192</v>
      </c>
      <c r="M302" s="85">
        <v>0.40736</v>
      </c>
      <c r="N302" s="8">
        <v>0.489759</v>
      </c>
      <c r="O302" s="8">
        <v>99700</v>
      </c>
      <c r="P302" s="8">
        <v>21.7</v>
      </c>
      <c r="Q302" s="8">
        <v>60</v>
      </c>
      <c r="R302" s="8">
        <v>1.171</v>
      </c>
      <c r="S302" s="8" t="s">
        <v>2304</v>
      </c>
      <c r="T302" s="8" t="s">
        <v>2305</v>
      </c>
      <c r="U302" s="43">
        <v>1.1665434822451316E-3</v>
      </c>
      <c r="V302" s="43">
        <v>6.7149888888888884E-2</v>
      </c>
      <c r="W302" s="54">
        <v>291.63945989937912</v>
      </c>
      <c r="X302" s="82">
        <v>100</v>
      </c>
      <c r="Y302" s="60">
        <v>3.5406877817004001E-5</v>
      </c>
      <c r="Z302" s="61">
        <v>4.5578447586829487</v>
      </c>
      <c r="AA302">
        <v>13</v>
      </c>
      <c r="AC302">
        <f t="shared" si="39"/>
        <v>4.5589269399218413</v>
      </c>
      <c r="AD302">
        <f t="shared" si="40"/>
        <v>63.986264416704778</v>
      </c>
      <c r="AE302">
        <f t="shared" si="41"/>
        <v>63.971075593586733</v>
      </c>
      <c r="AF302">
        <f t="shared" si="42"/>
        <v>2.3737630656368991E-4</v>
      </c>
      <c r="AK302">
        <v>3.2487879745513277</v>
      </c>
      <c r="AL302">
        <v>4.6768904046258459</v>
      </c>
      <c r="AM302">
        <v>6.4896747254324518</v>
      </c>
      <c r="AN302">
        <v>75.51956759933735</v>
      </c>
      <c r="AO302">
        <v>0.10189280437652552</v>
      </c>
      <c r="AP302">
        <v>0.95868108887252745</v>
      </c>
      <c r="AQ302">
        <v>2.0573452840481754</v>
      </c>
      <c r="AR302">
        <v>3.8146293047035198</v>
      </c>
      <c r="AS302">
        <v>9.7786099201122525</v>
      </c>
      <c r="AT302">
        <v>22.352079695847081</v>
      </c>
      <c r="AU302">
        <v>1.0616346235100016</v>
      </c>
      <c r="AV302">
        <v>3.0971452428966186</v>
      </c>
      <c r="AW302">
        <v>3.9248649347015989E-2</v>
      </c>
      <c r="AX302">
        <v>-0.47289999999999999</v>
      </c>
      <c r="AZ302">
        <f t="shared" si="35"/>
        <v>1.0616346235100016</v>
      </c>
      <c r="BA302">
        <f t="shared" si="36"/>
        <v>198.17475444892239</v>
      </c>
      <c r="BB302">
        <f t="shared" si="37"/>
        <v>-2.5113744551166923</v>
      </c>
      <c r="BC302">
        <f t="shared" si="43"/>
        <v>-5.4378003219149562</v>
      </c>
    </row>
    <row r="303" spans="1:55" ht="15.75" thickBot="1" x14ac:dyDescent="0.3">
      <c r="A303">
        <v>13</v>
      </c>
      <c r="B303" s="84">
        <v>10</v>
      </c>
      <c r="C303" s="8" t="s">
        <v>2287</v>
      </c>
      <c r="D303" s="8">
        <v>-200</v>
      </c>
      <c r="E303" s="8">
        <v>-104</v>
      </c>
      <c r="F303" s="8">
        <v>50</v>
      </c>
      <c r="G303" s="8">
        <v>0.44845800000000002</v>
      </c>
      <c r="H303" s="8">
        <v>0.184943</v>
      </c>
      <c r="I303" s="8">
        <v>47.337141000000003</v>
      </c>
      <c r="J303" s="8">
        <v>1.3796660000000001</v>
      </c>
      <c r="K303" s="8">
        <v>8.9905790000000003</v>
      </c>
      <c r="L303" s="8">
        <v>0.13114600000000001</v>
      </c>
      <c r="M303" s="85">
        <v>0.44845800000000002</v>
      </c>
      <c r="N303" s="8">
        <v>0.49686200000000003</v>
      </c>
      <c r="O303" s="8">
        <v>99700</v>
      </c>
      <c r="P303" s="8">
        <v>21.7</v>
      </c>
      <c r="Q303" s="8">
        <v>60</v>
      </c>
      <c r="R303" s="8">
        <v>1.171</v>
      </c>
      <c r="S303" s="8" t="s">
        <v>2306</v>
      </c>
      <c r="T303" s="8" t="s">
        <v>2307</v>
      </c>
      <c r="U303" s="43">
        <v>1.1668909278350513E-3</v>
      </c>
      <c r="V303" s="43">
        <v>6.8808999999999995E-2</v>
      </c>
      <c r="W303" s="54">
        <v>325.35088836826247</v>
      </c>
      <c r="X303" s="82">
        <v>100</v>
      </c>
      <c r="Y303" s="60">
        <v>3.5406877817004001E-5</v>
      </c>
      <c r="Z303" s="61">
        <v>5.0831700906104356</v>
      </c>
      <c r="AA303">
        <v>13</v>
      </c>
      <c r="AC303">
        <f t="shared" si="39"/>
        <v>5.0843770012441691</v>
      </c>
      <c r="AD303">
        <f t="shared" si="40"/>
        <v>64.005508879045053</v>
      </c>
      <c r="AE303">
        <f t="shared" si="41"/>
        <v>63.990315487747623</v>
      </c>
      <c r="AF303">
        <f t="shared" si="42"/>
        <v>2.3737630656357821E-4</v>
      </c>
      <c r="AK303">
        <v>3.6232386341752205</v>
      </c>
      <c r="AL303">
        <v>4.7418793300800299</v>
      </c>
      <c r="AM303">
        <v>5.6152874357177991</v>
      </c>
      <c r="AN303">
        <v>59.715362021070035</v>
      </c>
      <c r="AO303">
        <v>0.12676834363955269</v>
      </c>
      <c r="AP303">
        <v>1.1374030284286865</v>
      </c>
      <c r="AQ303">
        <v>2.381036459104747</v>
      </c>
      <c r="AR303">
        <v>4.3120228707043831</v>
      </c>
      <c r="AS303">
        <v>10.836006842844437</v>
      </c>
      <c r="AT303">
        <v>23.339328050456206</v>
      </c>
      <c r="AU303">
        <v>1.1528981429680651</v>
      </c>
      <c r="AV303">
        <v>3.1778524162883901</v>
      </c>
      <c r="AW303">
        <v>4.050151519024385E-2</v>
      </c>
      <c r="AX303">
        <v>-0.48730000000000001</v>
      </c>
      <c r="AZ303">
        <f t="shared" ref="AZ303:AZ366" si="44">AU303</f>
        <v>1.1528981429680651</v>
      </c>
      <c r="BA303">
        <f t="shared" ref="BA303:BA366" si="45">AV303*AD303</f>
        <v>203.40006104704133</v>
      </c>
      <c r="BB303">
        <f t="shared" ref="BB303:BB366" si="46">-1*AW303*AD303</f>
        <v>-2.5923200901239309</v>
      </c>
      <c r="BC303">
        <f t="shared" si="43"/>
        <v>-5.603383583990607</v>
      </c>
    </row>
    <row r="304" spans="1:55" ht="15.75" thickBot="1" x14ac:dyDescent="0.3">
      <c r="A304">
        <v>13</v>
      </c>
      <c r="B304" s="84">
        <v>11</v>
      </c>
      <c r="C304" s="8" t="s">
        <v>2287</v>
      </c>
      <c r="D304" s="8">
        <v>-200</v>
      </c>
      <c r="E304" s="8">
        <v>-52</v>
      </c>
      <c r="F304" s="8">
        <v>50</v>
      </c>
      <c r="G304" s="8">
        <v>0.450046</v>
      </c>
      <c r="H304" s="8">
        <v>0.18496299999999999</v>
      </c>
      <c r="I304" s="8">
        <v>47.342185999999998</v>
      </c>
      <c r="J304" s="8">
        <v>1.3751279999999999</v>
      </c>
      <c r="K304" s="8">
        <v>8.9910639999999997</v>
      </c>
      <c r="L304" s="8">
        <v>0.130771</v>
      </c>
      <c r="M304" s="85">
        <v>0.450046</v>
      </c>
      <c r="N304" s="8">
        <v>0.529976</v>
      </c>
      <c r="O304" s="8">
        <v>99700</v>
      </c>
      <c r="P304" s="8">
        <v>21.7</v>
      </c>
      <c r="Q304" s="8">
        <v>60</v>
      </c>
      <c r="R304" s="8">
        <v>1.171</v>
      </c>
      <c r="S304" s="8" t="s">
        <v>2308</v>
      </c>
      <c r="T304" s="8" t="s">
        <v>2309</v>
      </c>
      <c r="U304" s="43">
        <v>1.1672383734249712E-3</v>
      </c>
      <c r="V304" s="43">
        <v>7.0468111111111106E-2</v>
      </c>
      <c r="W304" s="54">
        <v>325.19312038646552</v>
      </c>
      <c r="X304" s="82">
        <v>100</v>
      </c>
      <c r="Y304" s="60">
        <v>3.5406877817004001E-5</v>
      </c>
      <c r="Z304" s="61">
        <v>5.080979258523401</v>
      </c>
      <c r="AA304">
        <v>13</v>
      </c>
      <c r="AC304">
        <f t="shared" si="39"/>
        <v>5.0821856489820272</v>
      </c>
      <c r="AD304">
        <f t="shared" si="40"/>
        <v>64.002056265226898</v>
      </c>
      <c r="AE304">
        <f t="shared" si="41"/>
        <v>63.986863693498172</v>
      </c>
      <c r="AF304">
        <f t="shared" si="42"/>
        <v>2.3737630656376081E-4</v>
      </c>
      <c r="AK304">
        <v>3.6216794410086774</v>
      </c>
      <c r="AL304">
        <v>5.0566713877029903</v>
      </c>
      <c r="AM304">
        <v>5.6771282234680145</v>
      </c>
      <c r="AN304">
        <v>55.793019983738319</v>
      </c>
      <c r="AO304">
        <v>0.1167370749360461</v>
      </c>
      <c r="AP304">
        <v>1.1620657715830665</v>
      </c>
      <c r="AQ304">
        <v>2.2452449121921778</v>
      </c>
      <c r="AR304">
        <v>4.1815808835949015</v>
      </c>
      <c r="AS304">
        <v>11.034462442092085</v>
      </c>
      <c r="AT304">
        <v>25.696738813933344</v>
      </c>
      <c r="AU304">
        <v>1.1149483873621411</v>
      </c>
      <c r="AV304">
        <v>3.2831416371446251</v>
      </c>
      <c r="AW304">
        <v>3.885403280722121E-2</v>
      </c>
      <c r="AX304">
        <v>-0.50490000000000002</v>
      </c>
      <c r="AZ304">
        <f t="shared" si="44"/>
        <v>1.1149483873621411</v>
      </c>
      <c r="BA304">
        <f t="shared" si="45"/>
        <v>210.12781578723946</v>
      </c>
      <c r="BB304">
        <f t="shared" si="46"/>
        <v>-2.4867379938587435</v>
      </c>
      <c r="BC304">
        <f t="shared" si="43"/>
        <v>-5.8057631265275136</v>
      </c>
    </row>
    <row r="305" spans="1:55" ht="15.75" thickBot="1" x14ac:dyDescent="0.3">
      <c r="A305">
        <v>13</v>
      </c>
      <c r="B305" s="84">
        <v>12</v>
      </c>
      <c r="C305" s="8" t="s">
        <v>2287</v>
      </c>
      <c r="D305" s="8">
        <v>-200</v>
      </c>
      <c r="E305" s="8">
        <v>0</v>
      </c>
      <c r="F305" s="8">
        <v>50</v>
      </c>
      <c r="G305" s="8">
        <v>0.37283699999999997</v>
      </c>
      <c r="H305" s="8">
        <v>0.18477299999999999</v>
      </c>
      <c r="I305" s="8">
        <v>47.294473000000004</v>
      </c>
      <c r="J305" s="8">
        <v>1.4094899999999999</v>
      </c>
      <c r="K305" s="8">
        <v>8.9864770000000007</v>
      </c>
      <c r="L305" s="8">
        <v>0.13439599999999999</v>
      </c>
      <c r="M305" s="85">
        <v>0.37283699999999997</v>
      </c>
      <c r="N305" s="8">
        <v>0.42484899999999998</v>
      </c>
      <c r="O305" s="8">
        <v>99700</v>
      </c>
      <c r="P305" s="8">
        <v>21.7</v>
      </c>
      <c r="Q305" s="8">
        <v>60</v>
      </c>
      <c r="R305" s="8">
        <v>1.171</v>
      </c>
      <c r="S305" s="8" t="s">
        <v>2310</v>
      </c>
      <c r="T305" s="8" t="s">
        <v>2311</v>
      </c>
      <c r="U305" s="43">
        <v>1.1675858190148911E-3</v>
      </c>
      <c r="V305" s="43">
        <v>7.2127222222222218E-2</v>
      </c>
      <c r="W305" s="54">
        <v>257.54832996472231</v>
      </c>
      <c r="X305" s="82">
        <v>100</v>
      </c>
      <c r="Y305" s="60">
        <v>3.5406877817004001E-5</v>
      </c>
      <c r="Z305" s="61">
        <v>4.022010396654113</v>
      </c>
      <c r="AA305">
        <v>13</v>
      </c>
      <c r="AC305">
        <f t="shared" si="39"/>
        <v>4.0229653533111156</v>
      </c>
      <c r="AD305">
        <f t="shared" si="40"/>
        <v>64.034725066592387</v>
      </c>
      <c r="AE305">
        <f t="shared" si="41"/>
        <v>64.019524740064256</v>
      </c>
      <c r="AF305">
        <f t="shared" si="42"/>
        <v>2.3737630656371842E-4</v>
      </c>
      <c r="AK305">
        <v>2.8668502926651356</v>
      </c>
      <c r="AL305">
        <v>4.0503476995575243</v>
      </c>
      <c r="AM305">
        <v>6.3816133973744797</v>
      </c>
      <c r="AN305">
        <v>77.33858532440442</v>
      </c>
      <c r="AO305">
        <v>6.8821094205699096E-2</v>
      </c>
      <c r="AP305">
        <v>0.81072751049327485</v>
      </c>
      <c r="AQ305">
        <v>1.826115389870357</v>
      </c>
      <c r="AR305">
        <v>3.4263051387089685</v>
      </c>
      <c r="AS305">
        <v>8.575995600393794</v>
      </c>
      <c r="AT305">
        <v>19.154683029520029</v>
      </c>
      <c r="AU305">
        <v>1.060704552555674</v>
      </c>
      <c r="AV305">
        <v>2.7570411644569623</v>
      </c>
      <c r="AW305">
        <v>5.7555822057760588E-2</v>
      </c>
      <c r="AX305">
        <v>-0.50170000000000003</v>
      </c>
      <c r="AZ305">
        <f t="shared" si="44"/>
        <v>1.060704552555674</v>
      </c>
      <c r="BA305">
        <f t="shared" si="45"/>
        <v>176.54637296327931</v>
      </c>
      <c r="BB305">
        <f t="shared" si="46"/>
        <v>-3.6855712414504129</v>
      </c>
      <c r="BC305">
        <f t="shared" si="43"/>
        <v>-5.7689668460662586</v>
      </c>
    </row>
    <row r="306" spans="1:55" ht="15.75" thickBot="1" x14ac:dyDescent="0.3">
      <c r="A306">
        <v>13</v>
      </c>
      <c r="B306" s="84">
        <v>13</v>
      </c>
      <c r="C306" s="8" t="s">
        <v>2287</v>
      </c>
      <c r="D306" s="8">
        <v>-200</v>
      </c>
      <c r="E306" s="8">
        <v>52</v>
      </c>
      <c r="F306" s="8">
        <v>50</v>
      </c>
      <c r="G306" s="8">
        <v>0.2833</v>
      </c>
      <c r="H306" s="8">
        <v>0.18457599999999999</v>
      </c>
      <c r="I306" s="8">
        <v>47.245212000000002</v>
      </c>
      <c r="J306" s="8">
        <v>1.3560479999999999</v>
      </c>
      <c r="K306" s="8">
        <v>8.9818739999999995</v>
      </c>
      <c r="L306" s="8">
        <v>0.12900800000000001</v>
      </c>
      <c r="M306" s="85">
        <v>0.2833</v>
      </c>
      <c r="N306" s="8">
        <v>0.26783699999999999</v>
      </c>
      <c r="O306" s="8">
        <v>99700</v>
      </c>
      <c r="P306" s="8">
        <v>21.7</v>
      </c>
      <c r="Q306" s="8">
        <v>60</v>
      </c>
      <c r="R306" s="8">
        <v>1.171</v>
      </c>
      <c r="S306" s="8" t="s">
        <v>2312</v>
      </c>
      <c r="T306" s="8" t="s">
        <v>2313</v>
      </c>
      <c r="U306" s="43">
        <v>1.1679332646048108E-3</v>
      </c>
      <c r="V306" s="43">
        <v>7.3786333333333329E-2</v>
      </c>
      <c r="W306" s="54">
        <v>179.38838888843449</v>
      </c>
      <c r="X306" s="82">
        <v>100</v>
      </c>
      <c r="Y306" s="60">
        <v>3.5406877817004001E-5</v>
      </c>
      <c r="Z306" s="61">
        <v>2.7999886537246388</v>
      </c>
      <c r="AA306">
        <v>13</v>
      </c>
      <c r="AC306">
        <f t="shared" si="39"/>
        <v>2.8006534624995312</v>
      </c>
      <c r="AD306">
        <f t="shared" si="40"/>
        <v>64.067541363000188</v>
      </c>
      <c r="AE306">
        <f t="shared" si="41"/>
        <v>64.052333246660837</v>
      </c>
      <c r="AF306">
        <f t="shared" si="42"/>
        <v>2.3737630656347767E-4</v>
      </c>
      <c r="AK306">
        <v>1.9958057138541994</v>
      </c>
      <c r="AL306">
        <v>2.5513898597817515</v>
      </c>
      <c r="AM306">
        <v>3.9174416812263217</v>
      </c>
      <c r="AN306">
        <v>33.912109856280985</v>
      </c>
      <c r="AO306">
        <v>2.3887790552661995E-2</v>
      </c>
      <c r="AP306">
        <v>0.40471435869608308</v>
      </c>
      <c r="AQ306">
        <v>1.1896202253055554</v>
      </c>
      <c r="AR306">
        <v>2.6664210372339801</v>
      </c>
      <c r="AS306">
        <v>6.4775921192205885</v>
      </c>
      <c r="AT306">
        <v>11.88911498088839</v>
      </c>
      <c r="AU306">
        <v>0.96168715245135206</v>
      </c>
      <c r="AV306">
        <v>2.1545910128516317</v>
      </c>
      <c r="AW306">
        <v>7.623678199236042E-2</v>
      </c>
      <c r="AX306">
        <v>-0.4985</v>
      </c>
      <c r="AZ306">
        <f t="shared" si="44"/>
        <v>0.96168715245135206</v>
      </c>
      <c r="BA306">
        <f t="shared" si="45"/>
        <v>138.03934883622037</v>
      </c>
      <c r="BB306">
        <f t="shared" si="46"/>
        <v>-4.884303183677579</v>
      </c>
      <c r="BC306">
        <f t="shared" si="43"/>
        <v>-5.7321705656050019</v>
      </c>
    </row>
    <row r="307" spans="1:55" ht="15.75" thickBot="1" x14ac:dyDescent="0.3">
      <c r="A307">
        <v>13</v>
      </c>
      <c r="B307" s="84">
        <v>14</v>
      </c>
      <c r="C307" s="8" t="s">
        <v>2287</v>
      </c>
      <c r="D307" s="8">
        <v>-200</v>
      </c>
      <c r="E307" s="8">
        <v>104</v>
      </c>
      <c r="F307" s="8">
        <v>50</v>
      </c>
      <c r="G307" s="8">
        <v>0.20605200000000001</v>
      </c>
      <c r="H307" s="8">
        <v>0.184531</v>
      </c>
      <c r="I307" s="8">
        <v>47.233750000000001</v>
      </c>
      <c r="J307" s="8">
        <v>1.34805</v>
      </c>
      <c r="K307" s="8">
        <v>8.9807930000000002</v>
      </c>
      <c r="L307" s="8">
        <v>0.12843299999999999</v>
      </c>
      <c r="M307" s="85">
        <v>0.20605200000000001</v>
      </c>
      <c r="N307" s="8">
        <v>0.21593899999999999</v>
      </c>
      <c r="O307" s="8">
        <v>99700</v>
      </c>
      <c r="P307" s="8">
        <v>21.7</v>
      </c>
      <c r="Q307" s="8">
        <v>60</v>
      </c>
      <c r="R307" s="8">
        <v>1.171</v>
      </c>
      <c r="S307" s="8" t="s">
        <v>2314</v>
      </c>
      <c r="T307" s="8" t="s">
        <v>2315</v>
      </c>
      <c r="U307" s="43">
        <v>1.1682807101947306E-3</v>
      </c>
      <c r="V307" s="43">
        <v>7.544544444444444E-2</v>
      </c>
      <c r="W307" s="54">
        <v>111.79381326409634</v>
      </c>
      <c r="X307" s="82">
        <v>100</v>
      </c>
      <c r="Y307" s="60">
        <v>3.5406877817004001E-5</v>
      </c>
      <c r="Z307" s="61">
        <v>1.7447268321678322</v>
      </c>
      <c r="AA307">
        <v>13</v>
      </c>
      <c r="AC307">
        <f t="shared" si="39"/>
        <v>1.7451410873135711</v>
      </c>
      <c r="AD307">
        <f t="shared" si="40"/>
        <v>64.075253044163915</v>
      </c>
      <c r="AE307">
        <f t="shared" si="41"/>
        <v>64.060043097254152</v>
      </c>
      <c r="AF307">
        <f t="shared" si="42"/>
        <v>2.3737630656378445E-4</v>
      </c>
      <c r="AK307">
        <v>1.2436238646503199</v>
      </c>
      <c r="AL307">
        <v>2.0561545875569363</v>
      </c>
      <c r="AM307">
        <v>5.0274192174070054</v>
      </c>
      <c r="AN307">
        <v>47.829608608319752</v>
      </c>
      <c r="AO307">
        <v>2.2715079463117723E-3</v>
      </c>
      <c r="AP307">
        <v>0.1737137553427171</v>
      </c>
      <c r="AQ307">
        <v>0.5456591631626776</v>
      </c>
      <c r="AR307">
        <v>1.4610112700476454</v>
      </c>
      <c r="AS307">
        <v>4.7736887412617213</v>
      </c>
      <c r="AT307">
        <v>9.8124530437328605</v>
      </c>
      <c r="AU307">
        <v>0.96235388513790421</v>
      </c>
      <c r="AV307">
        <v>1.439201474332116</v>
      </c>
      <c r="AW307">
        <v>0.14139726566939162</v>
      </c>
      <c r="AX307">
        <v>-0.4491</v>
      </c>
      <c r="AZ307">
        <f t="shared" si="44"/>
        <v>0.96235388513790421</v>
      </c>
      <c r="BA307">
        <f t="shared" si="45"/>
        <v>92.217198649364107</v>
      </c>
      <c r="BB307">
        <f t="shared" si="46"/>
        <v>-9.0600655775191399</v>
      </c>
      <c r="BC307">
        <f t="shared" si="43"/>
        <v>-5.1641279859843658</v>
      </c>
    </row>
    <row r="308" spans="1:55" ht="15.75" thickBot="1" x14ac:dyDescent="0.3">
      <c r="A308">
        <v>13</v>
      </c>
      <c r="B308" s="84">
        <v>15</v>
      </c>
      <c r="C308" s="8" t="s">
        <v>2287</v>
      </c>
      <c r="D308" s="8">
        <v>-200</v>
      </c>
      <c r="E308" s="8">
        <v>156</v>
      </c>
      <c r="F308" s="8">
        <v>50</v>
      </c>
      <c r="G308" s="8">
        <v>0.14027600000000001</v>
      </c>
      <c r="H308" s="8">
        <v>0.18451999999999999</v>
      </c>
      <c r="I308" s="8">
        <v>47.231138999999999</v>
      </c>
      <c r="J308" s="8">
        <v>1.3511709999999999</v>
      </c>
      <c r="K308" s="8">
        <v>8.9805419999999998</v>
      </c>
      <c r="L308" s="8">
        <v>0.12860199999999999</v>
      </c>
      <c r="M308" s="85">
        <v>0.14027600000000001</v>
      </c>
      <c r="N308" s="8">
        <v>0.125809</v>
      </c>
      <c r="O308" s="8">
        <v>99700</v>
      </c>
      <c r="P308" s="8">
        <v>21.7</v>
      </c>
      <c r="Q308" s="8">
        <v>60</v>
      </c>
      <c r="R308" s="8">
        <v>1.171</v>
      </c>
      <c r="S308" s="8" t="s">
        <v>2316</v>
      </c>
      <c r="T308" s="8" t="s">
        <v>2317</v>
      </c>
      <c r="U308" s="43">
        <v>1.1686281557846505E-3</v>
      </c>
      <c r="V308" s="43">
        <v>7.7104555555555551E-2</v>
      </c>
      <c r="W308" s="54">
        <v>54.056069188260608</v>
      </c>
      <c r="X308" s="82">
        <v>100</v>
      </c>
      <c r="Y308" s="60">
        <v>3.5406877817004001E-5</v>
      </c>
      <c r="Z308" s="61">
        <v>0.84361053343178949</v>
      </c>
      <c r="AA308">
        <v>13</v>
      </c>
      <c r="AC308">
        <f t="shared" si="39"/>
        <v>0.84381083413103386</v>
      </c>
      <c r="AD308">
        <f t="shared" si="40"/>
        <v>64.077043903614722</v>
      </c>
      <c r="AE308">
        <f t="shared" si="41"/>
        <v>64.061833531597358</v>
      </c>
      <c r="AF308">
        <f t="shared" si="42"/>
        <v>2.3737630656376369E-4</v>
      </c>
      <c r="AK308">
        <v>0.6013199471110463</v>
      </c>
      <c r="AL308">
        <v>1.1975556955565543</v>
      </c>
      <c r="AM308">
        <v>6.4757525892334797</v>
      </c>
      <c r="AN308">
        <v>75.141233108861798</v>
      </c>
      <c r="AO308">
        <v>-1.9338026497222906E-2</v>
      </c>
      <c r="AP308">
        <v>6.4903595166735079E-2</v>
      </c>
      <c r="AQ308">
        <v>0.19852889289765524</v>
      </c>
      <c r="AR308">
        <v>0.62264976237328384</v>
      </c>
      <c r="AS308">
        <v>2.4483893962729608</v>
      </c>
      <c r="AT308">
        <v>5.5610078502421834</v>
      </c>
      <c r="AU308">
        <v>1.2108459020793965</v>
      </c>
      <c r="AV308">
        <v>0.65038724369660772</v>
      </c>
      <c r="AW308">
        <v>0.18619878168370474</v>
      </c>
      <c r="AX308">
        <v>-0.42</v>
      </c>
      <c r="AZ308">
        <f t="shared" si="44"/>
        <v>1.2108459020793965</v>
      </c>
      <c r="BA308">
        <f t="shared" si="45"/>
        <v>41.674891968698503</v>
      </c>
      <c r="BB308">
        <f t="shared" si="46"/>
        <v>-11.931067508746322</v>
      </c>
      <c r="BC308">
        <f t="shared" si="43"/>
        <v>-4.8295118105398211</v>
      </c>
    </row>
    <row r="309" spans="1:55" ht="15.75" thickBot="1" x14ac:dyDescent="0.3">
      <c r="A309">
        <v>13</v>
      </c>
      <c r="B309" s="84">
        <v>16</v>
      </c>
      <c r="C309" s="8" t="s">
        <v>2287</v>
      </c>
      <c r="D309" s="8">
        <v>-200</v>
      </c>
      <c r="E309" s="8">
        <v>208</v>
      </c>
      <c r="F309" s="8">
        <v>50</v>
      </c>
      <c r="G309" s="8">
        <v>0.118058</v>
      </c>
      <c r="H309" s="8">
        <v>0.18406</v>
      </c>
      <c r="I309" s="8">
        <v>47.115645999999998</v>
      </c>
      <c r="J309" s="8">
        <v>1.3644689999999999</v>
      </c>
      <c r="K309" s="8">
        <v>8.9695309999999999</v>
      </c>
      <c r="L309" s="8">
        <v>0.13012099999999999</v>
      </c>
      <c r="M309" s="85">
        <v>0.118058</v>
      </c>
      <c r="N309" s="8">
        <v>9.3025999999999998E-2</v>
      </c>
      <c r="O309" s="8">
        <v>99700</v>
      </c>
      <c r="P309" s="8">
        <v>21.7</v>
      </c>
      <c r="Q309" s="8">
        <v>60</v>
      </c>
      <c r="R309" s="8">
        <v>1.171</v>
      </c>
      <c r="S309" s="8" t="s">
        <v>2318</v>
      </c>
      <c r="T309" s="8" t="s">
        <v>2319</v>
      </c>
      <c r="U309" s="43">
        <v>1.1689756013745704E-3</v>
      </c>
      <c r="V309" s="43">
        <v>7.8763666666666662E-2</v>
      </c>
      <c r="W309" s="54">
        <v>33.614331460064754</v>
      </c>
      <c r="X309" s="82">
        <v>100</v>
      </c>
      <c r="Y309" s="60">
        <v>3.5406877817004001E-5</v>
      </c>
      <c r="Z309" s="61">
        <v>0.52394921866267363</v>
      </c>
      <c r="AA309">
        <v>13</v>
      </c>
      <c r="AC309">
        <f t="shared" si="39"/>
        <v>0.52407362132327084</v>
      </c>
      <c r="AD309">
        <f t="shared" si="40"/>
        <v>64.155704909460255</v>
      </c>
      <c r="AE309">
        <f t="shared" si="41"/>
        <v>64.140475865183859</v>
      </c>
      <c r="AF309">
        <f t="shared" si="42"/>
        <v>2.3737630656365773E-4</v>
      </c>
      <c r="AK309">
        <v>0.37347104036058415</v>
      </c>
      <c r="AL309">
        <v>0.88415156740036893</v>
      </c>
      <c r="AM309">
        <v>5.1388382715680043</v>
      </c>
      <c r="AN309">
        <v>41.193592989690892</v>
      </c>
      <c r="AO309">
        <v>-3.7976136883290074E-2</v>
      </c>
      <c r="AP309">
        <v>2.2937117797198706E-2</v>
      </c>
      <c r="AQ309">
        <v>6.3539618030471923E-2</v>
      </c>
      <c r="AR309">
        <v>0.28688188230521161</v>
      </c>
      <c r="AS309">
        <v>1.8473408940794935</v>
      </c>
      <c r="AT309">
        <v>4.5984596712969932</v>
      </c>
      <c r="AU309">
        <v>1.0898420108798332</v>
      </c>
      <c r="AV309">
        <v>0.48517176667095563</v>
      </c>
      <c r="AW309">
        <v>0.15528953345021143</v>
      </c>
      <c r="AX309">
        <v>-0.46600000000000003</v>
      </c>
      <c r="AZ309">
        <f t="shared" si="44"/>
        <v>1.0898420108798332</v>
      </c>
      <c r="BA309">
        <f t="shared" si="45"/>
        <v>31.126536692943333</v>
      </c>
      <c r="BB309">
        <f t="shared" si="46"/>
        <v>-9.9627094835595216</v>
      </c>
      <c r="BC309">
        <f t="shared" si="43"/>
        <v>-5.3584583421703735</v>
      </c>
    </row>
    <row r="310" spans="1:55" ht="15.75" thickBot="1" x14ac:dyDescent="0.3">
      <c r="A310">
        <v>13</v>
      </c>
      <c r="B310" s="84">
        <v>17</v>
      </c>
      <c r="C310" s="8" t="s">
        <v>2287</v>
      </c>
      <c r="D310" s="8">
        <v>-200</v>
      </c>
      <c r="E310" s="8">
        <v>260</v>
      </c>
      <c r="F310" s="8">
        <v>50</v>
      </c>
      <c r="G310" s="8">
        <v>9.3898999999999996E-2</v>
      </c>
      <c r="H310" s="8">
        <v>0.184193</v>
      </c>
      <c r="I310" s="8">
        <v>47.149151000000003</v>
      </c>
      <c r="J310" s="8">
        <v>1.385345</v>
      </c>
      <c r="K310" s="8">
        <v>8.9726929999999996</v>
      </c>
      <c r="L310" s="8">
        <v>0.13198299999999999</v>
      </c>
      <c r="M310" s="85">
        <v>9.3898999999999996E-2</v>
      </c>
      <c r="N310" s="8">
        <v>4.2575000000000002E-2</v>
      </c>
      <c r="O310" s="8">
        <v>99700</v>
      </c>
      <c r="P310" s="8">
        <v>21.7</v>
      </c>
      <c r="Q310" s="8">
        <v>60</v>
      </c>
      <c r="R310" s="8">
        <v>1.171</v>
      </c>
      <c r="S310" s="8" t="s">
        <v>2320</v>
      </c>
      <c r="T310" s="8" t="s">
        <v>2321</v>
      </c>
      <c r="U310" s="43">
        <v>1.1693230469644901E-3</v>
      </c>
      <c r="V310" s="43">
        <v>8.0422777777777774E-2</v>
      </c>
      <c r="W310" s="54">
        <v>11.524806816393372</v>
      </c>
      <c r="X310" s="82">
        <v>100</v>
      </c>
      <c r="Y310" s="60">
        <v>3.5406877817004001E-5</v>
      </c>
      <c r="Z310" s="61">
        <v>0.17970139422289574</v>
      </c>
      <c r="AA310">
        <v>13</v>
      </c>
      <c r="AC310">
        <f t="shared" si="39"/>
        <v>0.17974406120427114</v>
      </c>
      <c r="AD310">
        <f t="shared" si="40"/>
        <v>64.133096274692107</v>
      </c>
      <c r="AE310">
        <f t="shared" si="41"/>
        <v>64.117872597169935</v>
      </c>
      <c r="AF310">
        <f t="shared" si="42"/>
        <v>2.373763065635714E-4</v>
      </c>
      <c r="AK310">
        <v>0.12808527716883999</v>
      </c>
      <c r="AL310">
        <v>0.40466578674367709</v>
      </c>
      <c r="AM310">
        <v>6.7926847531055019</v>
      </c>
      <c r="AN310">
        <v>67.207964018650699</v>
      </c>
      <c r="AO310">
        <v>-5.3747848801761228E-2</v>
      </c>
      <c r="AP310">
        <v>1.3613066061240581E-3</v>
      </c>
      <c r="AQ310">
        <v>2.4572165092853256E-2</v>
      </c>
      <c r="AR310">
        <v>6.8075891257373941E-2</v>
      </c>
      <c r="AS310">
        <v>0.688819030508525</v>
      </c>
      <c r="AT310">
        <v>1.989762936063953</v>
      </c>
      <c r="AU310">
        <v>1.9118031130489945</v>
      </c>
      <c r="AV310">
        <v>0.14889480420995249</v>
      </c>
      <c r="AW310">
        <v>0.15657227303656768</v>
      </c>
      <c r="AX310">
        <v>-0.48060000000000003</v>
      </c>
      <c r="AZ310">
        <f t="shared" si="44"/>
        <v>1.9118031130489945</v>
      </c>
      <c r="BA310">
        <f t="shared" si="45"/>
        <v>9.5490848131983146</v>
      </c>
      <c r="BB310">
        <f t="shared" si="46"/>
        <v>-10.041464660601575</v>
      </c>
      <c r="BC310">
        <f t="shared" si="43"/>
        <v>-5.5263413717748531</v>
      </c>
    </row>
    <row r="311" spans="1:55" ht="15.75" thickBot="1" x14ac:dyDescent="0.3">
      <c r="A311">
        <v>13</v>
      </c>
      <c r="B311" s="84">
        <v>18</v>
      </c>
      <c r="C311" s="8" t="s">
        <v>2287</v>
      </c>
      <c r="D311" s="8">
        <v>-200</v>
      </c>
      <c r="E311" s="8">
        <v>312</v>
      </c>
      <c r="F311" s="8">
        <v>50</v>
      </c>
      <c r="G311" s="8">
        <v>8.5779999999999995E-2</v>
      </c>
      <c r="H311" s="8">
        <v>0.183782</v>
      </c>
      <c r="I311" s="8">
        <v>47.045881999999999</v>
      </c>
      <c r="J311" s="8">
        <v>1.354719</v>
      </c>
      <c r="K311" s="8">
        <v>8.9628979999999991</v>
      </c>
      <c r="L311" s="8">
        <v>0.129305</v>
      </c>
      <c r="M311" s="85">
        <v>8.5779999999999995E-2</v>
      </c>
      <c r="N311" s="8">
        <v>1.7845E-2</v>
      </c>
      <c r="O311" s="8">
        <v>99700</v>
      </c>
      <c r="P311" s="8">
        <v>21.7</v>
      </c>
      <c r="Q311" s="8">
        <v>60</v>
      </c>
      <c r="R311" s="8">
        <v>1.171</v>
      </c>
      <c r="S311" s="8" t="s">
        <v>2322</v>
      </c>
      <c r="T311" s="8" t="s">
        <v>2323</v>
      </c>
      <c r="U311" s="43">
        <v>1.1696704925544098E-3</v>
      </c>
      <c r="V311" s="43">
        <v>8.2081888888888885E-2</v>
      </c>
      <c r="W311" s="54">
        <v>3.1616691492617819</v>
      </c>
      <c r="X311" s="82">
        <v>100</v>
      </c>
      <c r="Y311" s="60">
        <v>3.5406877817004001E-5</v>
      </c>
      <c r="Z311" s="61">
        <v>4.9244741183443325E-2</v>
      </c>
      <c r="AA311">
        <v>13</v>
      </c>
      <c r="AC311">
        <f t="shared" si="39"/>
        <v>4.9256433493700562E-2</v>
      </c>
      <c r="AD311">
        <f t="shared" si="40"/>
        <v>64.203183391382581</v>
      </c>
      <c r="AE311">
        <f t="shared" si="41"/>
        <v>64.187943076839488</v>
      </c>
      <c r="AF311">
        <f t="shared" si="42"/>
        <v>2.3737630656391957E-4</v>
      </c>
      <c r="AK311">
        <v>3.5097512631287867E-2</v>
      </c>
      <c r="AL311">
        <v>0.16938329264261656</v>
      </c>
      <c r="AM311">
        <v>12.69499554554838</v>
      </c>
      <c r="AN311">
        <v>237.41165526252726</v>
      </c>
      <c r="AO311">
        <v>-6.0726584946016876E-2</v>
      </c>
      <c r="AP311">
        <v>-1.1483853762129459E-2</v>
      </c>
      <c r="AQ311">
        <v>1.1685287876241622E-2</v>
      </c>
      <c r="AR311">
        <v>3.4854429514612699E-2</v>
      </c>
      <c r="AS311">
        <v>0.14492920853148672</v>
      </c>
      <c r="AT311">
        <v>0.61128293082484486</v>
      </c>
      <c r="AU311">
        <v>5.8540305612663674</v>
      </c>
      <c r="AV311">
        <v>3.4900665072866099E-2</v>
      </c>
      <c r="AW311">
        <v>0.16921204731379172</v>
      </c>
      <c r="AX311">
        <v>-0.48299999999999998</v>
      </c>
      <c r="AZ311">
        <f t="shared" si="44"/>
        <v>5.8540305612663674</v>
      </c>
      <c r="BA311">
        <f t="shared" si="45"/>
        <v>2.2407338001544428</v>
      </c>
      <c r="BB311">
        <f t="shared" si="46"/>
        <v>-10.863952105718676</v>
      </c>
      <c r="BC311">
        <f t="shared" si="43"/>
        <v>-5.5539385821207947</v>
      </c>
    </row>
    <row r="312" spans="1:55" ht="15.75" thickBot="1" x14ac:dyDescent="0.3">
      <c r="A312">
        <v>13</v>
      </c>
      <c r="B312" s="84">
        <v>19</v>
      </c>
      <c r="C312" s="8" t="s">
        <v>2287</v>
      </c>
      <c r="D312" s="8">
        <v>-200</v>
      </c>
      <c r="E312" s="8">
        <v>364</v>
      </c>
      <c r="F312" s="8">
        <v>50</v>
      </c>
      <c r="G312" s="8">
        <v>8.4872000000000003E-2</v>
      </c>
      <c r="H312" s="8">
        <v>0.18399499999999999</v>
      </c>
      <c r="I312" s="8">
        <v>47.09939</v>
      </c>
      <c r="J312" s="8">
        <v>1.406401</v>
      </c>
      <c r="K312" s="8">
        <v>8.9679289999999998</v>
      </c>
      <c r="L312" s="8">
        <v>0.13381999999999999</v>
      </c>
      <c r="M312" s="85">
        <v>8.4872000000000003E-2</v>
      </c>
      <c r="N312" s="8">
        <v>1.091E-2</v>
      </c>
      <c r="O312" s="8">
        <v>99700</v>
      </c>
      <c r="P312" s="8">
        <v>21.7</v>
      </c>
      <c r="Q312" s="8">
        <v>60</v>
      </c>
      <c r="R312" s="8">
        <v>1.171</v>
      </c>
      <c r="S312" s="8" t="s">
        <v>2324</v>
      </c>
      <c r="T312" s="8" t="s">
        <v>2325</v>
      </c>
      <c r="U312" s="43">
        <v>1.1700179381443298E-3</v>
      </c>
      <c r="V312" s="43">
        <v>8.3740999999999996E-2</v>
      </c>
      <c r="W312" s="54">
        <v>0.96665184620484879</v>
      </c>
      <c r="X312" s="82">
        <v>100</v>
      </c>
      <c r="Y312" s="60">
        <v>3.5406877817004001E-5</v>
      </c>
      <c r="Z312" s="61">
        <v>1.506458699266407E-2</v>
      </c>
      <c r="AA312">
        <v>13</v>
      </c>
      <c r="AC312">
        <f t="shared" si="39"/>
        <v>1.5068163817737823E-2</v>
      </c>
      <c r="AD312">
        <f t="shared" si="40"/>
        <v>64.16716546398348</v>
      </c>
      <c r="AE312">
        <f t="shared" si="41"/>
        <v>64.151933699242988</v>
      </c>
      <c r="AF312">
        <f t="shared" si="42"/>
        <v>2.3737630656353115E-4</v>
      </c>
      <c r="AK312">
        <v>1.0734800855988961E-2</v>
      </c>
      <c r="AL312">
        <v>0.1035851819393674</v>
      </c>
      <c r="AM312">
        <v>21.163828198736162</v>
      </c>
      <c r="AN312">
        <v>909.21312981362905</v>
      </c>
      <c r="AO312">
        <v>-6.7807343764162809E-2</v>
      </c>
      <c r="AP312">
        <v>-1.8551603152502667E-2</v>
      </c>
      <c r="AQ312">
        <v>1.727938471727492E-3</v>
      </c>
      <c r="AR312">
        <v>2.2016974263384729E-2</v>
      </c>
      <c r="AS312">
        <v>6.5471778577102624E-2</v>
      </c>
      <c r="AT312">
        <v>0.30885476057014594</v>
      </c>
      <c r="AU312">
        <v>10.798441573466896</v>
      </c>
      <c r="AV312">
        <v>1.7054118737903225E-2</v>
      </c>
      <c r="AW312">
        <v>0.17342310392222554</v>
      </c>
      <c r="AX312">
        <v>-0.49490000000000001</v>
      </c>
      <c r="AZ312">
        <f t="shared" si="44"/>
        <v>10.798441573466896</v>
      </c>
      <c r="BA312">
        <f t="shared" si="45"/>
        <v>1.0943144588974574</v>
      </c>
      <c r="BB312">
        <f t="shared" si="46"/>
        <v>-11.128069004655048</v>
      </c>
      <c r="BC312">
        <f t="shared" si="43"/>
        <v>-5.6907747500860895</v>
      </c>
    </row>
    <row r="313" spans="1:55" ht="15.75" thickBot="1" x14ac:dyDescent="0.3">
      <c r="A313">
        <v>14</v>
      </c>
      <c r="B313" s="40">
        <v>1</v>
      </c>
      <c r="C313" s="41" t="s">
        <v>2326</v>
      </c>
      <c r="D313" s="41">
        <v>0</v>
      </c>
      <c r="E313" s="41">
        <v>-364</v>
      </c>
      <c r="F313" s="41">
        <v>50</v>
      </c>
      <c r="G313" s="41">
        <v>5.7120000000000001E-3</v>
      </c>
      <c r="H313" s="41">
        <v>0.18477299999999999</v>
      </c>
      <c r="I313" s="41">
        <v>47.294559999999997</v>
      </c>
      <c r="J313" s="41">
        <v>1.3707609999999999</v>
      </c>
      <c r="K313" s="41">
        <v>8.9865449999999996</v>
      </c>
      <c r="L313" s="41">
        <v>0.13037499999999999</v>
      </c>
      <c r="M313" s="86">
        <v>5.7120000000000001E-3</v>
      </c>
      <c r="N313" s="41">
        <v>3.885E-3</v>
      </c>
      <c r="O313" s="41">
        <v>99700</v>
      </c>
      <c r="P313" s="41">
        <v>21.7</v>
      </c>
      <c r="Q313" s="41">
        <v>60</v>
      </c>
      <c r="R313" s="41">
        <v>1.171</v>
      </c>
      <c r="S313" s="41" t="s">
        <v>2327</v>
      </c>
      <c r="T313" s="41" t="s">
        <v>2328</v>
      </c>
      <c r="U313" s="43">
        <v>1.1704412371134022E-4</v>
      </c>
      <c r="V313" s="43">
        <v>5.3569999999999998E-3</v>
      </c>
      <c r="W313" s="54">
        <v>3.033044195157701</v>
      </c>
      <c r="X313" s="82">
        <v>18</v>
      </c>
      <c r="Y313" s="60">
        <v>6.3732380070607193E-6</v>
      </c>
      <c r="Z313" s="61">
        <v>0.26314430202799138</v>
      </c>
      <c r="AA313">
        <v>14</v>
      </c>
      <c r="AC313">
        <f t="shared" si="39"/>
        <v>0.26320678108154705</v>
      </c>
      <c r="AD313">
        <f t="shared" si="40"/>
        <v>11.526163294370203</v>
      </c>
      <c r="AE313">
        <f t="shared" si="41"/>
        <v>11.523427256298534</v>
      </c>
      <c r="AF313">
        <f t="shared" si="42"/>
        <v>2.3737630656381388E-4</v>
      </c>
      <c r="AK313">
        <v>0.18742785329782335</v>
      </c>
      <c r="AL313">
        <v>2.0529346984607399</v>
      </c>
      <c r="AM313">
        <v>6.3045828481108934</v>
      </c>
      <c r="AN313">
        <v>101.36897644611007</v>
      </c>
      <c r="AO313">
        <v>-3.1527092188068631</v>
      </c>
      <c r="AP313">
        <v>-0.89556596713216574</v>
      </c>
      <c r="AQ313">
        <v>7.1856620371666305E-2</v>
      </c>
      <c r="AR313">
        <v>0.8781301695419822</v>
      </c>
      <c r="AS313">
        <v>2.65182630621613</v>
      </c>
      <c r="AT313">
        <v>6.5215166562314595</v>
      </c>
      <c r="AU313">
        <v>14.627609170117323</v>
      </c>
      <c r="AV313">
        <v>0.44950826839279273</v>
      </c>
      <c r="AW313">
        <v>6.3878034154881256</v>
      </c>
      <c r="AX313">
        <v>3.2475999999999998</v>
      </c>
      <c r="AZ313">
        <f t="shared" si="44"/>
        <v>14.627609170117323</v>
      </c>
      <c r="BA313">
        <f t="shared" si="45"/>
        <v>5.1811057036649171</v>
      </c>
      <c r="BB313">
        <f t="shared" si="46"/>
        <v>-73.626865259251844</v>
      </c>
      <c r="BC313">
        <f t="shared" si="43"/>
        <v>37.343625133116959</v>
      </c>
    </row>
    <row r="314" spans="1:55" ht="15.75" thickBot="1" x14ac:dyDescent="0.3">
      <c r="A314">
        <v>14</v>
      </c>
      <c r="B314" s="40">
        <v>2</v>
      </c>
      <c r="C314" s="41" t="s">
        <v>2326</v>
      </c>
      <c r="D314" s="41">
        <v>0</v>
      </c>
      <c r="E314" s="41">
        <v>-311.96875</v>
      </c>
      <c r="F314" s="41">
        <v>50</v>
      </c>
      <c r="G314" s="41">
        <v>6.1659999999999996E-3</v>
      </c>
      <c r="H314" s="41">
        <v>0.18449299999999999</v>
      </c>
      <c r="I314" s="41">
        <v>47.224209000000002</v>
      </c>
      <c r="J314" s="41">
        <v>1.3563620000000001</v>
      </c>
      <c r="K314" s="41">
        <v>8.9798760000000009</v>
      </c>
      <c r="L314" s="41">
        <v>0.129107</v>
      </c>
      <c r="M314" s="86">
        <v>6.1659999999999996E-3</v>
      </c>
      <c r="N314" s="41">
        <v>5.8919999999999997E-3</v>
      </c>
      <c r="O314" s="41">
        <v>99700</v>
      </c>
      <c r="P314" s="41">
        <v>21.7</v>
      </c>
      <c r="Q314" s="41">
        <v>60</v>
      </c>
      <c r="R314" s="41">
        <v>1.171</v>
      </c>
      <c r="S314" s="41" t="s">
        <v>2329</v>
      </c>
      <c r="T314" s="41" t="s">
        <v>2330</v>
      </c>
      <c r="U314" s="43">
        <v>1.1692760824742268E-4</v>
      </c>
      <c r="V314" s="43">
        <v>5.2602999999999999E-3</v>
      </c>
      <c r="W314" s="54">
        <v>7.7458182338212938</v>
      </c>
      <c r="X314" s="82">
        <v>18</v>
      </c>
      <c r="Y314" s="60">
        <v>6.3732380070607193E-6</v>
      </c>
      <c r="Z314" s="61">
        <v>0.67152180575685438</v>
      </c>
      <c r="AA314">
        <v>14</v>
      </c>
      <c r="AC314">
        <f t="shared" si="39"/>
        <v>0.6716812469704484</v>
      </c>
      <c r="AD314">
        <f t="shared" si="40"/>
        <v>11.534723321592198</v>
      </c>
      <c r="AE314">
        <f t="shared" si="41"/>
        <v>11.531985251572884</v>
      </c>
      <c r="AF314">
        <f t="shared" si="42"/>
        <v>2.3737630656370695E-4</v>
      </c>
      <c r="AK314">
        <v>0.47843443780112915</v>
      </c>
      <c r="AL314">
        <v>3.1138234271887226</v>
      </c>
      <c r="AM314">
        <v>8.7911062698488891</v>
      </c>
      <c r="AN314">
        <v>150.50537812542194</v>
      </c>
      <c r="AO314">
        <v>-3.102403699857629</v>
      </c>
      <c r="AP314">
        <v>-0.84468797735762202</v>
      </c>
      <c r="AQ314">
        <v>0.12297997392924882</v>
      </c>
      <c r="AR314">
        <v>1.0906479252161196</v>
      </c>
      <c r="AS314">
        <v>3.5100820491873352</v>
      </c>
      <c r="AT314">
        <v>12.057903700806042</v>
      </c>
      <c r="AU314">
        <v>8.9390236546409412</v>
      </c>
      <c r="AV314">
        <v>0.72651899513161244</v>
      </c>
      <c r="AW314">
        <v>6.0159360452263178</v>
      </c>
      <c r="AX314">
        <v>2.9314</v>
      </c>
      <c r="AZ314">
        <f t="shared" si="44"/>
        <v>8.9390236546409412</v>
      </c>
      <c r="BA314">
        <f t="shared" si="45"/>
        <v>8.380195596724338</v>
      </c>
      <c r="BB314">
        <f t="shared" si="46"/>
        <v>-69.39215780207914</v>
      </c>
      <c r="BC314">
        <f t="shared" si="43"/>
        <v>33.707692670039123</v>
      </c>
    </row>
    <row r="315" spans="1:55" ht="15.75" thickBot="1" x14ac:dyDescent="0.3">
      <c r="A315">
        <v>14</v>
      </c>
      <c r="B315" s="40">
        <v>3</v>
      </c>
      <c r="C315" s="41" t="s">
        <v>2326</v>
      </c>
      <c r="D315" s="41">
        <v>0</v>
      </c>
      <c r="E315" s="41">
        <v>-259.96875</v>
      </c>
      <c r="F315" s="41">
        <v>50</v>
      </c>
      <c r="G315" s="41">
        <v>1.0998000000000001E-2</v>
      </c>
      <c r="H315" s="41">
        <v>0.184452</v>
      </c>
      <c r="I315" s="41">
        <v>47.214125000000003</v>
      </c>
      <c r="J315" s="41">
        <v>1.360611</v>
      </c>
      <c r="K315" s="41">
        <v>8.9789110000000001</v>
      </c>
      <c r="L315" s="41">
        <v>0.129496</v>
      </c>
      <c r="M315" s="86">
        <v>1.0998000000000001E-2</v>
      </c>
      <c r="N315" s="41">
        <v>2.7637999999999999E-2</v>
      </c>
      <c r="O315" s="41">
        <v>99700</v>
      </c>
      <c r="P315" s="41">
        <v>21.7</v>
      </c>
      <c r="Q315" s="41">
        <v>60</v>
      </c>
      <c r="R315" s="41">
        <v>1.171</v>
      </c>
      <c r="S315" s="41" t="s">
        <v>2331</v>
      </c>
      <c r="T315" s="41" t="s">
        <v>2332</v>
      </c>
      <c r="U315" s="43">
        <v>1.1681109278350517E-4</v>
      </c>
      <c r="V315" s="43">
        <v>5.1636E-3</v>
      </c>
      <c r="W315" s="54">
        <v>49.947311175432077</v>
      </c>
      <c r="X315" s="82">
        <v>18</v>
      </c>
      <c r="Y315" s="60">
        <v>6.3732380070607193E-6</v>
      </c>
      <c r="Z315" s="61">
        <v>4.3297045208356186</v>
      </c>
      <c r="AA315">
        <v>14</v>
      </c>
      <c r="AC315">
        <f t="shared" si="39"/>
        <v>4.330732534129285</v>
      </c>
      <c r="AD315">
        <f t="shared" si="40"/>
        <v>11.535963005113432</v>
      </c>
      <c r="AE315">
        <f t="shared" si="41"/>
        <v>11.533224640822626</v>
      </c>
      <c r="AF315">
        <f t="shared" si="42"/>
        <v>2.373763065634407E-4</v>
      </c>
      <c r="AK315">
        <v>3.0863543243211238</v>
      </c>
      <c r="AL315">
        <v>14.619285371727848</v>
      </c>
      <c r="AM315">
        <v>12.079123355060707</v>
      </c>
      <c r="AN315">
        <v>238.7234720705215</v>
      </c>
      <c r="AO315">
        <v>-2.8926805672361362</v>
      </c>
      <c r="AP315">
        <v>-0.4716223519269539</v>
      </c>
      <c r="AQ315">
        <v>0.49743568837158753</v>
      </c>
      <c r="AR315">
        <v>1.7886314724156593</v>
      </c>
      <c r="AS315">
        <v>13.249647061470512</v>
      </c>
      <c r="AT315">
        <v>62.000354576773155</v>
      </c>
      <c r="AU315">
        <v>2.1491529941552692</v>
      </c>
      <c r="AV315">
        <v>4.1386639998199675</v>
      </c>
      <c r="AW315">
        <v>5.8082678026945889</v>
      </c>
      <c r="AX315">
        <v>2.7774999999999999</v>
      </c>
      <c r="AZ315">
        <f t="shared" si="44"/>
        <v>2.1491529941552692</v>
      </c>
      <c r="BA315">
        <f t="shared" si="45"/>
        <v>47.743474792517929</v>
      </c>
      <c r="BB315">
        <f t="shared" si="46"/>
        <v>-67.003962495676262</v>
      </c>
      <c r="BC315">
        <f t="shared" si="43"/>
        <v>31.938021556605602</v>
      </c>
    </row>
    <row r="316" spans="1:55" ht="15.75" thickBot="1" x14ac:dyDescent="0.3">
      <c r="A316">
        <v>14</v>
      </c>
      <c r="B316" s="40">
        <v>4</v>
      </c>
      <c r="C316" s="41" t="s">
        <v>2326</v>
      </c>
      <c r="D316" s="41">
        <v>0</v>
      </c>
      <c r="E316" s="41">
        <v>-207.96875</v>
      </c>
      <c r="F316" s="41">
        <v>50</v>
      </c>
      <c r="G316" s="41">
        <v>2.8028999999999998E-2</v>
      </c>
      <c r="H316" s="41">
        <v>0.18415899999999999</v>
      </c>
      <c r="I316" s="41">
        <v>47.140394999999998</v>
      </c>
      <c r="J316" s="41">
        <v>1.368752</v>
      </c>
      <c r="K316" s="41">
        <v>8.9718809999999998</v>
      </c>
      <c r="L316" s="41">
        <v>0.13050500000000001</v>
      </c>
      <c r="M316" s="86">
        <v>2.8028999999999998E-2</v>
      </c>
      <c r="N316" s="41">
        <v>6.5865999999999994E-2</v>
      </c>
      <c r="O316" s="41">
        <v>99700</v>
      </c>
      <c r="P316" s="41">
        <v>21.7</v>
      </c>
      <c r="Q316" s="41">
        <v>60</v>
      </c>
      <c r="R316" s="41">
        <v>1.171</v>
      </c>
      <c r="S316" s="41" t="s">
        <v>2333</v>
      </c>
      <c r="T316" s="41" t="s">
        <v>2334</v>
      </c>
      <c r="U316" s="43">
        <v>1.1669457731958763E-4</v>
      </c>
      <c r="V316" s="43">
        <v>5.0669E-3</v>
      </c>
      <c r="W316" s="54">
        <v>196.77092567133127</v>
      </c>
      <c r="X316" s="82">
        <v>18</v>
      </c>
      <c r="Y316" s="60">
        <v>6.3732380070607193E-6</v>
      </c>
      <c r="Z316" s="61">
        <v>17.043818936376528</v>
      </c>
      <c r="AA316">
        <v>14</v>
      </c>
      <c r="AC316">
        <f t="shared" si="39"/>
        <v>17.047865695770184</v>
      </c>
      <c r="AD316">
        <f t="shared" si="40"/>
        <v>11.545002115187</v>
      </c>
      <c r="AE316">
        <f t="shared" si="41"/>
        <v>11.542261605225628</v>
      </c>
      <c r="AF316">
        <f t="shared" si="42"/>
        <v>2.3737630656359517E-4</v>
      </c>
      <c r="AK316">
        <v>12.148531651987238</v>
      </c>
      <c r="AL316">
        <v>34.847982166508743</v>
      </c>
      <c r="AM316">
        <v>6.9119444030316357</v>
      </c>
      <c r="AN316">
        <v>80.88713468804383</v>
      </c>
      <c r="AO316">
        <v>-2.5194041491671548</v>
      </c>
      <c r="AP316">
        <v>6.4071030988500824E-2</v>
      </c>
      <c r="AQ316">
        <v>1.6788091530108358</v>
      </c>
      <c r="AR316">
        <v>7.4912315018107609</v>
      </c>
      <c r="AS316">
        <v>63.679568099744579</v>
      </c>
      <c r="AT316">
        <v>171.05118800782344</v>
      </c>
      <c r="AU316">
        <v>0.98102788012413233</v>
      </c>
      <c r="AV316">
        <v>18.088695879296669</v>
      </c>
      <c r="AW316">
        <v>5.5969833206892705</v>
      </c>
      <c r="AX316">
        <v>2.6221000000000001</v>
      </c>
      <c r="AZ316">
        <f t="shared" si="44"/>
        <v>0.98102788012413233</v>
      </c>
      <c r="BA316">
        <f t="shared" si="45"/>
        <v>208.8340321874544</v>
      </c>
      <c r="BB316">
        <f t="shared" si="46"/>
        <v>-64.617184276023991</v>
      </c>
      <c r="BC316">
        <f t="shared" si="43"/>
        <v>30.15110218670587</v>
      </c>
    </row>
    <row r="317" spans="1:55" ht="15.75" thickBot="1" x14ac:dyDescent="0.3">
      <c r="A317">
        <v>14</v>
      </c>
      <c r="B317" s="40">
        <v>5</v>
      </c>
      <c r="C317" s="41" t="s">
        <v>2326</v>
      </c>
      <c r="D317" s="41">
        <v>0</v>
      </c>
      <c r="E317" s="41">
        <v>-155.96875</v>
      </c>
      <c r="F317" s="41">
        <v>50</v>
      </c>
      <c r="G317" s="41">
        <v>6.8754999999999997E-2</v>
      </c>
      <c r="H317" s="41">
        <v>0.18455099999999999</v>
      </c>
      <c r="I317" s="41">
        <v>47.238861</v>
      </c>
      <c r="J317" s="41">
        <v>1.336287</v>
      </c>
      <c r="K317" s="41">
        <v>8.9812840000000005</v>
      </c>
      <c r="L317" s="41">
        <v>0.12851000000000001</v>
      </c>
      <c r="M317" s="86">
        <v>6.8754999999999997E-2</v>
      </c>
      <c r="N317" s="41">
        <v>0.14802199999999999</v>
      </c>
      <c r="O317" s="41">
        <v>99700</v>
      </c>
      <c r="P317" s="41">
        <v>21.7</v>
      </c>
      <c r="Q317" s="41">
        <v>60</v>
      </c>
      <c r="R317" s="41">
        <v>1.171</v>
      </c>
      <c r="S317" s="41" t="s">
        <v>2335</v>
      </c>
      <c r="T317" s="41" t="s">
        <v>2336</v>
      </c>
      <c r="U317" s="43">
        <v>1.165780618556701E-4</v>
      </c>
      <c r="V317" s="43">
        <v>4.9702000000000001E-3</v>
      </c>
      <c r="W317" s="54">
        <v>547.14239527304039</v>
      </c>
      <c r="X317" s="82">
        <v>18</v>
      </c>
      <c r="Y317" s="60">
        <v>6.3732380070607193E-6</v>
      </c>
      <c r="Z317" s="61">
        <v>47.441812796793101</v>
      </c>
      <c r="AA317">
        <v>14</v>
      </c>
      <c r="AC317">
        <f t="shared" si="39"/>
        <v>47.453077032954269</v>
      </c>
      <c r="AD317">
        <f t="shared" si="40"/>
        <v>11.532915017742013</v>
      </c>
      <c r="AE317">
        <f t="shared" si="41"/>
        <v>11.530177376971187</v>
      </c>
      <c r="AF317">
        <f t="shared" si="42"/>
        <v>2.3737630656385267E-4</v>
      </c>
      <c r="AK317">
        <v>33.816209694481351</v>
      </c>
      <c r="AL317">
        <v>78.475175785618575</v>
      </c>
      <c r="AM317">
        <v>5.9053912034467411</v>
      </c>
      <c r="AN317">
        <v>73.680648462214904</v>
      </c>
      <c r="AO317">
        <v>-2.1493716093292834</v>
      </c>
      <c r="AP317">
        <v>0.92449169067840886</v>
      </c>
      <c r="AQ317">
        <v>4.6456794283041409</v>
      </c>
      <c r="AR317">
        <v>28.752550438074717</v>
      </c>
      <c r="AS317">
        <v>172.26188650954458</v>
      </c>
      <c r="AT317">
        <v>366.73543076137645</v>
      </c>
      <c r="AU317">
        <v>0.65885879745154197</v>
      </c>
      <c r="AV317">
        <v>59.269110337613661</v>
      </c>
      <c r="AW317">
        <v>5.233765068581544</v>
      </c>
      <c r="AX317">
        <v>2.3094000000000001</v>
      </c>
      <c r="AZ317">
        <f t="shared" si="44"/>
        <v>0.65885879745154197</v>
      </c>
      <c r="BA317">
        <f t="shared" si="45"/>
        <v>683.54561270087299</v>
      </c>
      <c r="BB317">
        <f t="shared" si="46"/>
        <v>-60.360567758777648</v>
      </c>
      <c r="BC317">
        <f t="shared" si="43"/>
        <v>26.555415655382532</v>
      </c>
    </row>
    <row r="318" spans="1:55" ht="15.75" thickBot="1" x14ac:dyDescent="0.3">
      <c r="A318">
        <v>14</v>
      </c>
      <c r="B318" s="40">
        <v>6</v>
      </c>
      <c r="C318" s="41" t="s">
        <v>2326</v>
      </c>
      <c r="D318" s="41">
        <v>0</v>
      </c>
      <c r="E318" s="41">
        <v>-103.96875</v>
      </c>
      <c r="F318" s="41">
        <v>50</v>
      </c>
      <c r="G318" s="41">
        <v>0.12687100000000001</v>
      </c>
      <c r="H318" s="41">
        <v>0.18398700000000001</v>
      </c>
      <c r="I318" s="41">
        <v>47.097293000000001</v>
      </c>
      <c r="J318" s="41">
        <v>1.3679809999999999</v>
      </c>
      <c r="K318" s="41">
        <v>8.9677790000000002</v>
      </c>
      <c r="L318" s="41">
        <v>0.130416</v>
      </c>
      <c r="M318" s="86">
        <v>0.12687100000000001</v>
      </c>
      <c r="N318" s="41">
        <v>0.22619800000000001</v>
      </c>
      <c r="O318" s="41">
        <v>99700</v>
      </c>
      <c r="P318" s="41">
        <v>21.7</v>
      </c>
      <c r="Q318" s="41">
        <v>60</v>
      </c>
      <c r="R318" s="41">
        <v>1.171</v>
      </c>
      <c r="S318" s="41" t="s">
        <v>2337</v>
      </c>
      <c r="T318" s="41" t="s">
        <v>2338</v>
      </c>
      <c r="U318" s="43">
        <v>1.1646154639175258E-4</v>
      </c>
      <c r="V318" s="43">
        <v>4.8734999999999994E-3</v>
      </c>
      <c r="W318" s="54">
        <v>1047.5346050242681</v>
      </c>
      <c r="X318" s="82">
        <v>18</v>
      </c>
      <c r="Y318" s="60">
        <v>6.3732380070607193E-6</v>
      </c>
      <c r="Z318" s="61">
        <v>90.69341479689075</v>
      </c>
      <c r="AA318">
        <v>14</v>
      </c>
      <c r="AC318">
        <f t="shared" si="39"/>
        <v>90.714948376286443</v>
      </c>
      <c r="AD318">
        <f t="shared" si="40"/>
        <v>11.55028297666636</v>
      </c>
      <c r="AE318">
        <f t="shared" si="41"/>
        <v>11.547541213153593</v>
      </c>
      <c r="AF318">
        <f t="shared" si="42"/>
        <v>2.3737630656366429E-4</v>
      </c>
      <c r="AK318">
        <v>64.645335813571108</v>
      </c>
      <c r="AL318">
        <v>119.86060651605375</v>
      </c>
      <c r="AM318">
        <v>3.8991734963604556</v>
      </c>
      <c r="AN318">
        <v>29.809902697444617</v>
      </c>
      <c r="AO318">
        <v>-1.9354292899554226</v>
      </c>
      <c r="AP318">
        <v>2.1071141879555766</v>
      </c>
      <c r="AQ318">
        <v>14.559038317911085</v>
      </c>
      <c r="AR318">
        <v>73.583140488710427</v>
      </c>
      <c r="AS318">
        <v>295.61092558578423</v>
      </c>
      <c r="AT318">
        <v>578.03761676680972</v>
      </c>
      <c r="AU318">
        <v>0.60859578704998663</v>
      </c>
      <c r="AV318">
        <v>114.46613388569385</v>
      </c>
      <c r="AW318">
        <v>5.0182710291618555</v>
      </c>
      <c r="AX318">
        <v>2.1520000000000001</v>
      </c>
      <c r="AZ318">
        <f t="shared" si="44"/>
        <v>0.60859578704998663</v>
      </c>
      <c r="BA318">
        <f t="shared" si="45"/>
        <v>1322.1162376247421</v>
      </c>
      <c r="BB318">
        <f t="shared" si="46"/>
        <v>-57.962450440426153</v>
      </c>
      <c r="BC318">
        <f t="shared" si="43"/>
        <v>24.745498610194513</v>
      </c>
    </row>
    <row r="319" spans="1:55" ht="15.75" thickBot="1" x14ac:dyDescent="0.3">
      <c r="A319">
        <v>14</v>
      </c>
      <c r="B319" s="40">
        <v>7</v>
      </c>
      <c r="C319" s="41" t="s">
        <v>2326</v>
      </c>
      <c r="D319" s="41">
        <v>0</v>
      </c>
      <c r="E319" s="41">
        <v>-51.96875</v>
      </c>
      <c r="F319" s="41">
        <v>50</v>
      </c>
      <c r="G319" s="41">
        <v>0.11404400000000001</v>
      </c>
      <c r="H319" s="41">
        <v>0.183891</v>
      </c>
      <c r="I319" s="41">
        <v>47.073360999999998</v>
      </c>
      <c r="J319" s="41">
        <v>1.3700399999999999</v>
      </c>
      <c r="K319" s="41">
        <v>8.9654959999999999</v>
      </c>
      <c r="L319" s="41">
        <v>0.130662</v>
      </c>
      <c r="M319" s="86">
        <v>0.11404400000000001</v>
      </c>
      <c r="N319" s="41">
        <v>0.18654799999999999</v>
      </c>
      <c r="O319" s="41">
        <v>99700</v>
      </c>
      <c r="P319" s="41">
        <v>21.7</v>
      </c>
      <c r="Q319" s="41">
        <v>60</v>
      </c>
      <c r="R319" s="41">
        <v>1.171</v>
      </c>
      <c r="S319" s="41" t="s">
        <v>2339</v>
      </c>
      <c r="T319" s="41" t="s">
        <v>2340</v>
      </c>
      <c r="U319" s="43">
        <v>1.1634503092783505E-4</v>
      </c>
      <c r="V319" s="43">
        <v>4.7767999999999994E-3</v>
      </c>
      <c r="W319" s="54">
        <v>939.16516355369583</v>
      </c>
      <c r="X319" s="82">
        <v>18</v>
      </c>
      <c r="Y319" s="60">
        <v>6.3732380070607193E-6</v>
      </c>
      <c r="Z319" s="61">
        <v>81.290309041097274</v>
      </c>
      <c r="AA319">
        <v>14</v>
      </c>
      <c r="AC319">
        <f t="shared" si="39"/>
        <v>81.309610016011021</v>
      </c>
      <c r="AD319">
        <f t="shared" si="40"/>
        <v>11.553224174346413</v>
      </c>
      <c r="AE319">
        <f t="shared" si="41"/>
        <v>11.550481712663004</v>
      </c>
      <c r="AF319">
        <f t="shared" si="42"/>
        <v>2.3737630656374319E-4</v>
      </c>
      <c r="AK319">
        <v>57.943228707823877</v>
      </c>
      <c r="AL319">
        <v>98.92395546746981</v>
      </c>
      <c r="AM319">
        <v>3.6649702465267717</v>
      </c>
      <c r="AN319">
        <v>24.332838128452849</v>
      </c>
      <c r="AO319">
        <v>-1.723857936924506</v>
      </c>
      <c r="AP319">
        <v>2.969184619302232</v>
      </c>
      <c r="AQ319">
        <v>16.724837038344219</v>
      </c>
      <c r="AR319">
        <v>71.90918433933129</v>
      </c>
      <c r="AS319">
        <v>245.87735531853679</v>
      </c>
      <c r="AT319">
        <v>467.01908858453277</v>
      </c>
      <c r="AU319">
        <v>0.71276030559261494</v>
      </c>
      <c r="AV319">
        <v>89.175716283383963</v>
      </c>
      <c r="AW319">
        <v>5.6176820817611874</v>
      </c>
      <c r="AX319">
        <v>2.8058999999999998</v>
      </c>
      <c r="AZ319">
        <f t="shared" si="44"/>
        <v>0.71276030559261494</v>
      </c>
      <c r="BA319">
        <f t="shared" si="45"/>
        <v>1030.2670411298486</v>
      </c>
      <c r="BB319">
        <f t="shared" si="46"/>
        <v>-64.902340430796031</v>
      </c>
      <c r="BC319">
        <f t="shared" si="43"/>
        <v>32.264588545699247</v>
      </c>
    </row>
    <row r="320" spans="1:55" ht="15.75" thickBot="1" x14ac:dyDescent="0.3">
      <c r="A320">
        <v>14</v>
      </c>
      <c r="B320" s="40">
        <v>8</v>
      </c>
      <c r="C320" s="41" t="s">
        <v>2326</v>
      </c>
      <c r="D320" s="41">
        <v>0</v>
      </c>
      <c r="E320" s="41">
        <v>3.125E-2</v>
      </c>
      <c r="F320" s="41">
        <v>50</v>
      </c>
      <c r="G320" s="41">
        <v>5.4713999999999999E-2</v>
      </c>
      <c r="H320" s="41">
        <v>0.18371699999999999</v>
      </c>
      <c r="I320" s="41">
        <v>47.029632999999997</v>
      </c>
      <c r="J320" s="41">
        <v>1.3329120000000001</v>
      </c>
      <c r="K320" s="41">
        <v>8.9613790000000009</v>
      </c>
      <c r="L320" s="41">
        <v>0.12725500000000001</v>
      </c>
      <c r="M320" s="86">
        <v>5.4713999999999999E-2</v>
      </c>
      <c r="N320" s="41">
        <v>0.10229000000000001</v>
      </c>
      <c r="O320" s="41">
        <v>99700</v>
      </c>
      <c r="P320" s="41">
        <v>21.7</v>
      </c>
      <c r="Q320" s="41">
        <v>60</v>
      </c>
      <c r="R320" s="41">
        <v>1.171</v>
      </c>
      <c r="S320" s="41" t="s">
        <v>2341</v>
      </c>
      <c r="T320" s="41" t="s">
        <v>2342</v>
      </c>
      <c r="U320" s="43">
        <v>1.1622851546391752E-4</v>
      </c>
      <c r="V320" s="43">
        <v>4.6800999999999995E-3</v>
      </c>
      <c r="W320" s="54">
        <v>430.47869793650369</v>
      </c>
      <c r="X320" s="82">
        <v>18</v>
      </c>
      <c r="Y320" s="60">
        <v>6.3732380070607193E-6</v>
      </c>
      <c r="Z320" s="61">
        <v>37.24337150401751</v>
      </c>
      <c r="AA320">
        <v>14</v>
      </c>
      <c r="AC320">
        <f t="shared" si="39"/>
        <v>37.252214297058657</v>
      </c>
      <c r="AD320">
        <f t="shared" si="40"/>
        <v>11.558531909230268</v>
      </c>
      <c r="AE320">
        <f t="shared" si="41"/>
        <v>11.55578818761636</v>
      </c>
      <c r="AF320">
        <f t="shared" si="42"/>
        <v>2.3737630656344363E-4</v>
      </c>
      <c r="AK320">
        <v>26.546762728571316</v>
      </c>
      <c r="AL320">
        <v>54.27253755078106</v>
      </c>
      <c r="AM320">
        <v>5.0560524350675671</v>
      </c>
      <c r="AN320">
        <v>45.745891699906053</v>
      </c>
      <c r="AO320">
        <v>-1.835312454040174</v>
      </c>
      <c r="AP320">
        <v>1.4027876029131325</v>
      </c>
      <c r="AQ320">
        <v>6.2602029759112527</v>
      </c>
      <c r="AR320">
        <v>26.824234109353206</v>
      </c>
      <c r="AS320">
        <v>120.89891980462109</v>
      </c>
      <c r="AT320">
        <v>264.84448486303313</v>
      </c>
      <c r="AU320">
        <v>0.81604751141712295</v>
      </c>
      <c r="AV320">
        <v>38.562559113103624</v>
      </c>
      <c r="AW320">
        <v>4.9221176695525806</v>
      </c>
      <c r="AX320">
        <v>2.1655000000000002</v>
      </c>
      <c r="AZ320">
        <f t="shared" si="44"/>
        <v>0.81604751141712295</v>
      </c>
      <c r="BA320">
        <f t="shared" si="45"/>
        <v>445.72657001038669</v>
      </c>
      <c r="BB320">
        <f t="shared" si="46"/>
        <v>-56.892454144509628</v>
      </c>
      <c r="BC320">
        <f t="shared" si="43"/>
        <v>24.900732918390439</v>
      </c>
    </row>
    <row r="321" spans="1:55" ht="15.75" thickBot="1" x14ac:dyDescent="0.3">
      <c r="A321">
        <v>14</v>
      </c>
      <c r="B321" s="40">
        <v>9</v>
      </c>
      <c r="C321" s="41" t="s">
        <v>2326</v>
      </c>
      <c r="D321" s="41">
        <v>0</v>
      </c>
      <c r="E321" s="41">
        <v>52.03125</v>
      </c>
      <c r="F321" s="41">
        <v>50</v>
      </c>
      <c r="G321" s="41">
        <v>2.426E-2</v>
      </c>
      <c r="H321" s="41">
        <v>0.18409600000000001</v>
      </c>
      <c r="I321" s="41">
        <v>47.124673000000001</v>
      </c>
      <c r="J321" s="41">
        <v>1.3823300000000001</v>
      </c>
      <c r="K321" s="41">
        <v>8.9703660000000003</v>
      </c>
      <c r="L321" s="41">
        <v>0.131774</v>
      </c>
      <c r="M321" s="86">
        <v>2.426E-2</v>
      </c>
      <c r="N321" s="41">
        <v>5.0257999999999997E-2</v>
      </c>
      <c r="O321" s="41">
        <v>99700</v>
      </c>
      <c r="P321" s="41">
        <v>21.7</v>
      </c>
      <c r="Q321" s="41">
        <v>60</v>
      </c>
      <c r="R321" s="41">
        <v>1.171</v>
      </c>
      <c r="S321" s="41" t="s">
        <v>2343</v>
      </c>
      <c r="T321" s="41" t="s">
        <v>2344</v>
      </c>
      <c r="U321" s="43">
        <v>1.1611199999999999E-4</v>
      </c>
      <c r="V321" s="43">
        <v>4.5833999999999996E-3</v>
      </c>
      <c r="W321" s="54">
        <v>169.46224335124711</v>
      </c>
      <c r="X321" s="82">
        <v>18</v>
      </c>
      <c r="Y321" s="60">
        <v>6.3732380070607193E-6</v>
      </c>
      <c r="Z321" s="61">
        <v>14.675928692949597</v>
      </c>
      <c r="AA321">
        <v>14</v>
      </c>
      <c r="AC321">
        <f t="shared" si="39"/>
        <v>14.679413237846518</v>
      </c>
      <c r="AD321">
        <f t="shared" si="40"/>
        <v>11.546951944012768</v>
      </c>
      <c r="AE321">
        <f t="shared" si="41"/>
        <v>11.544210971208233</v>
      </c>
      <c r="AF321">
        <f t="shared" si="42"/>
        <v>2.3737630656340595E-4</v>
      </c>
      <c r="AK321">
        <v>10.460758649926536</v>
      </c>
      <c r="AL321">
        <v>26.719379620780725</v>
      </c>
      <c r="AM321">
        <v>7.9030905947569368</v>
      </c>
      <c r="AN321">
        <v>135.78636324110147</v>
      </c>
      <c r="AO321">
        <v>-2.2745693508373344</v>
      </c>
      <c r="AP321">
        <v>0.48357990873261963</v>
      </c>
      <c r="AQ321">
        <v>2.268295996700302</v>
      </c>
      <c r="AR321">
        <v>8.7580276874424818</v>
      </c>
      <c r="AS321">
        <v>47.696417831895566</v>
      </c>
      <c r="AT321">
        <v>127.19576395353252</v>
      </c>
      <c r="AU321">
        <v>1.1953963646350116</v>
      </c>
      <c r="AV321">
        <v>13.104964996571553</v>
      </c>
      <c r="AW321">
        <v>5.2048688656441486</v>
      </c>
      <c r="AX321">
        <v>2.4996</v>
      </c>
      <c r="AZ321">
        <f t="shared" si="44"/>
        <v>1.1953963646350116</v>
      </c>
      <c r="BA321">
        <f t="shared" si="45"/>
        <v>151.32240104338118</v>
      </c>
      <c r="BB321">
        <f t="shared" si="46"/>
        <v>-60.100370666481233</v>
      </c>
      <c r="BC321">
        <f t="shared" si="43"/>
        <v>28.742494575298423</v>
      </c>
    </row>
    <row r="322" spans="1:55" ht="15.75" thickBot="1" x14ac:dyDescent="0.3">
      <c r="A322">
        <v>14</v>
      </c>
      <c r="B322" s="40">
        <v>10</v>
      </c>
      <c r="C322" s="41" t="s">
        <v>2326</v>
      </c>
      <c r="D322" s="41">
        <v>0</v>
      </c>
      <c r="E322" s="41">
        <v>104.03125</v>
      </c>
      <c r="F322" s="41">
        <v>50</v>
      </c>
      <c r="G322" s="41">
        <v>1.2636E-2</v>
      </c>
      <c r="H322" s="41">
        <v>0.18370900000000001</v>
      </c>
      <c r="I322" s="41">
        <v>47.027580999999998</v>
      </c>
      <c r="J322" s="41">
        <v>1.3793260000000001</v>
      </c>
      <c r="K322" s="41">
        <v>8.9611199999999993</v>
      </c>
      <c r="L322" s="41">
        <v>0.13166800000000001</v>
      </c>
      <c r="M322" s="86">
        <v>1.2636E-2</v>
      </c>
      <c r="N322" s="41">
        <v>2.5572999999999999E-2</v>
      </c>
      <c r="O322" s="41">
        <v>99700</v>
      </c>
      <c r="P322" s="41">
        <v>21.7</v>
      </c>
      <c r="Q322" s="41">
        <v>60</v>
      </c>
      <c r="R322" s="41">
        <v>1.171</v>
      </c>
      <c r="S322" s="41" t="s">
        <v>2345</v>
      </c>
      <c r="T322" s="41" t="s">
        <v>2346</v>
      </c>
      <c r="U322" s="43">
        <v>1.1599548453608247E-4</v>
      </c>
      <c r="V322" s="43">
        <v>4.4866999999999997E-3</v>
      </c>
      <c r="W322" s="54">
        <v>70.255320994542799</v>
      </c>
      <c r="X322" s="82">
        <v>18</v>
      </c>
      <c r="Y322" s="60">
        <v>6.3732380070607193E-6</v>
      </c>
      <c r="Z322" s="61">
        <v>6.0780461602632911</v>
      </c>
      <c r="AA322">
        <v>14</v>
      </c>
      <c r="AC322">
        <f t="shared" ref="AC322:AC385" si="47">K322*W322/Y322*$AI$8/10000</f>
        <v>6.0794892869760258</v>
      </c>
      <c r="AD322">
        <f t="shared" ref="AD322:AD385" si="48">W322/Z322</f>
        <v>11.558865981284264</v>
      </c>
      <c r="AE322">
        <f t="shared" ref="AE322:AE385" si="49">1/(K322/Y322*$AI$8/10000)</f>
        <v>11.556122180369567</v>
      </c>
      <c r="AF322">
        <f t="shared" si="42"/>
        <v>2.3737630656325804E-4</v>
      </c>
      <c r="AK322">
        <v>4.3321606249952422</v>
      </c>
      <c r="AL322">
        <v>13.595085330679552</v>
      </c>
      <c r="AM322">
        <v>9.0559121049746114</v>
      </c>
      <c r="AN322">
        <v>138.0796936827368</v>
      </c>
      <c r="AO322">
        <v>-2.5473907616769447</v>
      </c>
      <c r="AP322">
        <v>-0.11414003308471732</v>
      </c>
      <c r="AQ322">
        <v>1.0219440409816123</v>
      </c>
      <c r="AR322">
        <v>3.130903105942366</v>
      </c>
      <c r="AS322">
        <v>20.328462166294123</v>
      </c>
      <c r="AT322">
        <v>59.103644248734867</v>
      </c>
      <c r="AU322">
        <v>2.2137670552278226</v>
      </c>
      <c r="AV322">
        <v>4.6512302788133058</v>
      </c>
      <c r="AW322">
        <v>5.9645797325197663</v>
      </c>
      <c r="AX322">
        <v>3.3161999999999998</v>
      </c>
      <c r="AZ322">
        <f t="shared" si="44"/>
        <v>2.2137670552278226</v>
      </c>
      <c r="BA322">
        <f t="shared" si="45"/>
        <v>53.762947440894443</v>
      </c>
      <c r="BB322">
        <f t="shared" si="46"/>
        <v>-68.943777762880316</v>
      </c>
      <c r="BC322">
        <f t="shared" si="43"/>
        <v>38.13244539550513</v>
      </c>
    </row>
    <row r="323" spans="1:55" ht="15.75" thickBot="1" x14ac:dyDescent="0.3">
      <c r="A323">
        <v>14</v>
      </c>
      <c r="B323" s="40">
        <v>11</v>
      </c>
      <c r="C323" s="41" t="s">
        <v>2326</v>
      </c>
      <c r="D323" s="41">
        <v>0</v>
      </c>
      <c r="E323" s="41">
        <v>156.03125</v>
      </c>
      <c r="F323" s="41">
        <v>50</v>
      </c>
      <c r="G323" s="41">
        <v>7.1869999999999998E-3</v>
      </c>
      <c r="H323" s="41">
        <v>0.183338</v>
      </c>
      <c r="I323" s="41">
        <v>46.934472</v>
      </c>
      <c r="J323" s="41">
        <v>1.3686160000000001</v>
      </c>
      <c r="K323" s="41">
        <v>8.9522560000000002</v>
      </c>
      <c r="L323" s="41">
        <v>0.13075000000000001</v>
      </c>
      <c r="M323" s="86">
        <v>7.1869999999999998E-3</v>
      </c>
      <c r="N323" s="41">
        <v>9.3469999999999994E-3</v>
      </c>
      <c r="O323" s="41">
        <v>99700</v>
      </c>
      <c r="P323" s="41">
        <v>21.7</v>
      </c>
      <c r="Q323" s="41">
        <v>60</v>
      </c>
      <c r="R323" s="41">
        <v>1.171</v>
      </c>
      <c r="S323" s="41" t="s">
        <v>2347</v>
      </c>
      <c r="T323" s="41" t="s">
        <v>2348</v>
      </c>
      <c r="U323" s="43">
        <v>1.1587896907216494E-4</v>
      </c>
      <c r="V323" s="43">
        <v>4.3899999999999998E-3</v>
      </c>
      <c r="W323" s="54">
        <v>24.137253052865326</v>
      </c>
      <c r="X323" s="82">
        <v>18</v>
      </c>
      <c r="Y323" s="60">
        <v>6.3732380070607193E-6</v>
      </c>
      <c r="Z323" s="61">
        <v>2.0861369477540888</v>
      </c>
      <c r="AA323">
        <v>14</v>
      </c>
      <c r="AC323">
        <f t="shared" si="47"/>
        <v>2.0866322648142663</v>
      </c>
      <c r="AD323">
        <f t="shared" si="48"/>
        <v>11.570310893947408</v>
      </c>
      <c r="AE323">
        <f t="shared" si="49"/>
        <v>11.567564376281611</v>
      </c>
      <c r="AF323">
        <f t="shared" ref="AF323:AF386" si="50">(AD323-AE323)/AD323</f>
        <v>2.373763065634935E-4</v>
      </c>
      <c r="AK323">
        <v>1.4871626368638931</v>
      </c>
      <c r="AL323">
        <v>4.9693297690109945</v>
      </c>
      <c r="AM323">
        <v>8.2261988933603849</v>
      </c>
      <c r="AN323">
        <v>117.28531983249798</v>
      </c>
      <c r="AO323">
        <v>-2.6581691557212981</v>
      </c>
      <c r="AP323">
        <v>-0.38702942907302085</v>
      </c>
      <c r="AQ323">
        <v>0.58639211575211814</v>
      </c>
      <c r="AR323">
        <v>1.721961979076257</v>
      </c>
      <c r="AS323">
        <v>7.5630228818582363</v>
      </c>
      <c r="AT323">
        <v>21.677901098738328</v>
      </c>
      <c r="AU323">
        <v>5.2164752173025954</v>
      </c>
      <c r="AV323">
        <v>1.3564960564598834</v>
      </c>
      <c r="AW323">
        <v>5.588965424027859</v>
      </c>
      <c r="AX323">
        <v>2.9973000000000001</v>
      </c>
      <c r="AZ323">
        <f t="shared" si="44"/>
        <v>5.2164752173025954</v>
      </c>
      <c r="BA323">
        <f t="shared" si="45"/>
        <v>15.695081099654486</v>
      </c>
      <c r="BB323">
        <f t="shared" si="46"/>
        <v>-64.666067531524931</v>
      </c>
      <c r="BC323">
        <f t="shared" ref="BC323:BC386" si="51">AX323*$AD$2</f>
        <v>34.465466070788111</v>
      </c>
    </row>
    <row r="324" spans="1:55" ht="15.75" thickBot="1" x14ac:dyDescent="0.3">
      <c r="A324">
        <v>15</v>
      </c>
      <c r="B324" s="44">
        <v>1</v>
      </c>
      <c r="C324" s="45" t="s">
        <v>2349</v>
      </c>
      <c r="D324" s="45">
        <v>0</v>
      </c>
      <c r="E324" s="45">
        <v>-156</v>
      </c>
      <c r="F324" s="45">
        <v>50</v>
      </c>
      <c r="G324" s="45">
        <v>1.1083000000000001E-2</v>
      </c>
      <c r="H324" s="45">
        <v>0.18340999999999999</v>
      </c>
      <c r="I324" s="45">
        <v>46.952528999999998</v>
      </c>
      <c r="J324" s="45">
        <v>1.3681099999999999</v>
      </c>
      <c r="K324" s="45">
        <v>8.9539779999999993</v>
      </c>
      <c r="L324" s="45">
        <v>0.130773</v>
      </c>
      <c r="M324" s="87">
        <v>1.1083000000000001E-2</v>
      </c>
      <c r="N324" s="45">
        <v>1.7462999999999999E-2</v>
      </c>
      <c r="O324" s="45">
        <v>99700</v>
      </c>
      <c r="P324" s="45">
        <v>21.7</v>
      </c>
      <c r="Q324" s="45">
        <v>60</v>
      </c>
      <c r="R324" s="45">
        <v>1.171</v>
      </c>
      <c r="S324" s="45" t="s">
        <v>2350</v>
      </c>
      <c r="T324" s="45" t="s">
        <v>2351</v>
      </c>
      <c r="U324" s="43">
        <v>1.1587896907216494E-4</v>
      </c>
      <c r="V324" s="43">
        <v>4.0730000000000002E-3</v>
      </c>
      <c r="W324" s="54">
        <v>60.494152270499093</v>
      </c>
      <c r="X324" s="82">
        <v>18</v>
      </c>
      <c r="Y324" s="60">
        <v>6.3732380070607193E-6</v>
      </c>
      <c r="Z324" s="61">
        <v>5.2294004112809054</v>
      </c>
      <c r="AA324">
        <v>15</v>
      </c>
      <c r="AC324">
        <f t="shared" si="47"/>
        <v>5.2306420417697366</v>
      </c>
      <c r="AD324">
        <f t="shared" si="48"/>
        <v>11.568085729293289</v>
      </c>
      <c r="AE324">
        <f t="shared" si="49"/>
        <v>11.565339739828858</v>
      </c>
      <c r="AF324">
        <f t="shared" si="50"/>
        <v>2.3737630656364716E-4</v>
      </c>
      <c r="AK324">
        <v>3.7276145796699138</v>
      </c>
      <c r="AL324">
        <v>9.2859049707859782</v>
      </c>
      <c r="AM324">
        <v>6.5704834187234695</v>
      </c>
      <c r="AN324">
        <v>80.188101225333412</v>
      </c>
      <c r="AO324">
        <v>-2.652831367500855</v>
      </c>
      <c r="AP324">
        <v>-5.6364025847883567E-2</v>
      </c>
      <c r="AQ324">
        <v>1.0799560046891634</v>
      </c>
      <c r="AR324">
        <v>3.3515325935774483</v>
      </c>
      <c r="AS324">
        <v>18.767625399066478</v>
      </c>
      <c r="AT324">
        <v>40.67408895454858</v>
      </c>
      <c r="AU324">
        <v>3.2762515671743557</v>
      </c>
      <c r="AV324">
        <v>3.2382251151200871</v>
      </c>
      <c r="AW324">
        <v>6.8816255286056416</v>
      </c>
      <c r="AX324">
        <v>4.4580000000000002</v>
      </c>
      <c r="AZ324">
        <f t="shared" si="44"/>
        <v>3.2762515671743557</v>
      </c>
      <c r="BA324">
        <f t="shared" si="45"/>
        <v>37.460065742459797</v>
      </c>
      <c r="BB324">
        <f t="shared" si="46"/>
        <v>-79.607234071803305</v>
      </c>
      <c r="BC324">
        <f t="shared" si="51"/>
        <v>51.261818217586963</v>
      </c>
    </row>
    <row r="325" spans="1:55" ht="15.75" thickBot="1" x14ac:dyDescent="0.3">
      <c r="A325">
        <v>15</v>
      </c>
      <c r="B325" s="44">
        <v>2</v>
      </c>
      <c r="C325" s="45" t="s">
        <v>2349</v>
      </c>
      <c r="D325" s="45">
        <v>0</v>
      </c>
      <c r="E325" s="45">
        <v>-104</v>
      </c>
      <c r="F325" s="45">
        <v>50</v>
      </c>
      <c r="G325" s="45">
        <v>2.0386999999999999E-2</v>
      </c>
      <c r="H325" s="45">
        <v>0.18373800000000001</v>
      </c>
      <c r="I325" s="45">
        <v>47.035015999999999</v>
      </c>
      <c r="J325" s="45">
        <v>1.3695329999999999</v>
      </c>
      <c r="K325" s="45">
        <v>8.9618420000000008</v>
      </c>
      <c r="L325" s="45">
        <v>0.130743</v>
      </c>
      <c r="M325" s="87">
        <v>2.0386999999999999E-2</v>
      </c>
      <c r="N325" s="45">
        <v>3.1412000000000002E-2</v>
      </c>
      <c r="O325" s="45">
        <v>99700</v>
      </c>
      <c r="P325" s="45">
        <v>21.7</v>
      </c>
      <c r="Q325" s="45">
        <v>60</v>
      </c>
      <c r="R325" s="45">
        <v>1.171</v>
      </c>
      <c r="S325" s="45" t="s">
        <v>2352</v>
      </c>
      <c r="T325" s="45" t="s">
        <v>2353</v>
      </c>
      <c r="U325" s="43">
        <v>1.1596573195876288E-4</v>
      </c>
      <c r="V325" s="43">
        <v>4.0304E-3</v>
      </c>
      <c r="W325" s="54">
        <v>141.04683964583921</v>
      </c>
      <c r="X325" s="82">
        <v>18</v>
      </c>
      <c r="Y325" s="60">
        <v>6.3732380070607193E-6</v>
      </c>
      <c r="Z325" s="61">
        <v>12.203463908866626</v>
      </c>
      <c r="AA325">
        <v>15</v>
      </c>
      <c r="AC325">
        <f t="shared" si="47"/>
        <v>12.206361409854676</v>
      </c>
      <c r="AD325">
        <f t="shared" si="48"/>
        <v>11.55793475517712</v>
      </c>
      <c r="AE325">
        <f t="shared" si="49"/>
        <v>11.555191175313436</v>
      </c>
      <c r="AF325">
        <f t="shared" si="50"/>
        <v>2.373763065634075E-4</v>
      </c>
      <c r="AK325">
        <v>8.6984557652704488</v>
      </c>
      <c r="AL325">
        <v>16.705088848859781</v>
      </c>
      <c r="AM325">
        <v>4.5024517330550102</v>
      </c>
      <c r="AN325">
        <v>36.844662542162141</v>
      </c>
      <c r="AO325">
        <v>-2.3055870417843427</v>
      </c>
      <c r="AP325">
        <v>0.29121637313306858</v>
      </c>
      <c r="AQ325">
        <v>2.0764854830814099</v>
      </c>
      <c r="AR325">
        <v>10.84009872789485</v>
      </c>
      <c r="AS325">
        <v>37.132002072171304</v>
      </c>
      <c r="AT325">
        <v>78.029927491136817</v>
      </c>
      <c r="AU325">
        <v>1.6246447521363439</v>
      </c>
      <c r="AV325">
        <v>8.8772517856450861</v>
      </c>
      <c r="AW325">
        <v>5.7239247616708253</v>
      </c>
      <c r="AX325">
        <v>3.3353999999999999</v>
      </c>
      <c r="AZ325">
        <f t="shared" si="44"/>
        <v>1.6246447521363439</v>
      </c>
      <c r="BA325">
        <f t="shared" si="45"/>
        <v>102.60269694376549</v>
      </c>
      <c r="BB325">
        <f t="shared" si="46"/>
        <v>-66.156748938934143</v>
      </c>
      <c r="BC325">
        <f t="shared" si="51"/>
        <v>38.353223078272663</v>
      </c>
    </row>
    <row r="326" spans="1:55" ht="15.75" thickBot="1" x14ac:dyDescent="0.3">
      <c r="A326">
        <v>15</v>
      </c>
      <c r="B326" s="44">
        <v>3</v>
      </c>
      <c r="C326" s="45" t="s">
        <v>2349</v>
      </c>
      <c r="D326" s="45">
        <v>0</v>
      </c>
      <c r="E326" s="45">
        <v>-52</v>
      </c>
      <c r="F326" s="45">
        <v>50</v>
      </c>
      <c r="G326" s="45">
        <v>4.3326000000000003E-2</v>
      </c>
      <c r="H326" s="45">
        <v>0.18362899999999999</v>
      </c>
      <c r="I326" s="45">
        <v>47.007643999999999</v>
      </c>
      <c r="J326" s="45">
        <v>1.382339</v>
      </c>
      <c r="K326" s="45">
        <v>8.9592159999999996</v>
      </c>
      <c r="L326" s="45">
        <v>0.131965</v>
      </c>
      <c r="M326" s="87">
        <v>4.3326000000000003E-2</v>
      </c>
      <c r="N326" s="45">
        <v>5.3594000000000003E-2</v>
      </c>
      <c r="O326" s="45">
        <v>99700</v>
      </c>
      <c r="P326" s="45">
        <v>21.7</v>
      </c>
      <c r="Q326" s="45">
        <v>60</v>
      </c>
      <c r="R326" s="45">
        <v>1.171</v>
      </c>
      <c r="S326" s="45" t="s">
        <v>2354</v>
      </c>
      <c r="T326" s="45" t="s">
        <v>2355</v>
      </c>
      <c r="U326" s="43">
        <v>1.1605249484536082E-4</v>
      </c>
      <c r="V326" s="43">
        <v>3.9878000000000005E-3</v>
      </c>
      <c r="W326" s="54">
        <v>338.96901615443852</v>
      </c>
      <c r="X326" s="82">
        <v>18</v>
      </c>
      <c r="Y326" s="60">
        <v>6.3732380070607193E-6</v>
      </c>
      <c r="Z326" s="61">
        <v>29.319225154956868</v>
      </c>
      <c r="AA326">
        <v>15</v>
      </c>
      <c r="AC326">
        <f t="shared" si="47"/>
        <v>29.326186496793078</v>
      </c>
      <c r="AD326">
        <f t="shared" si="48"/>
        <v>11.56132245524676</v>
      </c>
      <c r="AE326">
        <f t="shared" si="49"/>
        <v>11.558578071223343</v>
      </c>
      <c r="AF326">
        <f t="shared" si="50"/>
        <v>2.3737630656360694E-4</v>
      </c>
      <c r="AK326">
        <v>20.898557959148999</v>
      </c>
      <c r="AL326">
        <v>28.471753826038412</v>
      </c>
      <c r="AM326">
        <v>4.8109984081979942</v>
      </c>
      <c r="AN326">
        <v>46.633587592072871</v>
      </c>
      <c r="AO326">
        <v>-1.6318987211422091</v>
      </c>
      <c r="AP326">
        <v>3.7178050752970271</v>
      </c>
      <c r="AQ326">
        <v>14.41827517141213</v>
      </c>
      <c r="AR326">
        <v>26.577562211422187</v>
      </c>
      <c r="AS326">
        <v>65.974119722478903</v>
      </c>
      <c r="AT326">
        <v>135.85017633116303</v>
      </c>
      <c r="AU326">
        <v>1.4794011911986871</v>
      </c>
      <c r="AV326">
        <v>17.537668927422224</v>
      </c>
      <c r="AW326">
        <v>5.0466903429276178</v>
      </c>
      <c r="AX326">
        <v>2.6960999999999999</v>
      </c>
      <c r="AZ326">
        <f t="shared" si="44"/>
        <v>1.4794011911986871</v>
      </c>
      <c r="BA326">
        <f t="shared" si="45"/>
        <v>202.75864558328993</v>
      </c>
      <c r="BB326">
        <f t="shared" si="46"/>
        <v>-58.346414386366035</v>
      </c>
      <c r="BC326">
        <f t="shared" si="51"/>
        <v>31.002016172372411</v>
      </c>
    </row>
    <row r="327" spans="1:55" ht="15.75" thickBot="1" x14ac:dyDescent="0.3">
      <c r="A327">
        <v>15</v>
      </c>
      <c r="B327" s="44">
        <v>4</v>
      </c>
      <c r="C327" s="45" t="s">
        <v>2349</v>
      </c>
      <c r="D327" s="45">
        <v>0</v>
      </c>
      <c r="E327" s="45">
        <v>0</v>
      </c>
      <c r="F327" s="45">
        <v>50</v>
      </c>
      <c r="G327" s="45">
        <v>6.3020999999999994E-2</v>
      </c>
      <c r="H327" s="45">
        <v>0.18337700000000001</v>
      </c>
      <c r="I327" s="45">
        <v>46.944422000000003</v>
      </c>
      <c r="J327" s="45">
        <v>1.379939</v>
      </c>
      <c r="K327" s="45">
        <v>8.9531899999999993</v>
      </c>
      <c r="L327" s="45">
        <v>0.13181899999999999</v>
      </c>
      <c r="M327" s="87">
        <v>6.3020999999999994E-2</v>
      </c>
      <c r="N327" s="45">
        <v>6.8239999999999995E-2</v>
      </c>
      <c r="O327" s="45">
        <v>99700</v>
      </c>
      <c r="P327" s="45">
        <v>21.7</v>
      </c>
      <c r="Q327" s="45">
        <v>60</v>
      </c>
      <c r="R327" s="45">
        <v>1.171</v>
      </c>
      <c r="S327" s="45" t="s">
        <v>2356</v>
      </c>
      <c r="T327" s="45" t="s">
        <v>2357</v>
      </c>
      <c r="U327" s="43">
        <v>1.1613925773195875E-4</v>
      </c>
      <c r="V327" s="43">
        <v>3.9452000000000003E-3</v>
      </c>
      <c r="W327" s="54">
        <v>508.66348858835306</v>
      </c>
      <c r="X327" s="82">
        <v>18</v>
      </c>
      <c r="Y327" s="60">
        <v>6.3732380070607193E-6</v>
      </c>
      <c r="Z327" s="61">
        <v>43.967406126374918</v>
      </c>
      <c r="AA327">
        <v>15</v>
      </c>
      <c r="AC327">
        <f t="shared" si="47"/>
        <v>43.977845424892507</v>
      </c>
      <c r="AD327">
        <f t="shared" si="48"/>
        <v>11.569103874954745</v>
      </c>
      <c r="AE327">
        <f t="shared" si="49"/>
        <v>11.566357643806658</v>
      </c>
      <c r="AF327">
        <f t="shared" si="50"/>
        <v>2.3737630656360729E-4</v>
      </c>
      <c r="AK327">
        <v>31.339459473478783</v>
      </c>
      <c r="AL327">
        <v>36.201048116085545</v>
      </c>
      <c r="AM327">
        <v>4.2246901474698735</v>
      </c>
      <c r="AN327">
        <v>30.803898962347823</v>
      </c>
      <c r="AO327">
        <v>-0.63564232882381322</v>
      </c>
      <c r="AP327">
        <v>12.801333590704113</v>
      </c>
      <c r="AQ327">
        <v>22.677078535942048</v>
      </c>
      <c r="AR327">
        <v>36.114054455469983</v>
      </c>
      <c r="AS327">
        <v>90.511287302735695</v>
      </c>
      <c r="AT327">
        <v>194.60978747001928</v>
      </c>
      <c r="AU327">
        <v>1.7812891998977978</v>
      </c>
      <c r="AV327">
        <v>20.228494709246693</v>
      </c>
      <c r="AW327">
        <v>4.6933396822920939</v>
      </c>
      <c r="AX327">
        <v>2.3814000000000002</v>
      </c>
      <c r="AZ327">
        <f t="shared" si="44"/>
        <v>1.7812891998977978</v>
      </c>
      <c r="BA327">
        <f t="shared" si="45"/>
        <v>234.02555652524748</v>
      </c>
      <c r="BB327">
        <f t="shared" si="46"/>
        <v>-54.297734304884337</v>
      </c>
      <c r="BC327">
        <f t="shared" si="51"/>
        <v>27.383331965760789</v>
      </c>
    </row>
    <row r="328" spans="1:55" ht="15.75" thickBot="1" x14ac:dyDescent="0.3">
      <c r="A328">
        <v>15</v>
      </c>
      <c r="B328" s="44">
        <v>5</v>
      </c>
      <c r="C328" s="45" t="s">
        <v>2349</v>
      </c>
      <c r="D328" s="45">
        <v>0</v>
      </c>
      <c r="E328" s="45">
        <v>52</v>
      </c>
      <c r="F328" s="45">
        <v>50</v>
      </c>
      <c r="G328" s="45">
        <v>6.1032999999999997E-2</v>
      </c>
      <c r="H328" s="45">
        <v>0.182976</v>
      </c>
      <c r="I328" s="45">
        <v>46.843739999999997</v>
      </c>
      <c r="J328" s="45">
        <v>1.408588</v>
      </c>
      <c r="K328" s="45">
        <v>8.9435380000000002</v>
      </c>
      <c r="L328" s="45">
        <v>0.134718</v>
      </c>
      <c r="M328" s="87">
        <v>6.1032999999999997E-2</v>
      </c>
      <c r="N328" s="45">
        <v>6.9568000000000005E-2</v>
      </c>
      <c r="O328" s="45">
        <v>99700</v>
      </c>
      <c r="P328" s="45">
        <v>21.7</v>
      </c>
      <c r="Q328" s="45">
        <v>60</v>
      </c>
      <c r="R328" s="45">
        <v>1.171</v>
      </c>
      <c r="S328" s="45" t="s">
        <v>2358</v>
      </c>
      <c r="T328" s="45" t="s">
        <v>2359</v>
      </c>
      <c r="U328" s="43">
        <v>1.1622602061855669E-4</v>
      </c>
      <c r="V328" s="43">
        <v>3.9026E-3</v>
      </c>
      <c r="W328" s="54">
        <v>491.5456942941961</v>
      </c>
      <c r="X328" s="82">
        <v>18</v>
      </c>
      <c r="Y328" s="60">
        <v>6.3732380070607193E-6</v>
      </c>
      <c r="Z328" s="61">
        <v>42.441989286580252</v>
      </c>
      <c r="AA328">
        <v>15</v>
      </c>
      <c r="AC328">
        <f t="shared" si="47"/>
        <v>42.452066401308585</v>
      </c>
      <c r="AD328">
        <f t="shared" si="48"/>
        <v>11.581589424924013</v>
      </c>
      <c r="AE328">
        <f t="shared" si="49"/>
        <v>11.578840230002189</v>
      </c>
      <c r="AF328">
        <f t="shared" si="50"/>
        <v>2.3737630656356693E-4</v>
      </c>
      <c r="AK328">
        <v>30.252258004875948</v>
      </c>
      <c r="AL328">
        <v>36.838367260381808</v>
      </c>
      <c r="AM328">
        <v>6.0275774006544331</v>
      </c>
      <c r="AN328">
        <v>67.200184729496982</v>
      </c>
      <c r="AO328">
        <v>0.35764469238437885</v>
      </c>
      <c r="AP328">
        <v>12.96205187749746</v>
      </c>
      <c r="AQ328">
        <v>22.011722876681706</v>
      </c>
      <c r="AR328">
        <v>34.455152883108305</v>
      </c>
      <c r="AS328">
        <v>82.127167572608585</v>
      </c>
      <c r="AT328">
        <v>189.02528099881226</v>
      </c>
      <c r="AU328">
        <v>1.8891827788675826</v>
      </c>
      <c r="AV328">
        <v>18.139029471645458</v>
      </c>
      <c r="AW328">
        <v>4.0156840983282107</v>
      </c>
      <c r="AX328">
        <v>1.7433000000000001</v>
      </c>
      <c r="AZ328">
        <f t="shared" si="44"/>
        <v>1.8891827788675826</v>
      </c>
      <c r="BA328">
        <f t="shared" si="45"/>
        <v>210.07879190719405</v>
      </c>
      <c r="BB328">
        <f t="shared" si="46"/>
        <v>-46.508004487033524</v>
      </c>
      <c r="BC328">
        <f t="shared" si="51"/>
        <v>20.045923665033502</v>
      </c>
    </row>
    <row r="329" spans="1:55" ht="15.75" thickBot="1" x14ac:dyDescent="0.3">
      <c r="A329">
        <v>15</v>
      </c>
      <c r="B329" s="44">
        <v>6</v>
      </c>
      <c r="C329" s="45" t="s">
        <v>2349</v>
      </c>
      <c r="D329" s="45">
        <v>0</v>
      </c>
      <c r="E329" s="45">
        <v>104</v>
      </c>
      <c r="F329" s="45">
        <v>50</v>
      </c>
      <c r="G329" s="45">
        <v>4.8422E-2</v>
      </c>
      <c r="H329" s="45">
        <v>0.183083</v>
      </c>
      <c r="I329" s="45">
        <v>46.870648000000003</v>
      </c>
      <c r="J329" s="45">
        <v>1.432693</v>
      </c>
      <c r="K329" s="45">
        <v>8.9460719999999991</v>
      </c>
      <c r="L329" s="45">
        <v>0.13700599999999999</v>
      </c>
      <c r="M329" s="87">
        <v>4.8422E-2</v>
      </c>
      <c r="N329" s="45">
        <v>6.3046000000000005E-2</v>
      </c>
      <c r="O329" s="45">
        <v>99700</v>
      </c>
      <c r="P329" s="45">
        <v>21.7</v>
      </c>
      <c r="Q329" s="45">
        <v>60</v>
      </c>
      <c r="R329" s="45">
        <v>1.171</v>
      </c>
      <c r="S329" s="45" t="s">
        <v>2360</v>
      </c>
      <c r="T329" s="45" t="s">
        <v>2361</v>
      </c>
      <c r="U329" s="43">
        <v>1.1631278350515463E-4</v>
      </c>
      <c r="V329" s="43">
        <v>3.8600000000000001E-3</v>
      </c>
      <c r="W329" s="54">
        <v>383.12211828397301</v>
      </c>
      <c r="X329" s="82">
        <v>18</v>
      </c>
      <c r="Y329" s="60">
        <v>6.3732380070607193E-6</v>
      </c>
      <c r="Z329" s="61">
        <v>33.089643863721726</v>
      </c>
      <c r="AA329">
        <v>15</v>
      </c>
      <c r="AC329">
        <f t="shared" si="47"/>
        <v>33.097500426129365</v>
      </c>
      <c r="AD329">
        <f t="shared" si="48"/>
        <v>11.578308907217163</v>
      </c>
      <c r="AE329">
        <f t="shared" si="49"/>
        <v>11.575560491012515</v>
      </c>
      <c r="AF329">
        <f t="shared" si="50"/>
        <v>2.3737630656363542E-4</v>
      </c>
      <c r="AK329">
        <v>23.586033566886123</v>
      </c>
      <c r="AL329">
        <v>33.369378116246835</v>
      </c>
      <c r="AM329">
        <v>7.6903938480420413</v>
      </c>
      <c r="AN329">
        <v>119.80846404697031</v>
      </c>
      <c r="AO329">
        <v>-0.42766237242041893</v>
      </c>
      <c r="AP329">
        <v>7.6486991879300419</v>
      </c>
      <c r="AQ329">
        <v>15.886492708166928</v>
      </c>
      <c r="AR329">
        <v>27.677377201248198</v>
      </c>
      <c r="AS329">
        <v>69.027776762319036</v>
      </c>
      <c r="AT329">
        <v>157.38187019117171</v>
      </c>
      <c r="AU329">
        <v>1.7416776648709156</v>
      </c>
      <c r="AV329">
        <v>16.390195394630581</v>
      </c>
      <c r="AW329">
        <v>4.9604036748121025</v>
      </c>
      <c r="AX329">
        <v>2.7242999999999999</v>
      </c>
      <c r="AZ329">
        <f t="shared" si="44"/>
        <v>1.7416776648709156</v>
      </c>
      <c r="BA329">
        <f t="shared" si="45"/>
        <v>189.77074532868099</v>
      </c>
      <c r="BB329">
        <f t="shared" si="46"/>
        <v>-57.433086051469715</v>
      </c>
      <c r="BC329">
        <f t="shared" si="51"/>
        <v>31.326283393937228</v>
      </c>
    </row>
    <row r="330" spans="1:55" ht="15.75" thickBot="1" x14ac:dyDescent="0.3">
      <c r="A330">
        <v>15</v>
      </c>
      <c r="B330" s="44">
        <v>7</v>
      </c>
      <c r="C330" s="45" t="s">
        <v>2349</v>
      </c>
      <c r="D330" s="45">
        <v>0</v>
      </c>
      <c r="E330" s="45">
        <v>156</v>
      </c>
      <c r="F330" s="45">
        <v>50</v>
      </c>
      <c r="G330" s="45">
        <v>3.6935000000000003E-2</v>
      </c>
      <c r="H330" s="45">
        <v>0.183337</v>
      </c>
      <c r="I330" s="45">
        <v>46.934241999999998</v>
      </c>
      <c r="J330" s="45">
        <v>1.4304589999999999</v>
      </c>
      <c r="K330" s="45">
        <v>8.9521479999999993</v>
      </c>
      <c r="L330" s="45">
        <v>0.13655999999999999</v>
      </c>
      <c r="M330" s="87">
        <v>3.6935000000000003E-2</v>
      </c>
      <c r="N330" s="45">
        <v>5.6605000000000003E-2</v>
      </c>
      <c r="O330" s="45">
        <v>99700</v>
      </c>
      <c r="P330" s="45">
        <v>21.7</v>
      </c>
      <c r="Q330" s="45">
        <v>60</v>
      </c>
      <c r="R330" s="45">
        <v>1.171</v>
      </c>
      <c r="S330" s="45" t="s">
        <v>2362</v>
      </c>
      <c r="T330" s="45" t="s">
        <v>2363</v>
      </c>
      <c r="U330" s="43">
        <v>1.1639954639175257E-4</v>
      </c>
      <c r="V330" s="43">
        <v>3.8174000000000003E-3</v>
      </c>
      <c r="W330" s="54">
        <v>284.51657267237027</v>
      </c>
      <c r="X330" s="82">
        <v>18</v>
      </c>
      <c r="Y330" s="60">
        <v>6.3732380070607193E-6</v>
      </c>
      <c r="Z330" s="61">
        <v>24.589930458462533</v>
      </c>
      <c r="AA330">
        <v>15</v>
      </c>
      <c r="AC330">
        <f t="shared" si="47"/>
        <v>24.595768911243773</v>
      </c>
      <c r="AD330">
        <f t="shared" si="48"/>
        <v>11.570450479840822</v>
      </c>
      <c r="AE330">
        <f t="shared" si="49"/>
        <v>11.567703929040642</v>
      </c>
      <c r="AF330">
        <f t="shared" si="50"/>
        <v>2.3737630656351928E-4</v>
      </c>
      <c r="AK330">
        <v>17.527611146275515</v>
      </c>
      <c r="AL330">
        <v>29.95799845497066</v>
      </c>
      <c r="AM330">
        <v>7.1169754782185439</v>
      </c>
      <c r="AN330">
        <v>107.80477312999405</v>
      </c>
      <c r="AO330">
        <v>-1.6975158202081619</v>
      </c>
      <c r="AP330">
        <v>2.6635025618194161</v>
      </c>
      <c r="AQ330">
        <v>9.2854761050146859</v>
      </c>
      <c r="AR330">
        <v>20.914682040487008</v>
      </c>
      <c r="AS330">
        <v>60.970424179488859</v>
      </c>
      <c r="AT330">
        <v>138.49705241649463</v>
      </c>
      <c r="AU330">
        <v>1.3208861579742293</v>
      </c>
      <c r="AV330">
        <v>16.763213093139907</v>
      </c>
      <c r="AW330">
        <v>4.6146849916253316</v>
      </c>
      <c r="AX330">
        <v>2.4140000000000001</v>
      </c>
      <c r="AZ330">
        <f t="shared" si="44"/>
        <v>1.3208861579742293</v>
      </c>
      <c r="BA330">
        <f t="shared" si="45"/>
        <v>193.9579269771946</v>
      </c>
      <c r="BB330">
        <f t="shared" si="46"/>
        <v>-53.393984175665558</v>
      </c>
      <c r="BC330">
        <f t="shared" si="51"/>
        <v>27.758194072959832</v>
      </c>
    </row>
    <row r="331" spans="1:55" ht="15.75" thickBot="1" x14ac:dyDescent="0.3">
      <c r="A331">
        <v>15</v>
      </c>
      <c r="B331" s="44">
        <v>8</v>
      </c>
      <c r="C331" s="45" t="s">
        <v>2349</v>
      </c>
      <c r="D331" s="45">
        <v>0</v>
      </c>
      <c r="E331" s="45">
        <v>208</v>
      </c>
      <c r="F331" s="45">
        <v>50</v>
      </c>
      <c r="G331" s="45">
        <v>1.8161E-2</v>
      </c>
      <c r="H331" s="45">
        <v>0.183119</v>
      </c>
      <c r="I331" s="45">
        <v>46.879699000000002</v>
      </c>
      <c r="J331" s="45">
        <v>1.372317</v>
      </c>
      <c r="K331" s="45">
        <v>8.947025</v>
      </c>
      <c r="L331" s="45">
        <v>0.13111200000000001</v>
      </c>
      <c r="M331" s="87">
        <v>1.8161E-2</v>
      </c>
      <c r="N331" s="45">
        <v>3.5113999999999999E-2</v>
      </c>
      <c r="O331" s="45">
        <v>99700</v>
      </c>
      <c r="P331" s="45">
        <v>21.7</v>
      </c>
      <c r="Q331" s="45">
        <v>60</v>
      </c>
      <c r="R331" s="45">
        <v>1.171</v>
      </c>
      <c r="S331" s="45" t="s">
        <v>2364</v>
      </c>
      <c r="T331" s="45" t="s">
        <v>2365</v>
      </c>
      <c r="U331" s="43">
        <v>1.1648630927835051E-4</v>
      </c>
      <c r="V331" s="43">
        <v>3.7748E-3</v>
      </c>
      <c r="W331" s="54">
        <v>123.50120876113755</v>
      </c>
      <c r="X331" s="82">
        <v>18</v>
      </c>
      <c r="Y331" s="60">
        <v>6.3732380070607193E-6</v>
      </c>
      <c r="Z331" s="61">
        <v>10.667737921735418</v>
      </c>
      <c r="AA331">
        <v>15</v>
      </c>
      <c r="AC331">
        <f t="shared" si="47"/>
        <v>10.670270791205869</v>
      </c>
      <c r="AD331">
        <f t="shared" si="48"/>
        <v>11.577075633767208</v>
      </c>
      <c r="AE331">
        <f t="shared" si="49"/>
        <v>11.574327510312456</v>
      </c>
      <c r="AF331">
        <f t="shared" si="50"/>
        <v>2.3737630656373018E-4</v>
      </c>
      <c r="AK331">
        <v>7.6039378956795485</v>
      </c>
      <c r="AL331">
        <v>18.559409087506168</v>
      </c>
      <c r="AM331">
        <v>6.1783491009971332</v>
      </c>
      <c r="AN331">
        <v>62.65902905083427</v>
      </c>
      <c r="AO331">
        <v>-2.3175989981949701</v>
      </c>
      <c r="AP331">
        <v>0.10158787799969742</v>
      </c>
      <c r="AQ331">
        <v>1.5535228460807005</v>
      </c>
      <c r="AR331">
        <v>7.0377883097896525</v>
      </c>
      <c r="AS331">
        <v>35.588104740755604</v>
      </c>
      <c r="AT331">
        <v>86.720846184921697</v>
      </c>
      <c r="AU331">
        <v>1.4365001279746825</v>
      </c>
      <c r="AV331">
        <v>8.9351936558008589</v>
      </c>
      <c r="AW331">
        <v>5.2314689343569754</v>
      </c>
      <c r="AX331">
        <v>3.0689000000000002</v>
      </c>
      <c r="AZ331">
        <f t="shared" si="44"/>
        <v>1.4365001279746825</v>
      </c>
      <c r="BA331">
        <f t="shared" si="45"/>
        <v>103.44341275556347</v>
      </c>
      <c r="BB331">
        <f t="shared" si="46"/>
        <v>-60.565111528754244</v>
      </c>
      <c r="BC331">
        <f t="shared" si="51"/>
        <v>35.28878284610871</v>
      </c>
    </row>
    <row r="332" spans="1:55" ht="15.75" thickBot="1" x14ac:dyDescent="0.3">
      <c r="A332">
        <v>15</v>
      </c>
      <c r="B332" s="44">
        <v>9</v>
      </c>
      <c r="C332" s="45" t="s">
        <v>2349</v>
      </c>
      <c r="D332" s="45">
        <v>0</v>
      </c>
      <c r="E332" s="45">
        <v>260</v>
      </c>
      <c r="F332" s="45">
        <v>50</v>
      </c>
      <c r="G332" s="45">
        <v>6.5469999999999999E-3</v>
      </c>
      <c r="H332" s="45">
        <v>0.18296399999999999</v>
      </c>
      <c r="I332" s="45">
        <v>46.840584999999997</v>
      </c>
      <c r="J332" s="45">
        <v>1.4162269999999999</v>
      </c>
      <c r="K332" s="45">
        <v>8.943225</v>
      </c>
      <c r="L332" s="45">
        <v>0.13550499999999999</v>
      </c>
      <c r="M332" s="87">
        <v>6.5469999999999999E-3</v>
      </c>
      <c r="N332" s="45">
        <v>1.3576E-2</v>
      </c>
      <c r="O332" s="45">
        <v>99700</v>
      </c>
      <c r="P332" s="45">
        <v>21.7</v>
      </c>
      <c r="Q332" s="45">
        <v>60</v>
      </c>
      <c r="R332" s="45">
        <v>1.171</v>
      </c>
      <c r="S332" s="45" t="s">
        <v>2366</v>
      </c>
      <c r="T332" s="45" t="s">
        <v>2367</v>
      </c>
      <c r="U332" s="43">
        <v>1.1657307216494844E-4</v>
      </c>
      <c r="V332" s="43">
        <v>3.7322000000000002E-3</v>
      </c>
      <c r="W332" s="54">
        <v>24.146228178812315</v>
      </c>
      <c r="X332" s="82">
        <v>18</v>
      </c>
      <c r="Y332" s="60">
        <v>6.3732380070607193E-6</v>
      </c>
      <c r="Z332" s="61">
        <v>2.0848073817227335</v>
      </c>
      <c r="AA332">
        <v>15</v>
      </c>
      <c r="AC332">
        <f t="shared" si="47"/>
        <v>2.085302383100502</v>
      </c>
      <c r="AD332">
        <f t="shared" si="48"/>
        <v>11.581994763880596</v>
      </c>
      <c r="AE332">
        <f t="shared" si="49"/>
        <v>11.579245472740908</v>
      </c>
      <c r="AF332">
        <f t="shared" si="50"/>
        <v>2.3737630656352191E-4</v>
      </c>
      <c r="AK332">
        <v>1.4862674905015409</v>
      </c>
      <c r="AL332">
        <v>7.1674272993924637</v>
      </c>
      <c r="AM332">
        <v>11.531596693379923</v>
      </c>
      <c r="AN332">
        <v>224.69624057111062</v>
      </c>
      <c r="AO332">
        <v>-2.77598909641525</v>
      </c>
      <c r="AP332">
        <v>-0.52012180171699551</v>
      </c>
      <c r="AQ332">
        <v>0.28497944434311184</v>
      </c>
      <c r="AR332">
        <v>1.252156810101877</v>
      </c>
      <c r="AS332">
        <v>7.6966623252859634</v>
      </c>
      <c r="AT332">
        <v>29.769106913172543</v>
      </c>
      <c r="AU332">
        <v>3.9006400401062304</v>
      </c>
      <c r="AV332">
        <v>1.8387251334957238</v>
      </c>
      <c r="AW332">
        <v>5.6859373879615909</v>
      </c>
      <c r="AX332">
        <v>3.5609999999999999</v>
      </c>
      <c r="AZ332">
        <f t="shared" si="44"/>
        <v>3.9006400401062304</v>
      </c>
      <c r="BA332">
        <f t="shared" si="45"/>
        <v>21.296104868363123</v>
      </c>
      <c r="BB332">
        <f t="shared" si="46"/>
        <v>-65.854497055124057</v>
      </c>
      <c r="BC332">
        <f t="shared" si="51"/>
        <v>40.947360850791199</v>
      </c>
    </row>
    <row r="333" spans="1:55" ht="15.75" thickBot="1" x14ac:dyDescent="0.3">
      <c r="A333">
        <v>15</v>
      </c>
      <c r="B333" s="44">
        <v>10</v>
      </c>
      <c r="C333" s="45" t="s">
        <v>2349</v>
      </c>
      <c r="D333" s="45">
        <v>0</v>
      </c>
      <c r="E333" s="45">
        <v>312</v>
      </c>
      <c r="F333" s="45">
        <v>50</v>
      </c>
      <c r="G333" s="45">
        <v>4.4790000000000003E-3</v>
      </c>
      <c r="H333" s="45">
        <v>0.182279</v>
      </c>
      <c r="I333" s="45">
        <v>46.668903999999998</v>
      </c>
      <c r="J333" s="45">
        <v>1.379089</v>
      </c>
      <c r="K333" s="45">
        <v>8.9268680000000007</v>
      </c>
      <c r="L333" s="45">
        <v>0.13209799999999999</v>
      </c>
      <c r="M333" s="87">
        <v>4.4790000000000003E-3</v>
      </c>
      <c r="N333" s="45">
        <v>5.3160000000000004E-3</v>
      </c>
      <c r="O333" s="45">
        <v>99700</v>
      </c>
      <c r="P333" s="45">
        <v>21.7</v>
      </c>
      <c r="Q333" s="45">
        <v>60</v>
      </c>
      <c r="R333" s="45">
        <v>1.171</v>
      </c>
      <c r="S333" s="45" t="s">
        <v>2368</v>
      </c>
      <c r="T333" s="45" t="s">
        <v>2369</v>
      </c>
      <c r="U333" s="43">
        <v>1.1665983505154638E-4</v>
      </c>
      <c r="V333" s="43">
        <v>3.6895999999999999E-3</v>
      </c>
      <c r="W333" s="54">
        <v>6.7666819488575696</v>
      </c>
      <c r="X333" s="82">
        <v>18</v>
      </c>
      <c r="Y333" s="60">
        <v>6.3732380070607193E-6</v>
      </c>
      <c r="Z333" s="61">
        <v>0.58317292877572346</v>
      </c>
      <c r="AA333">
        <v>15</v>
      </c>
      <c r="AC333">
        <f t="shared" si="47"/>
        <v>0.58331139307978919</v>
      </c>
      <c r="AD333">
        <f t="shared" si="48"/>
        <v>11.603216841809026</v>
      </c>
      <c r="AE333">
        <f t="shared" si="49"/>
        <v>11.600462513050859</v>
      </c>
      <c r="AF333">
        <f t="shared" si="50"/>
        <v>2.3737630656374214E-4</v>
      </c>
      <c r="AK333">
        <v>0.41589585101188881</v>
      </c>
      <c r="AL333">
        <v>2.7994486200180986</v>
      </c>
      <c r="AM333">
        <v>11.85058000925553</v>
      </c>
      <c r="AN333">
        <v>264.72562362488821</v>
      </c>
      <c r="AO333">
        <v>-2.9070250624841756</v>
      </c>
      <c r="AP333">
        <v>-0.65748496413754698</v>
      </c>
      <c r="AQ333">
        <v>0.14607266462578539</v>
      </c>
      <c r="AR333">
        <v>0.94963029338911753</v>
      </c>
      <c r="AS333">
        <v>2.556745550915783</v>
      </c>
      <c r="AT333">
        <v>9.6276314218424037</v>
      </c>
      <c r="AU333">
        <v>12.960503253887163</v>
      </c>
      <c r="AV333">
        <v>0.52994576787744541</v>
      </c>
      <c r="AW333">
        <v>6.4524679979474868</v>
      </c>
      <c r="AX333">
        <v>4.3681000000000001</v>
      </c>
      <c r="AZ333">
        <f t="shared" si="44"/>
        <v>12.960503253887163</v>
      </c>
      <c r="BA333">
        <f t="shared" si="45"/>
        <v>6.1490756590809914</v>
      </c>
      <c r="BB333">
        <f t="shared" si="46"/>
        <v>-74.869385345018046</v>
      </c>
      <c r="BC333">
        <f t="shared" si="51"/>
        <v>50.228072713378559</v>
      </c>
    </row>
    <row r="334" spans="1:55" ht="15.75" thickBot="1" x14ac:dyDescent="0.3">
      <c r="A334">
        <v>15</v>
      </c>
      <c r="B334" s="44">
        <v>11</v>
      </c>
      <c r="C334" s="45" t="s">
        <v>2349</v>
      </c>
      <c r="D334" s="45">
        <v>0</v>
      </c>
      <c r="E334" s="45">
        <v>364</v>
      </c>
      <c r="F334" s="45">
        <v>50</v>
      </c>
      <c r="G334" s="45">
        <v>3.9839999999999997E-3</v>
      </c>
      <c r="H334" s="45">
        <v>0.182617</v>
      </c>
      <c r="I334" s="45">
        <v>46.753695999999998</v>
      </c>
      <c r="J334" s="45">
        <v>1.3823970000000001</v>
      </c>
      <c r="K334" s="45">
        <v>8.9349720000000001</v>
      </c>
      <c r="L334" s="45">
        <v>0.132324</v>
      </c>
      <c r="M334" s="87">
        <v>3.9839999999999997E-3</v>
      </c>
      <c r="N334" s="45">
        <v>3.2560000000000002E-3</v>
      </c>
      <c r="O334" s="45">
        <v>99700</v>
      </c>
      <c r="P334" s="45">
        <v>21.7</v>
      </c>
      <c r="Q334" s="45">
        <v>60</v>
      </c>
      <c r="R334" s="45">
        <v>1.171</v>
      </c>
      <c r="S334" s="45" t="s">
        <v>2370</v>
      </c>
      <c r="T334" s="45" t="s">
        <v>2371</v>
      </c>
      <c r="U334" s="43">
        <v>1.1674659793814432E-4</v>
      </c>
      <c r="V334" s="43">
        <v>3.6470000000000001E-3</v>
      </c>
      <c r="W334" s="54">
        <v>2.8865937504967114</v>
      </c>
      <c r="X334" s="82">
        <v>18</v>
      </c>
      <c r="Y334" s="60">
        <v>6.3732380070607193E-6</v>
      </c>
      <c r="Z334" s="61">
        <v>0.24900114346585656</v>
      </c>
      <c r="AA334">
        <v>15</v>
      </c>
      <c r="AC334">
        <f t="shared" si="47"/>
        <v>0.24906026447154858</v>
      </c>
      <c r="AD334">
        <f t="shared" si="48"/>
        <v>11.592692749591833</v>
      </c>
      <c r="AE334">
        <f t="shared" si="49"/>
        <v>11.589940919003807</v>
      </c>
      <c r="AF334">
        <f t="shared" si="50"/>
        <v>2.3737630656377382E-4</v>
      </c>
      <c r="AK334">
        <v>0.17724944679896068</v>
      </c>
      <c r="AL334">
        <v>1.7149424846341477</v>
      </c>
      <c r="AM334">
        <v>5.6217460608328169</v>
      </c>
      <c r="AN334">
        <v>84.980180531349205</v>
      </c>
      <c r="AO334">
        <v>-2.8850658485123417</v>
      </c>
      <c r="AP334">
        <v>-0.63515688450271701</v>
      </c>
      <c r="AQ334">
        <v>0.16853250666738756</v>
      </c>
      <c r="AR334">
        <v>0.97222189783749191</v>
      </c>
      <c r="AS334">
        <v>2.2583355893429928</v>
      </c>
      <c r="AT334">
        <v>4.0263469171005566</v>
      </c>
      <c r="AU334">
        <v>15.148998827742828</v>
      </c>
      <c r="AV334">
        <v>0.38317044087600699</v>
      </c>
      <c r="AW334">
        <v>5.6273991128573622</v>
      </c>
      <c r="AX334">
        <v>3.5777999999999999</v>
      </c>
      <c r="AZ334">
        <f t="shared" si="44"/>
        <v>15.148998827742828</v>
      </c>
      <c r="BA334">
        <f t="shared" si="45"/>
        <v>4.4419771918011923</v>
      </c>
      <c r="BB334">
        <f t="shared" si="46"/>
        <v>-65.236708894681058</v>
      </c>
      <c r="BC334">
        <f t="shared" si="51"/>
        <v>41.140541323212794</v>
      </c>
    </row>
    <row r="335" spans="1:55" ht="15.75" thickBot="1" x14ac:dyDescent="0.3">
      <c r="A335">
        <v>16</v>
      </c>
      <c r="B335" s="47">
        <v>1</v>
      </c>
      <c r="C335" s="48" t="s">
        <v>2372</v>
      </c>
      <c r="D335" s="48">
        <v>40.03125</v>
      </c>
      <c r="E335" s="48">
        <v>-155.97</v>
      </c>
      <c r="F335" s="48">
        <v>10</v>
      </c>
      <c r="G335" s="48">
        <v>9.8860000000000007E-3</v>
      </c>
      <c r="H335" s="48">
        <v>0.18320400000000001</v>
      </c>
      <c r="I335" s="48">
        <v>46.900899000000003</v>
      </c>
      <c r="J335" s="48">
        <v>1.3807799999999999</v>
      </c>
      <c r="K335" s="48">
        <v>8.9490339999999993</v>
      </c>
      <c r="L335" s="48">
        <v>0.13203200000000001</v>
      </c>
      <c r="M335" s="88">
        <v>9.8860000000000007E-3</v>
      </c>
      <c r="N335" s="48">
        <v>2.383E-2</v>
      </c>
      <c r="O335" s="48">
        <v>99700</v>
      </c>
      <c r="P335" s="48">
        <v>21.7</v>
      </c>
      <c r="Q335" s="48">
        <v>60</v>
      </c>
      <c r="R335" s="48">
        <v>1.171</v>
      </c>
      <c r="S335" s="48" t="s">
        <v>2373</v>
      </c>
      <c r="T335" s="48" t="s">
        <v>2374</v>
      </c>
      <c r="U335" s="43">
        <v>1.1674659793814432E-4</v>
      </c>
      <c r="V335" s="43">
        <v>3.4910000000000002E-3</v>
      </c>
      <c r="W335" s="54">
        <v>54.776756778713619</v>
      </c>
      <c r="X335" s="82">
        <v>18</v>
      </c>
      <c r="Y335" s="60">
        <v>6.3732380070607193E-6</v>
      </c>
      <c r="Z335" s="61">
        <v>4.7325471733291264</v>
      </c>
      <c r="AA335">
        <v>16</v>
      </c>
      <c r="AC335">
        <f t="shared" si="47"/>
        <v>4.733670834628338</v>
      </c>
      <c r="AD335">
        <f t="shared" si="48"/>
        <v>11.57447665549221</v>
      </c>
      <c r="AE335">
        <f t="shared" si="49"/>
        <v>11.57172914897332</v>
      </c>
      <c r="AF335">
        <f t="shared" si="50"/>
        <v>2.3737630656384785E-4</v>
      </c>
      <c r="AK335">
        <v>3.37339615643151</v>
      </c>
      <c r="AL335">
        <v>12.570325622445875</v>
      </c>
      <c r="AM335">
        <v>7.3916927907267684</v>
      </c>
      <c r="AN335">
        <v>79.495460776040076</v>
      </c>
      <c r="AO335">
        <v>-2.6464321581698194</v>
      </c>
      <c r="AP335">
        <v>-0.39245475895522142</v>
      </c>
      <c r="AQ335">
        <v>0.57338484272086743</v>
      </c>
      <c r="AR335">
        <v>1.8609951473037916</v>
      </c>
      <c r="AS335">
        <v>19.72981901774482</v>
      </c>
      <c r="AT335">
        <v>61.18153420000111</v>
      </c>
      <c r="AU335">
        <v>1.9768909206982876</v>
      </c>
      <c r="AV335">
        <v>4.4344691335218629</v>
      </c>
      <c r="AW335">
        <v>5.3930656117446683</v>
      </c>
      <c r="AX335">
        <v>3.4224999999999999</v>
      </c>
      <c r="AZ335">
        <f t="shared" si="44"/>
        <v>1.9768909206982876</v>
      </c>
      <c r="BA335">
        <f t="shared" si="45"/>
        <v>51.326659465449573</v>
      </c>
      <c r="BB335">
        <f t="shared" si="46"/>
        <v>-62.42191202467648</v>
      </c>
      <c r="BC335">
        <f t="shared" si="51"/>
        <v>39.354771837077472</v>
      </c>
    </row>
    <row r="336" spans="1:55" ht="15.75" thickBot="1" x14ac:dyDescent="0.3">
      <c r="A336">
        <v>16</v>
      </c>
      <c r="B336" s="47">
        <v>2</v>
      </c>
      <c r="C336" s="48" t="s">
        <v>2372</v>
      </c>
      <c r="D336" s="48">
        <v>40.03125</v>
      </c>
      <c r="E336" s="48">
        <v>-104.00125</v>
      </c>
      <c r="F336" s="48">
        <v>10</v>
      </c>
      <c r="G336" s="48">
        <v>2.6936999999999999E-2</v>
      </c>
      <c r="H336" s="48">
        <v>0.18360799999999999</v>
      </c>
      <c r="I336" s="48">
        <v>47.002372999999999</v>
      </c>
      <c r="J336" s="48">
        <v>1.396455</v>
      </c>
      <c r="K336" s="48">
        <v>8.958691</v>
      </c>
      <c r="L336" s="48">
        <v>0.13348399999999999</v>
      </c>
      <c r="M336" s="88">
        <v>2.6936999999999999E-2</v>
      </c>
      <c r="N336" s="48">
        <v>6.2149000000000003E-2</v>
      </c>
      <c r="O336" s="48">
        <v>99700</v>
      </c>
      <c r="P336" s="48">
        <v>21.7</v>
      </c>
      <c r="Q336" s="48">
        <v>60</v>
      </c>
      <c r="R336" s="48">
        <v>1.171</v>
      </c>
      <c r="S336" s="48" t="s">
        <v>2375</v>
      </c>
      <c r="T336" s="48" t="s">
        <v>2376</v>
      </c>
      <c r="U336" s="43">
        <v>1.1673195876288659E-4</v>
      </c>
      <c r="V336" s="43">
        <v>3.4656000000000001E-3</v>
      </c>
      <c r="W336" s="54">
        <v>201.07089993817894</v>
      </c>
      <c r="X336" s="82">
        <v>18</v>
      </c>
      <c r="Y336" s="60">
        <v>6.3732380070607193E-6</v>
      </c>
      <c r="Z336" s="61">
        <v>17.390667736104852</v>
      </c>
      <c r="AA336">
        <v>16</v>
      </c>
      <c r="AC336">
        <f t="shared" si="47"/>
        <v>17.394796848734231</v>
      </c>
      <c r="AD336">
        <f t="shared" si="48"/>
        <v>11.561999975465843</v>
      </c>
      <c r="AE336">
        <f t="shared" si="49"/>
        <v>11.559255430615176</v>
      </c>
      <c r="AF336">
        <f t="shared" si="50"/>
        <v>2.3737630656386259E-4</v>
      </c>
      <c r="AK336">
        <v>12.396048270404666</v>
      </c>
      <c r="AL336">
        <v>32.82283057979113</v>
      </c>
      <c r="AM336">
        <v>6.1799661563581312</v>
      </c>
      <c r="AN336">
        <v>61.078818091062509</v>
      </c>
      <c r="AO336">
        <v>-2.4751265708758874</v>
      </c>
      <c r="AP336">
        <v>-5.7354744504997494E-2</v>
      </c>
      <c r="AQ336">
        <v>1.3934139769980245</v>
      </c>
      <c r="AR336">
        <v>10.096441920808836</v>
      </c>
      <c r="AS336">
        <v>61.671349189501647</v>
      </c>
      <c r="AT336">
        <v>153.62008843953461</v>
      </c>
      <c r="AU336">
        <v>1.0389662713122829</v>
      </c>
      <c r="AV336">
        <v>17.735926029618852</v>
      </c>
      <c r="AW336">
        <v>6.030980664858884</v>
      </c>
      <c r="AX336">
        <v>4.0865</v>
      </c>
      <c r="AZ336">
        <f t="shared" si="44"/>
        <v>1.0389662713122829</v>
      </c>
      <c r="BA336">
        <f t="shared" si="45"/>
        <v>205.06277631931718</v>
      </c>
      <c r="BB336">
        <f t="shared" si="46"/>
        <v>-69.730198299133392</v>
      </c>
      <c r="BC336">
        <f t="shared" si="51"/>
        <v>46.990000032788046</v>
      </c>
    </row>
    <row r="337" spans="1:55" ht="15.75" thickBot="1" x14ac:dyDescent="0.3">
      <c r="A337">
        <v>16</v>
      </c>
      <c r="B337" s="47">
        <v>3</v>
      </c>
      <c r="C337" s="48" t="s">
        <v>2372</v>
      </c>
      <c r="D337" s="48">
        <v>40.03125</v>
      </c>
      <c r="E337" s="48">
        <v>-52.001249999999999</v>
      </c>
      <c r="F337" s="48">
        <v>10</v>
      </c>
      <c r="G337" s="48">
        <v>9.257E-2</v>
      </c>
      <c r="H337" s="48">
        <v>0.18366399999999999</v>
      </c>
      <c r="I337" s="48">
        <v>47.016323999999997</v>
      </c>
      <c r="J337" s="48">
        <v>1.387642</v>
      </c>
      <c r="K337" s="48">
        <v>8.9600349999999995</v>
      </c>
      <c r="L337" s="48">
        <v>0.13251599999999999</v>
      </c>
      <c r="M337" s="88">
        <v>9.257E-2</v>
      </c>
      <c r="N337" s="48">
        <v>0.14586399999999999</v>
      </c>
      <c r="O337" s="48">
        <v>99700</v>
      </c>
      <c r="P337" s="48">
        <v>21.7</v>
      </c>
      <c r="Q337" s="48">
        <v>60</v>
      </c>
      <c r="R337" s="48">
        <v>1.171</v>
      </c>
      <c r="S337" s="48" t="s">
        <v>2377</v>
      </c>
      <c r="T337" s="48" t="s">
        <v>2378</v>
      </c>
      <c r="U337" s="43">
        <v>1.1671731958762886E-4</v>
      </c>
      <c r="V337" s="43">
        <v>3.4402E-3</v>
      </c>
      <c r="W337" s="54">
        <v>763.63816711095092</v>
      </c>
      <c r="X337" s="82">
        <v>18</v>
      </c>
      <c r="Y337" s="60">
        <v>6.3732380070607193E-6</v>
      </c>
      <c r="Z337" s="61">
        <v>66.05714679065332</v>
      </c>
      <c r="AA337">
        <v>16</v>
      </c>
      <c r="AC337">
        <f t="shared" si="47"/>
        <v>66.07283091522018</v>
      </c>
      <c r="AD337">
        <f t="shared" si="48"/>
        <v>11.560265682244106</v>
      </c>
      <c r="AE337">
        <f t="shared" si="49"/>
        <v>11.557521549073559</v>
      </c>
      <c r="AF337">
        <f t="shared" si="50"/>
        <v>2.3737630656372165E-4</v>
      </c>
      <c r="AK337">
        <v>47.084988613672117</v>
      </c>
      <c r="AL337">
        <v>77.056325546306923</v>
      </c>
      <c r="AM337">
        <v>3.2130234572907015</v>
      </c>
      <c r="AN337">
        <v>17.276380337791707</v>
      </c>
      <c r="AO337">
        <v>-1.9784913476981885</v>
      </c>
      <c r="AP337">
        <v>2.2128336423256894</v>
      </c>
      <c r="AQ337">
        <v>19.785864369971808</v>
      </c>
      <c r="AR337">
        <v>52.512431439795243</v>
      </c>
      <c r="AS337">
        <v>209.05371817962578</v>
      </c>
      <c r="AT337">
        <v>376.154407435601</v>
      </c>
      <c r="AU337">
        <v>0.78289945498242941</v>
      </c>
      <c r="AV337">
        <v>66.800485569563932</v>
      </c>
      <c r="AW337">
        <v>5.2130751313011299</v>
      </c>
      <c r="AX337">
        <v>3.2965</v>
      </c>
      <c r="AZ337">
        <f t="shared" si="44"/>
        <v>0.78289945498242941</v>
      </c>
      <c r="BA337">
        <f t="shared" si="45"/>
        <v>772.23136088707258</v>
      </c>
      <c r="BB337">
        <f t="shared" si="46"/>
        <v>-60.26453353934064</v>
      </c>
      <c r="BC337">
        <f t="shared" si="51"/>
        <v>37.905918293915526</v>
      </c>
    </row>
    <row r="338" spans="1:55" ht="15.75" thickBot="1" x14ac:dyDescent="0.3">
      <c r="A338">
        <v>16</v>
      </c>
      <c r="B338" s="47">
        <v>4</v>
      </c>
      <c r="C338" s="48" t="s">
        <v>2372</v>
      </c>
      <c r="D338" s="48">
        <v>40.03125</v>
      </c>
      <c r="E338" s="48">
        <v>-1.25E-3</v>
      </c>
      <c r="F338" s="48">
        <v>10</v>
      </c>
      <c r="G338" s="48">
        <v>0.217589</v>
      </c>
      <c r="H338" s="48">
        <v>0.18315899999999999</v>
      </c>
      <c r="I338" s="48">
        <v>46.889569999999999</v>
      </c>
      <c r="J338" s="48">
        <v>1.415429</v>
      </c>
      <c r="K338" s="48">
        <v>8.9479039999999994</v>
      </c>
      <c r="L338" s="48">
        <v>0.13534399999999999</v>
      </c>
      <c r="M338" s="88">
        <v>0.217589</v>
      </c>
      <c r="N338" s="48">
        <v>0.28373100000000001</v>
      </c>
      <c r="O338" s="48">
        <v>99700</v>
      </c>
      <c r="P338" s="48">
        <v>21.7</v>
      </c>
      <c r="Q338" s="48">
        <v>60</v>
      </c>
      <c r="R338" s="48">
        <v>1.171</v>
      </c>
      <c r="S338" s="48" t="s">
        <v>2379</v>
      </c>
      <c r="T338" s="48" t="s">
        <v>2380</v>
      </c>
      <c r="U338" s="43">
        <v>1.1670268041237112E-4</v>
      </c>
      <c r="V338" s="43">
        <v>3.4148E-3</v>
      </c>
      <c r="W338" s="54">
        <v>1835.2123468219534</v>
      </c>
      <c r="X338" s="82">
        <v>18</v>
      </c>
      <c r="Y338" s="60">
        <v>6.3732380070607193E-6</v>
      </c>
      <c r="Z338" s="61">
        <v>158.53681060949316</v>
      </c>
      <c r="AA338">
        <v>16</v>
      </c>
      <c r="AC338">
        <f t="shared" si="47"/>
        <v>158.57445242732567</v>
      </c>
      <c r="AD338">
        <f t="shared" si="48"/>
        <v>11.575938356312948</v>
      </c>
      <c r="AE338">
        <f t="shared" si="49"/>
        <v>11.573190502820919</v>
      </c>
      <c r="AF338">
        <f t="shared" si="50"/>
        <v>2.3737630656351033E-4</v>
      </c>
      <c r="AK338">
        <v>113.00370344746659</v>
      </c>
      <c r="AL338">
        <v>149.70340312541151</v>
      </c>
      <c r="AM338">
        <v>2.3902879248352509</v>
      </c>
      <c r="AN338">
        <v>10.195520947569371</v>
      </c>
      <c r="AO338">
        <v>-3.0496715155997448E-2</v>
      </c>
      <c r="AP338">
        <v>21.707118643182127</v>
      </c>
      <c r="AQ338">
        <v>46.181523993114709</v>
      </c>
      <c r="AR338">
        <v>146.49619473764824</v>
      </c>
      <c r="AS338">
        <v>434.71917232745807</v>
      </c>
      <c r="AT338">
        <v>683.73355738586815</v>
      </c>
      <c r="AU338">
        <v>0.86404155256226567</v>
      </c>
      <c r="AV338">
        <v>135.4905324184395</v>
      </c>
      <c r="AW338">
        <v>4.0657465408498634</v>
      </c>
      <c r="AX338">
        <v>2.1800000000000002</v>
      </c>
      <c r="AZ338">
        <f t="shared" si="44"/>
        <v>0.86404155256226567</v>
      </c>
      <c r="BA338">
        <f t="shared" si="45"/>
        <v>1568.4300511398767</v>
      </c>
      <c r="BB338">
        <f t="shared" si="46"/>
        <v>-47.064831329270625</v>
      </c>
      <c r="BC338">
        <f t="shared" si="51"/>
        <v>25.067466064230505</v>
      </c>
    </row>
    <row r="339" spans="1:55" ht="15.75" thickBot="1" x14ac:dyDescent="0.3">
      <c r="A339">
        <v>16</v>
      </c>
      <c r="B339" s="47">
        <v>5</v>
      </c>
      <c r="C339" s="48" t="s">
        <v>2372</v>
      </c>
      <c r="D339" s="48">
        <v>40.03125</v>
      </c>
      <c r="E339" s="48">
        <v>51.998750000000001</v>
      </c>
      <c r="F339" s="48">
        <v>10</v>
      </c>
      <c r="G339" s="48">
        <v>0.47702899999999998</v>
      </c>
      <c r="H339" s="48">
        <v>0.18262700000000001</v>
      </c>
      <c r="I339" s="48">
        <v>46.756056999999998</v>
      </c>
      <c r="J339" s="48">
        <v>1.404776</v>
      </c>
      <c r="K339" s="48">
        <v>8.9351649999999996</v>
      </c>
      <c r="L339" s="48">
        <v>0.13450999999999999</v>
      </c>
      <c r="M339" s="88">
        <v>0.47702899999999998</v>
      </c>
      <c r="N339" s="48">
        <v>0.55890399999999996</v>
      </c>
      <c r="O339" s="48">
        <v>99700</v>
      </c>
      <c r="P339" s="48">
        <v>21.7</v>
      </c>
      <c r="Q339" s="48">
        <v>60</v>
      </c>
      <c r="R339" s="48">
        <v>1.171</v>
      </c>
      <c r="S339" s="48" t="s">
        <v>2381</v>
      </c>
      <c r="T339" s="48" t="s">
        <v>2382</v>
      </c>
      <c r="U339" s="43">
        <v>1.1668804123711339E-4</v>
      </c>
      <c r="V339" s="43">
        <v>3.3893999999999999E-3</v>
      </c>
      <c r="W339" s="54">
        <v>4059.024343699034</v>
      </c>
      <c r="X339" s="82">
        <v>18</v>
      </c>
      <c r="Y339" s="60">
        <v>6.3732380070607193E-6</v>
      </c>
      <c r="Z339" s="61">
        <v>350.14401816693254</v>
      </c>
      <c r="AA339">
        <v>16</v>
      </c>
      <c r="AC339">
        <f t="shared" si="47"/>
        <v>350.2271537951587</v>
      </c>
      <c r="AD339">
        <f t="shared" si="48"/>
        <v>11.592442346862764</v>
      </c>
      <c r="AE339">
        <f t="shared" si="49"/>
        <v>11.589690575714416</v>
      </c>
      <c r="AF339">
        <f t="shared" si="50"/>
        <v>2.3737630656350738E-4</v>
      </c>
      <c r="AK339">
        <v>249.57942633982171</v>
      </c>
      <c r="AL339">
        <v>294.50877011600875</v>
      </c>
      <c r="AM339">
        <v>1.6876694906589154</v>
      </c>
      <c r="AN339">
        <v>6.2459463347124187</v>
      </c>
      <c r="AO339">
        <v>2.2340137947153944</v>
      </c>
      <c r="AP339">
        <v>30.215041842923274</v>
      </c>
      <c r="AQ339">
        <v>121.71549598561468</v>
      </c>
      <c r="AR339">
        <v>381.42249778994398</v>
      </c>
      <c r="AS339">
        <v>866.90579655160866</v>
      </c>
      <c r="AT339">
        <v>1221.4095241499272</v>
      </c>
      <c r="AU339">
        <v>0.74860454602036253</v>
      </c>
      <c r="AV339">
        <v>337.51023453369743</v>
      </c>
      <c r="AW339">
        <v>3.0822695605030259</v>
      </c>
      <c r="AX339">
        <v>1.2273000000000001</v>
      </c>
      <c r="AZ339">
        <f t="shared" si="44"/>
        <v>0.74860454602036253</v>
      </c>
      <c r="BA339">
        <f t="shared" si="45"/>
        <v>3912.5679353080172</v>
      </c>
      <c r="BB339">
        <f t="shared" si="46"/>
        <v>-35.731032177621358</v>
      </c>
      <c r="BC339">
        <f t="shared" si="51"/>
        <v>14.112523440656007</v>
      </c>
    </row>
    <row r="340" spans="1:55" ht="15.75" thickBot="1" x14ac:dyDescent="0.3">
      <c r="A340">
        <v>16</v>
      </c>
      <c r="B340" s="47">
        <v>6</v>
      </c>
      <c r="C340" s="48" t="s">
        <v>2372</v>
      </c>
      <c r="D340" s="48">
        <v>40.03125</v>
      </c>
      <c r="E340" s="48">
        <v>103.99875</v>
      </c>
      <c r="F340" s="48">
        <v>10</v>
      </c>
      <c r="G340" s="48">
        <v>0.58450199999999997</v>
      </c>
      <c r="H340" s="48">
        <v>0.18274399999999999</v>
      </c>
      <c r="I340" s="48">
        <v>46.785384000000001</v>
      </c>
      <c r="J340" s="48">
        <v>1.4139919999999999</v>
      </c>
      <c r="K340" s="48">
        <v>8.9379550000000005</v>
      </c>
      <c r="L340" s="48">
        <v>0.135327</v>
      </c>
      <c r="M340" s="88">
        <v>0.58450199999999997</v>
      </c>
      <c r="N340" s="48">
        <v>0.70149099999999998</v>
      </c>
      <c r="O340" s="48">
        <v>99700</v>
      </c>
      <c r="P340" s="48">
        <v>21.7</v>
      </c>
      <c r="Q340" s="48">
        <v>60</v>
      </c>
      <c r="R340" s="48">
        <v>1.171</v>
      </c>
      <c r="S340" s="48" t="s">
        <v>2383</v>
      </c>
      <c r="T340" s="48" t="s">
        <v>2384</v>
      </c>
      <c r="U340" s="43">
        <v>1.1667340206185566E-4</v>
      </c>
      <c r="V340" s="43">
        <v>3.3639999999999998E-3</v>
      </c>
      <c r="W340" s="54">
        <v>4980.8953003007773</v>
      </c>
      <c r="X340" s="82">
        <v>18</v>
      </c>
      <c r="Y340" s="60">
        <v>6.3732380070607193E-6</v>
      </c>
      <c r="Z340" s="61">
        <v>429.80162702885764</v>
      </c>
      <c r="AA340">
        <v>16</v>
      </c>
      <c r="AC340">
        <f t="shared" si="47"/>
        <v>429.90367597563881</v>
      </c>
      <c r="AD340">
        <f t="shared" si="48"/>
        <v>11.588823743485623</v>
      </c>
      <c r="AE340">
        <f t="shared" si="49"/>
        <v>11.586072831307979</v>
      </c>
      <c r="AF340">
        <f t="shared" si="50"/>
        <v>2.3737630656352822E-4</v>
      </c>
      <c r="AK340">
        <v>306.35870430422165</v>
      </c>
      <c r="AL340">
        <v>369.80517543030794</v>
      </c>
      <c r="AM340">
        <v>1.8689765353394652</v>
      </c>
      <c r="AN340">
        <v>7.705786055456989</v>
      </c>
      <c r="AO340">
        <v>-0.4865783072260001</v>
      </c>
      <c r="AP340">
        <v>32.655045138469511</v>
      </c>
      <c r="AQ340">
        <v>160.55397193080844</v>
      </c>
      <c r="AR340">
        <v>461.88195407473643</v>
      </c>
      <c r="AS340">
        <v>1070.8112464839246</v>
      </c>
      <c r="AT340">
        <v>1565.8379870269389</v>
      </c>
      <c r="AU340">
        <v>0.66079098027527539</v>
      </c>
      <c r="AV340">
        <v>469.9753797075137</v>
      </c>
      <c r="AW340">
        <v>4.1967875579511311</v>
      </c>
      <c r="AX340">
        <v>2.3694000000000002</v>
      </c>
      <c r="AZ340">
        <f t="shared" si="44"/>
        <v>0.66079098027527539</v>
      </c>
      <c r="BA340">
        <f t="shared" si="45"/>
        <v>5446.4618392081056</v>
      </c>
      <c r="BB340">
        <f t="shared" si="46"/>
        <v>-48.63583129794911</v>
      </c>
      <c r="BC340">
        <f t="shared" si="51"/>
        <v>27.245345914031081</v>
      </c>
    </row>
    <row r="341" spans="1:55" ht="15.75" thickBot="1" x14ac:dyDescent="0.3">
      <c r="A341">
        <v>16</v>
      </c>
      <c r="B341" s="47">
        <v>7</v>
      </c>
      <c r="C341" s="48" t="s">
        <v>2372</v>
      </c>
      <c r="D341" s="48">
        <v>40.03125</v>
      </c>
      <c r="E341" s="48">
        <v>155.99875</v>
      </c>
      <c r="F341" s="48">
        <v>10</v>
      </c>
      <c r="G341" s="48">
        <v>0.22184000000000001</v>
      </c>
      <c r="H341" s="48">
        <v>0.182472</v>
      </c>
      <c r="I341" s="48">
        <v>46.717148999999999</v>
      </c>
      <c r="J341" s="48">
        <v>1.4112610000000001</v>
      </c>
      <c r="K341" s="48">
        <v>8.9314370000000007</v>
      </c>
      <c r="L341" s="48">
        <v>0.13511100000000001</v>
      </c>
      <c r="M341" s="88">
        <v>0.22184000000000001</v>
      </c>
      <c r="N341" s="48">
        <v>0.40002500000000002</v>
      </c>
      <c r="O341" s="48">
        <v>99700</v>
      </c>
      <c r="P341" s="48">
        <v>21.7</v>
      </c>
      <c r="Q341" s="48">
        <v>60</v>
      </c>
      <c r="R341" s="48">
        <v>1.171</v>
      </c>
      <c r="S341" s="48" t="s">
        <v>2385</v>
      </c>
      <c r="T341" s="48" t="s">
        <v>2386</v>
      </c>
      <c r="U341" s="43">
        <v>1.1665876288659794E-4</v>
      </c>
      <c r="V341" s="43">
        <v>3.3386000000000002E-3</v>
      </c>
      <c r="W341" s="54">
        <v>1872.9960321317794</v>
      </c>
      <c r="X341" s="82">
        <v>18</v>
      </c>
      <c r="Y341" s="60">
        <v>6.3732380070607193E-6</v>
      </c>
      <c r="Z341" s="61">
        <v>161.50303015863781</v>
      </c>
      <c r="AA341">
        <v>16</v>
      </c>
      <c r="AC341">
        <f t="shared" si="47"/>
        <v>161.54137625389018</v>
      </c>
      <c r="AD341">
        <f t="shared" si="48"/>
        <v>11.597281055915868</v>
      </c>
      <c r="AE341">
        <f t="shared" si="49"/>
        <v>11.594528136172633</v>
      </c>
      <c r="AF341">
        <f t="shared" si="50"/>
        <v>2.3737630656378298E-4</v>
      </c>
      <c r="AK341">
        <v>115.11770948693082</v>
      </c>
      <c r="AL341">
        <v>210.75396886212309</v>
      </c>
      <c r="AM341">
        <v>2.7750556610434121</v>
      </c>
      <c r="AN341">
        <v>12.208962227498009</v>
      </c>
      <c r="AO341">
        <v>-1.9196382985006242</v>
      </c>
      <c r="AP341">
        <v>2.2604062344623661</v>
      </c>
      <c r="AQ341">
        <v>19.464234590824038</v>
      </c>
      <c r="AR341">
        <v>119.14939290156194</v>
      </c>
      <c r="AS341">
        <v>590.40278758260627</v>
      </c>
      <c r="AT341">
        <v>972.42218898951319</v>
      </c>
      <c r="AU341">
        <v>0.49373185550375875</v>
      </c>
      <c r="AV341">
        <v>243.58009644576808</v>
      </c>
      <c r="AW341">
        <v>5.145543495022693</v>
      </c>
      <c r="AX341">
        <v>3.3477000000000001</v>
      </c>
      <c r="AZ341">
        <f t="shared" si="44"/>
        <v>0.49373185550375875</v>
      </c>
      <c r="BA341">
        <f t="shared" si="45"/>
        <v>2824.8668381086663</v>
      </c>
      <c r="BB341">
        <f t="shared" si="46"/>
        <v>-59.674314097217803</v>
      </c>
      <c r="BC341">
        <f t="shared" si="51"/>
        <v>38.49465878129562</v>
      </c>
    </row>
    <row r="342" spans="1:55" ht="15.75" thickBot="1" x14ac:dyDescent="0.3">
      <c r="A342">
        <v>16</v>
      </c>
      <c r="B342" s="47">
        <v>8</v>
      </c>
      <c r="C342" s="48" t="s">
        <v>2372</v>
      </c>
      <c r="D342" s="48">
        <v>40.03125</v>
      </c>
      <c r="E342" s="48">
        <v>207.99875</v>
      </c>
      <c r="F342" s="48">
        <v>10</v>
      </c>
      <c r="G342" s="48">
        <v>4.8959999999999997E-2</v>
      </c>
      <c r="H342" s="48">
        <v>0.182423</v>
      </c>
      <c r="I342" s="48">
        <v>46.704912999999998</v>
      </c>
      <c r="J342" s="48">
        <v>1.4006209999999999</v>
      </c>
      <c r="K342" s="48">
        <v>8.9302810000000008</v>
      </c>
      <c r="L342" s="48">
        <v>0.13416800000000001</v>
      </c>
      <c r="M342" s="88">
        <v>4.8959999999999997E-2</v>
      </c>
      <c r="N342" s="48">
        <v>0.14249899999999999</v>
      </c>
      <c r="O342" s="48">
        <v>99700</v>
      </c>
      <c r="P342" s="48">
        <v>21.7</v>
      </c>
      <c r="Q342" s="48">
        <v>60</v>
      </c>
      <c r="R342" s="48">
        <v>1.171</v>
      </c>
      <c r="S342" s="48" t="s">
        <v>2387</v>
      </c>
      <c r="T342" s="48" t="s">
        <v>2388</v>
      </c>
      <c r="U342" s="43">
        <v>1.1664412371134021E-4</v>
      </c>
      <c r="V342" s="43">
        <v>3.3132000000000001E-3</v>
      </c>
      <c r="W342" s="54">
        <v>391.33390133704768</v>
      </c>
      <c r="X342" s="82">
        <v>18</v>
      </c>
      <c r="Y342" s="60">
        <v>6.3732380070607193E-6</v>
      </c>
      <c r="Z342" s="61">
        <v>33.739222919889457</v>
      </c>
      <c r="AA342">
        <v>16</v>
      </c>
      <c r="AC342">
        <f t="shared" si="47"/>
        <v>33.747233713585125</v>
      </c>
      <c r="AD342">
        <f t="shared" si="48"/>
        <v>11.598782291644133</v>
      </c>
      <c r="AE342">
        <f t="shared" si="49"/>
        <v>11.596029015543106</v>
      </c>
      <c r="AF342">
        <f t="shared" si="50"/>
        <v>2.3737630656368115E-4</v>
      </c>
      <c r="AK342">
        <v>24.04905829909012</v>
      </c>
      <c r="AL342">
        <v>75.075560729883492</v>
      </c>
      <c r="AM342">
        <v>5.8572446448288806</v>
      </c>
      <c r="AN342">
        <v>49.408063503099207</v>
      </c>
      <c r="AO342">
        <v>-2.5495326100671654</v>
      </c>
      <c r="AP342">
        <v>2.3076030815205418E-2</v>
      </c>
      <c r="AQ342">
        <v>1.309116926247085</v>
      </c>
      <c r="AR342">
        <v>11.920930001129888</v>
      </c>
      <c r="AS342">
        <v>134.1153622178843</v>
      </c>
      <c r="AT342">
        <v>408.48936861067614</v>
      </c>
      <c r="AU342">
        <v>0.6358394673299006</v>
      </c>
      <c r="AV342">
        <v>46.904852726407363</v>
      </c>
      <c r="AW342">
        <v>5.77489827365617</v>
      </c>
      <c r="AX342">
        <v>4.0053999999999998</v>
      </c>
      <c r="AZ342">
        <f t="shared" si="44"/>
        <v>0.6358394673299006</v>
      </c>
      <c r="BA342">
        <f t="shared" si="45"/>
        <v>544.03917519522975</v>
      </c>
      <c r="BB342">
        <f t="shared" si="46"/>
        <v>-66.981787832529463</v>
      </c>
      <c r="BC342">
        <f t="shared" si="51"/>
        <v>46.057444299848093</v>
      </c>
    </row>
    <row r="343" spans="1:55" ht="15.75" thickBot="1" x14ac:dyDescent="0.3">
      <c r="A343">
        <v>16</v>
      </c>
      <c r="B343" s="47">
        <v>9</v>
      </c>
      <c r="C343" s="48" t="s">
        <v>2372</v>
      </c>
      <c r="D343" s="48">
        <v>40.03125</v>
      </c>
      <c r="E343" s="48">
        <v>259.99874999999997</v>
      </c>
      <c r="F343" s="48">
        <v>10</v>
      </c>
      <c r="G343" s="48">
        <v>1.4286E-2</v>
      </c>
      <c r="H343" s="48">
        <v>0.182453</v>
      </c>
      <c r="I343" s="48">
        <v>46.712584</v>
      </c>
      <c r="J343" s="48">
        <v>1.447587</v>
      </c>
      <c r="K343" s="48">
        <v>8.9309449999999995</v>
      </c>
      <c r="L343" s="48">
        <v>0.13872999999999999</v>
      </c>
      <c r="M343" s="88">
        <v>1.4286E-2</v>
      </c>
      <c r="N343" s="48">
        <v>5.3950999999999999E-2</v>
      </c>
      <c r="O343" s="48">
        <v>99700</v>
      </c>
      <c r="P343" s="48">
        <v>21.7</v>
      </c>
      <c r="Q343" s="48">
        <v>60</v>
      </c>
      <c r="R343" s="48">
        <v>1.171</v>
      </c>
      <c r="S343" s="48" t="s">
        <v>2389</v>
      </c>
      <c r="T343" s="48" t="s">
        <v>2390</v>
      </c>
      <c r="U343" s="43">
        <v>1.1662948453608246E-4</v>
      </c>
      <c r="V343" s="43">
        <v>3.2878E-3</v>
      </c>
      <c r="W343" s="54">
        <v>94.300339607497889</v>
      </c>
      <c r="X343" s="82">
        <v>18</v>
      </c>
      <c r="Y343" s="60">
        <v>6.3732380070607193E-6</v>
      </c>
      <c r="Z343" s="61">
        <v>8.1307975976557003</v>
      </c>
      <c r="AA343">
        <v>16</v>
      </c>
      <c r="AC343">
        <f t="shared" si="47"/>
        <v>8.1327281146178336</v>
      </c>
      <c r="AD343">
        <f t="shared" si="48"/>
        <v>11.597919942649524</v>
      </c>
      <c r="AE343">
        <f t="shared" si="49"/>
        <v>11.595166871249718</v>
      </c>
      <c r="AF343">
        <f t="shared" si="50"/>
        <v>2.373763065635089E-4</v>
      </c>
      <c r="AK343">
        <v>5.795334518921563</v>
      </c>
      <c r="AL343">
        <v>28.429909180984513</v>
      </c>
      <c r="AM343">
        <v>10.317575520672149</v>
      </c>
      <c r="AN343">
        <v>155.92263242931389</v>
      </c>
      <c r="AO343">
        <v>-2.6973789243299282</v>
      </c>
      <c r="AP343">
        <v>-0.44622577032167371</v>
      </c>
      <c r="AQ343">
        <v>0.3579080576316494</v>
      </c>
      <c r="AR343">
        <v>1.6447329644874915</v>
      </c>
      <c r="AS343">
        <v>25.92736135630733</v>
      </c>
      <c r="AT343">
        <v>130.85865809665813</v>
      </c>
      <c r="AU343">
        <v>1.2060301991969535</v>
      </c>
      <c r="AV343">
        <v>9.5835083009605206</v>
      </c>
      <c r="AW343">
        <v>5.762665906291506</v>
      </c>
      <c r="AX343">
        <v>4.0212000000000003</v>
      </c>
      <c r="AZ343">
        <f t="shared" si="44"/>
        <v>1.2060301991969535</v>
      </c>
      <c r="BA343">
        <f t="shared" si="45"/>
        <v>111.14876204425728</v>
      </c>
      <c r="BB343">
        <f t="shared" si="46"/>
        <v>-66.834937837404752</v>
      </c>
      <c r="BC343">
        <f t="shared" si="51"/>
        <v>46.239125934625548</v>
      </c>
    </row>
    <row r="344" spans="1:55" ht="15.75" thickBot="1" x14ac:dyDescent="0.3">
      <c r="A344">
        <v>16</v>
      </c>
      <c r="B344" s="47">
        <v>10</v>
      </c>
      <c r="C344" s="48" t="s">
        <v>2372</v>
      </c>
      <c r="D344" s="48">
        <v>40.03125</v>
      </c>
      <c r="E344" s="48">
        <v>311.99874999999997</v>
      </c>
      <c r="F344" s="48">
        <v>10</v>
      </c>
      <c r="G344" s="48">
        <v>4.7190000000000001E-3</v>
      </c>
      <c r="H344" s="48">
        <v>0.182505</v>
      </c>
      <c r="I344" s="48">
        <v>46.725450000000002</v>
      </c>
      <c r="J344" s="48">
        <v>1.365191</v>
      </c>
      <c r="K344" s="48">
        <v>8.9322959999999991</v>
      </c>
      <c r="L344" s="48">
        <v>0.130719</v>
      </c>
      <c r="M344" s="88">
        <v>4.7190000000000001E-3</v>
      </c>
      <c r="N344" s="48">
        <v>1.183E-2</v>
      </c>
      <c r="O344" s="48">
        <v>99700</v>
      </c>
      <c r="P344" s="48">
        <v>21.7</v>
      </c>
      <c r="Q344" s="48">
        <v>60</v>
      </c>
      <c r="R344" s="48">
        <v>1.171</v>
      </c>
      <c r="S344" s="48" t="s">
        <v>2391</v>
      </c>
      <c r="T344" s="48" t="s">
        <v>2392</v>
      </c>
      <c r="U344" s="43">
        <v>1.1661484536082474E-4</v>
      </c>
      <c r="V344" s="43">
        <v>3.2623999999999999E-3</v>
      </c>
      <c r="W344" s="54">
        <v>12.490691005017842</v>
      </c>
      <c r="X344" s="82">
        <v>18</v>
      </c>
      <c r="Y344" s="60">
        <v>6.3732380070607193E-6</v>
      </c>
      <c r="Z344" s="61">
        <v>1.0771397419475111</v>
      </c>
      <c r="AA344">
        <v>16</v>
      </c>
      <c r="AC344">
        <f t="shared" si="47"/>
        <v>1.0773954901096614</v>
      </c>
      <c r="AD344">
        <f t="shared" si="48"/>
        <v>11.596165769943815</v>
      </c>
      <c r="AE344">
        <f t="shared" si="49"/>
        <v>11.593413114943047</v>
      </c>
      <c r="AF344">
        <f t="shared" si="50"/>
        <v>2.3737630656351223E-4</v>
      </c>
      <c r="AK344">
        <v>0.76795612721438211</v>
      </c>
      <c r="AL344">
        <v>6.235768367169074</v>
      </c>
      <c r="AM344">
        <v>15.11362598584172</v>
      </c>
      <c r="AN344">
        <v>317.56039013603146</v>
      </c>
      <c r="AO344">
        <v>-2.8455031224871106</v>
      </c>
      <c r="AP344">
        <v>-0.59372679259956318</v>
      </c>
      <c r="AQ344">
        <v>0.21062963984622282</v>
      </c>
      <c r="AR344">
        <v>1.0149860722920088</v>
      </c>
      <c r="AS344">
        <v>2.623698937183581</v>
      </c>
      <c r="AT344">
        <v>21.765906146031</v>
      </c>
      <c r="AU344">
        <v>6.1050856464224736</v>
      </c>
      <c r="AV344">
        <v>1.1468554662843327</v>
      </c>
      <c r="AW344">
        <v>6.2336947185192502</v>
      </c>
      <c r="AX344">
        <v>4.5201000000000002</v>
      </c>
      <c r="AZ344">
        <f t="shared" si="44"/>
        <v>6.1050856464224736</v>
      </c>
      <c r="BA344">
        <f t="shared" si="45"/>
        <v>13.299126101199331</v>
      </c>
      <c r="BB344">
        <f t="shared" si="46"/>
        <v>-72.286957315172472</v>
      </c>
      <c r="BC344">
        <f t="shared" si="51"/>
        <v>51.975896035288208</v>
      </c>
    </row>
    <row r="345" spans="1:55" ht="15.75" thickBot="1" x14ac:dyDescent="0.3">
      <c r="A345">
        <v>16</v>
      </c>
      <c r="B345" s="47">
        <v>11</v>
      </c>
      <c r="C345" s="48" t="s">
        <v>2372</v>
      </c>
      <c r="D345" s="48">
        <v>40.03125</v>
      </c>
      <c r="E345" s="48">
        <v>363.99874999999997</v>
      </c>
      <c r="F345" s="48">
        <v>10</v>
      </c>
      <c r="G345" s="48">
        <v>3.4450000000000001E-3</v>
      </c>
      <c r="H345" s="48">
        <v>0.18262999999999999</v>
      </c>
      <c r="I345" s="48">
        <v>46.756919000000003</v>
      </c>
      <c r="J345" s="48">
        <v>1.39862</v>
      </c>
      <c r="K345" s="48">
        <v>8.935257</v>
      </c>
      <c r="L345" s="48">
        <v>0.133906</v>
      </c>
      <c r="M345" s="88">
        <v>3.4450000000000001E-3</v>
      </c>
      <c r="N345" s="48">
        <v>3.2060000000000001E-3</v>
      </c>
      <c r="O345" s="48">
        <v>99700</v>
      </c>
      <c r="P345" s="48">
        <v>21.7</v>
      </c>
      <c r="Q345" s="48">
        <v>60</v>
      </c>
      <c r="R345" s="48">
        <v>1.171</v>
      </c>
      <c r="S345" s="48" t="s">
        <v>2393</v>
      </c>
      <c r="T345" s="48" t="s">
        <v>2394</v>
      </c>
      <c r="U345" s="43">
        <v>1.1660020618556701E-4</v>
      </c>
      <c r="V345" s="43">
        <v>3.2369999999999999E-3</v>
      </c>
      <c r="W345" s="54">
        <v>1.7838733464070573</v>
      </c>
      <c r="X345" s="82">
        <v>18</v>
      </c>
      <c r="Y345" s="60">
        <v>6.3732380070607193E-6</v>
      </c>
      <c r="Z345" s="61">
        <v>0.15388402723924535</v>
      </c>
      <c r="AA345">
        <v>16</v>
      </c>
      <c r="AC345">
        <f t="shared" si="47"/>
        <v>0.15392056433431126</v>
      </c>
      <c r="AD345">
        <f t="shared" si="48"/>
        <v>11.59232298771105</v>
      </c>
      <c r="AE345">
        <f t="shared" si="49"/>
        <v>11.589571244895732</v>
      </c>
      <c r="AF345">
        <f t="shared" si="50"/>
        <v>2.3737630656389078E-4</v>
      </c>
      <c r="AK345">
        <v>0.10950318063740878</v>
      </c>
      <c r="AL345">
        <v>1.6903964774909543</v>
      </c>
      <c r="AM345">
        <v>8.1235006426091196</v>
      </c>
      <c r="AN345">
        <v>174.12637704999887</v>
      </c>
      <c r="AO345">
        <v>-2.9942486205750538</v>
      </c>
      <c r="AP345">
        <v>-0.74144303637346332</v>
      </c>
      <c r="AQ345">
        <v>6.3281055735999875E-2</v>
      </c>
      <c r="AR345">
        <v>0.86800514784546312</v>
      </c>
      <c r="AS345">
        <v>2.1552472899419239</v>
      </c>
      <c r="AT345">
        <v>3.1208107320470524</v>
      </c>
      <c r="AU345">
        <v>16.562301029383868</v>
      </c>
      <c r="AV345">
        <v>0.35318780688469276</v>
      </c>
      <c r="AW345">
        <v>5.7400995968947752</v>
      </c>
      <c r="AX345">
        <v>4.0541999999999998</v>
      </c>
      <c r="AZ345">
        <f t="shared" si="44"/>
        <v>16.562301029383868</v>
      </c>
      <c r="BA345">
        <f t="shared" si="45"/>
        <v>4.0942671327286746</v>
      </c>
      <c r="BB345">
        <f t="shared" si="46"/>
        <v>-66.541088508834235</v>
      </c>
      <c r="BC345">
        <f t="shared" si="51"/>
        <v>46.618587576882241</v>
      </c>
    </row>
    <row r="346" spans="1:55" ht="15.75" thickBot="1" x14ac:dyDescent="0.3">
      <c r="A346">
        <v>17</v>
      </c>
      <c r="B346" s="50">
        <v>1</v>
      </c>
      <c r="C346" s="51" t="s">
        <v>2395</v>
      </c>
      <c r="D346" s="51">
        <v>40</v>
      </c>
      <c r="E346" s="51">
        <v>-364.00125000000003</v>
      </c>
      <c r="F346" s="51">
        <v>10</v>
      </c>
      <c r="G346" s="51">
        <v>3.8579999999999999E-3</v>
      </c>
      <c r="H346" s="51">
        <v>0.182834</v>
      </c>
      <c r="I346" s="51">
        <v>46.808095000000002</v>
      </c>
      <c r="J346" s="51">
        <v>1.359337</v>
      </c>
      <c r="K346" s="51">
        <v>8.9402019999999993</v>
      </c>
      <c r="L346" s="51">
        <v>0.13014800000000001</v>
      </c>
      <c r="M346" s="89">
        <v>3.8579999999999999E-3</v>
      </c>
      <c r="N346" s="51">
        <v>6.7089999999999997E-3</v>
      </c>
      <c r="O346" s="51">
        <v>99700</v>
      </c>
      <c r="P346" s="51">
        <v>21.7</v>
      </c>
      <c r="Q346" s="51">
        <v>60</v>
      </c>
      <c r="R346" s="51">
        <v>1.171</v>
      </c>
      <c r="S346" s="51" t="s">
        <v>2396</v>
      </c>
      <c r="T346" s="51" t="s">
        <v>2397</v>
      </c>
      <c r="U346" s="43">
        <v>1.1660020618556701E-4</v>
      </c>
      <c r="V346" s="43">
        <v>3.3370000000000001E-3</v>
      </c>
      <c r="W346" s="54">
        <v>4.4682596801830536</v>
      </c>
      <c r="X346" s="82">
        <v>18</v>
      </c>
      <c r="Y346" s="60">
        <v>6.3732380070607193E-6</v>
      </c>
      <c r="Z346" s="61">
        <v>0.38566321299309236</v>
      </c>
      <c r="AA346">
        <v>17</v>
      </c>
      <c r="AC346">
        <f t="shared" si="47"/>
        <v>0.38575478203849195</v>
      </c>
      <c r="AD346">
        <f t="shared" si="48"/>
        <v>11.585911047894228</v>
      </c>
      <c r="AE346">
        <f t="shared" si="49"/>
        <v>11.583160827121501</v>
      </c>
      <c r="AF346">
        <f t="shared" si="50"/>
        <v>2.3737630656390024E-4</v>
      </c>
      <c r="AK346">
        <v>0.27476707075860524</v>
      </c>
      <c r="AL346">
        <v>3.540074063649147</v>
      </c>
      <c r="AM346">
        <v>17.581230777434044</v>
      </c>
      <c r="AN346">
        <v>463.91751703062624</v>
      </c>
      <c r="AO346">
        <v>-3.0486691120027749</v>
      </c>
      <c r="AP346">
        <v>-0.79461676751058841</v>
      </c>
      <c r="AQ346">
        <v>1.0552679515412887E-2</v>
      </c>
      <c r="AR346">
        <v>0.81572212654141407</v>
      </c>
      <c r="AS346">
        <v>2.5869893832034627</v>
      </c>
      <c r="AT346">
        <v>7.73933515660379</v>
      </c>
      <c r="AU346">
        <v>11.0745071168795</v>
      </c>
      <c r="AV346">
        <v>0.60635134932917445</v>
      </c>
      <c r="AW346">
        <v>6.4402752627168258</v>
      </c>
      <c r="AX346">
        <v>4.7007000000000003</v>
      </c>
      <c r="AZ346">
        <f t="shared" si="44"/>
        <v>11.0745071168795</v>
      </c>
      <c r="BA346">
        <f t="shared" si="45"/>
        <v>7.025132797098455</v>
      </c>
      <c r="BB346">
        <f t="shared" si="46"/>
        <v>-74.616456317790778</v>
      </c>
      <c r="BC346">
        <f t="shared" si="51"/>
        <v>54.052586113820333</v>
      </c>
    </row>
    <row r="347" spans="1:55" ht="15.75" thickBot="1" x14ac:dyDescent="0.3">
      <c r="A347">
        <v>17</v>
      </c>
      <c r="B347" s="50">
        <v>2</v>
      </c>
      <c r="C347" s="51" t="s">
        <v>2395</v>
      </c>
      <c r="D347" s="51">
        <v>40</v>
      </c>
      <c r="E347" s="51">
        <v>-311.97000000000003</v>
      </c>
      <c r="F347" s="51">
        <v>10</v>
      </c>
      <c r="G347" s="51">
        <v>4.921E-3</v>
      </c>
      <c r="H347" s="51">
        <v>0.18285999999999999</v>
      </c>
      <c r="I347" s="51">
        <v>46.814484999999998</v>
      </c>
      <c r="J347" s="51">
        <v>1.4411769999999999</v>
      </c>
      <c r="K347" s="51">
        <v>8.9406949999999998</v>
      </c>
      <c r="L347" s="51">
        <v>0.13794899999999999</v>
      </c>
      <c r="M347" s="89">
        <v>4.921E-3</v>
      </c>
      <c r="N347" s="51">
        <v>8.744E-3</v>
      </c>
      <c r="O347" s="51">
        <v>99700</v>
      </c>
      <c r="P347" s="51">
        <v>21.7</v>
      </c>
      <c r="Q347" s="51">
        <v>60</v>
      </c>
      <c r="R347" s="51">
        <v>1.171</v>
      </c>
      <c r="S347" s="51" t="s">
        <v>2398</v>
      </c>
      <c r="T347" s="51" t="s">
        <v>2399</v>
      </c>
      <c r="U347" s="43">
        <v>1.1631987628865979E-4</v>
      </c>
      <c r="V347" s="43">
        <v>3.2948000000000001E-3</v>
      </c>
      <c r="W347" s="54">
        <v>13.980413768360762</v>
      </c>
      <c r="X347" s="82">
        <v>18</v>
      </c>
      <c r="Y347" s="60">
        <v>6.3732380070607193E-6</v>
      </c>
      <c r="Z347" s="61">
        <v>1.2067402078998186</v>
      </c>
      <c r="AA347">
        <v>17</v>
      </c>
      <c r="AC347">
        <f t="shared" si="47"/>
        <v>1.2070267274463033</v>
      </c>
      <c r="AD347">
        <f t="shared" si="48"/>
        <v>11.585272187699733</v>
      </c>
      <c r="AE347">
        <f t="shared" si="49"/>
        <v>11.582522118577282</v>
      </c>
      <c r="AF347">
        <f t="shared" si="50"/>
        <v>2.3737630656364505E-4</v>
      </c>
      <c r="AK347">
        <v>0.85989315536718913</v>
      </c>
      <c r="AL347">
        <v>4.624962274962968</v>
      </c>
      <c r="AM347">
        <v>8.7423716154944451</v>
      </c>
      <c r="AN347">
        <v>119.46062280332482</v>
      </c>
      <c r="AO347">
        <v>-3.0338638538804821</v>
      </c>
      <c r="AP347">
        <v>-0.77425466531438514</v>
      </c>
      <c r="AQ347">
        <v>0.19422483474753521</v>
      </c>
      <c r="AR347">
        <v>1.1627043348094555</v>
      </c>
      <c r="AS347">
        <v>4.5526470523937519</v>
      </c>
      <c r="AT347">
        <v>21.5819653179555</v>
      </c>
      <c r="AU347">
        <v>5.4816244629152111</v>
      </c>
      <c r="AV347">
        <v>1.1833253745991832</v>
      </c>
      <c r="AW347">
        <v>5.6266521656239874</v>
      </c>
      <c r="AX347">
        <v>3.9336000000000002</v>
      </c>
      <c r="AZ347">
        <f t="shared" si="44"/>
        <v>5.4816244629152111</v>
      </c>
      <c r="BA347">
        <f t="shared" si="45"/>
        <v>13.709146551343284</v>
      </c>
      <c r="BB347">
        <f t="shared" si="46"/>
        <v>-65.186296844264049</v>
      </c>
      <c r="BC347">
        <f t="shared" si="51"/>
        <v>45.231827756998669</v>
      </c>
    </row>
    <row r="348" spans="1:55" ht="15.75" thickBot="1" x14ac:dyDescent="0.3">
      <c r="A348">
        <v>17</v>
      </c>
      <c r="B348" s="50">
        <v>3</v>
      </c>
      <c r="C348" s="51" t="s">
        <v>2395</v>
      </c>
      <c r="D348" s="51">
        <v>40</v>
      </c>
      <c r="E348" s="51">
        <v>-259.97000000000003</v>
      </c>
      <c r="F348" s="51">
        <v>10</v>
      </c>
      <c r="G348" s="51">
        <v>6.8760000000000002E-3</v>
      </c>
      <c r="H348" s="51">
        <v>0.18270400000000001</v>
      </c>
      <c r="I348" s="51">
        <v>46.775427999999998</v>
      </c>
      <c r="J348" s="51">
        <v>1.4777400000000001</v>
      </c>
      <c r="K348" s="51">
        <v>8.9369080000000007</v>
      </c>
      <c r="L348" s="51">
        <v>0.14152600000000001</v>
      </c>
      <c r="M348" s="89">
        <v>6.8760000000000002E-3</v>
      </c>
      <c r="N348" s="51">
        <v>1.6485E-2</v>
      </c>
      <c r="O348" s="51">
        <v>99700</v>
      </c>
      <c r="P348" s="51">
        <v>21.7</v>
      </c>
      <c r="Q348" s="51">
        <v>60</v>
      </c>
      <c r="R348" s="51">
        <v>1.171</v>
      </c>
      <c r="S348" s="51" t="s">
        <v>2400</v>
      </c>
      <c r="T348" s="51" t="s">
        <v>2401</v>
      </c>
      <c r="U348" s="43">
        <v>1.1603954639175258E-4</v>
      </c>
      <c r="V348" s="43">
        <v>3.2526E-3</v>
      </c>
      <c r="W348" s="54">
        <v>31.225561566462055</v>
      </c>
      <c r="X348" s="82">
        <v>18</v>
      </c>
      <c r="Y348" s="60">
        <v>6.3732380070607193E-6</v>
      </c>
      <c r="Z348" s="61">
        <v>2.6941391522976783</v>
      </c>
      <c r="AA348">
        <v>17</v>
      </c>
      <c r="AC348">
        <f t="shared" si="47"/>
        <v>2.6947788289430989</v>
      </c>
      <c r="AD348">
        <f t="shared" si="48"/>
        <v>11.590181427648808</v>
      </c>
      <c r="AE348">
        <f t="shared" si="49"/>
        <v>11.587430193189109</v>
      </c>
      <c r="AF348">
        <f t="shared" si="50"/>
        <v>2.3737630656379814E-4</v>
      </c>
      <c r="AK348">
        <v>1.9206068089763129</v>
      </c>
      <c r="AL348">
        <v>8.7368613044585821</v>
      </c>
      <c r="AM348">
        <v>17.695288321885911</v>
      </c>
      <c r="AN348">
        <v>670.30740214543539</v>
      </c>
      <c r="AO348">
        <v>-2.8558931281298205</v>
      </c>
      <c r="AP348">
        <v>-0.59178455756036041</v>
      </c>
      <c r="AQ348">
        <v>0.37862339953530483</v>
      </c>
      <c r="AR348">
        <v>1.672854000970375</v>
      </c>
      <c r="AS348">
        <v>9.5977639859247592</v>
      </c>
      <c r="AT348">
        <v>32.88861493214327</v>
      </c>
      <c r="AU348">
        <v>3.3089111283064154</v>
      </c>
      <c r="AV348">
        <v>2.2775097873544956</v>
      </c>
      <c r="AW348">
        <v>5.6154706712277509</v>
      </c>
      <c r="AX348">
        <v>3.9701</v>
      </c>
      <c r="AZ348">
        <f t="shared" si="44"/>
        <v>3.3089111283064154</v>
      </c>
      <c r="BA348">
        <f t="shared" si="45"/>
        <v>26.39675163868446</v>
      </c>
      <c r="BB348">
        <f t="shared" si="46"/>
        <v>-65.084323881170462</v>
      </c>
      <c r="BC348">
        <f t="shared" si="51"/>
        <v>45.651535331009867</v>
      </c>
    </row>
    <row r="349" spans="1:55" ht="15.75" thickBot="1" x14ac:dyDescent="0.3">
      <c r="A349">
        <v>17</v>
      </c>
      <c r="B349" s="50">
        <v>4</v>
      </c>
      <c r="C349" s="51" t="s">
        <v>2395</v>
      </c>
      <c r="D349" s="51">
        <v>40</v>
      </c>
      <c r="E349" s="51">
        <v>-207.97</v>
      </c>
      <c r="F349" s="51">
        <v>10</v>
      </c>
      <c r="G349" s="51">
        <v>1.0713E-2</v>
      </c>
      <c r="H349" s="51">
        <v>0.18249499999999999</v>
      </c>
      <c r="I349" s="51">
        <v>46.722959000000003</v>
      </c>
      <c r="J349" s="51">
        <v>1.456407</v>
      </c>
      <c r="K349" s="51">
        <v>8.9319249999999997</v>
      </c>
      <c r="L349" s="51">
        <v>0.139484</v>
      </c>
      <c r="M349" s="89">
        <v>1.0713E-2</v>
      </c>
      <c r="N349" s="51">
        <v>3.3815999999999999E-2</v>
      </c>
      <c r="O349" s="51">
        <v>99700</v>
      </c>
      <c r="P349" s="51">
        <v>21.7</v>
      </c>
      <c r="Q349" s="51">
        <v>60</v>
      </c>
      <c r="R349" s="51">
        <v>1.171</v>
      </c>
      <c r="S349" s="51" t="s">
        <v>2402</v>
      </c>
      <c r="T349" s="51" t="s">
        <v>2403</v>
      </c>
      <c r="U349" s="43">
        <v>1.1575921649484537E-4</v>
      </c>
      <c r="V349" s="43">
        <v>3.2104E-3</v>
      </c>
      <c r="W349" s="54">
        <v>64.812118008194034</v>
      </c>
      <c r="X349" s="82">
        <v>18</v>
      </c>
      <c r="Y349" s="60">
        <v>6.3732380070607193E-6</v>
      </c>
      <c r="Z349" s="61">
        <v>5.5888668154433407</v>
      </c>
      <c r="AA349">
        <v>17</v>
      </c>
      <c r="AC349">
        <f t="shared" si="47"/>
        <v>5.5901937949993714</v>
      </c>
      <c r="AD349">
        <f t="shared" si="48"/>
        <v>11.596647432911276</v>
      </c>
      <c r="AE349">
        <f t="shared" si="49"/>
        <v>11.59389466357513</v>
      </c>
      <c r="AF349">
        <f t="shared" si="50"/>
        <v>2.3737630656370834E-4</v>
      </c>
      <c r="AK349">
        <v>3.9835969772512825</v>
      </c>
      <c r="AL349">
        <v>17.955721918041693</v>
      </c>
      <c r="AM349">
        <v>14.838204831250517</v>
      </c>
      <c r="AN349">
        <v>357.77048223506381</v>
      </c>
      <c r="AO349">
        <v>-2.6768583230422802</v>
      </c>
      <c r="AP349">
        <v>-0.40853231121290323</v>
      </c>
      <c r="AQ349">
        <v>0.72616166989182007</v>
      </c>
      <c r="AR349">
        <v>2.3461669746885034</v>
      </c>
      <c r="AS349">
        <v>17.416304818260922</v>
      </c>
      <c r="AT349">
        <v>68.297002403361603</v>
      </c>
      <c r="AU349">
        <v>1.8302298379054189</v>
      </c>
      <c r="AV349">
        <v>5.2381956738982334</v>
      </c>
      <c r="AW349">
        <v>5.6035050419043513</v>
      </c>
      <c r="AX349">
        <v>4.0061999999999998</v>
      </c>
      <c r="AZ349">
        <f t="shared" si="44"/>
        <v>1.8302298379054189</v>
      </c>
      <c r="BA349">
        <f t="shared" si="45"/>
        <v>60.745508414798898</v>
      </c>
      <c r="BB349">
        <f t="shared" si="46"/>
        <v>-64.981872359505488</v>
      </c>
      <c r="BC349">
        <f t="shared" si="51"/>
        <v>46.066643369963408</v>
      </c>
    </row>
    <row r="350" spans="1:55" ht="15.75" thickBot="1" x14ac:dyDescent="0.3">
      <c r="A350">
        <v>17</v>
      </c>
      <c r="B350" s="50">
        <v>5</v>
      </c>
      <c r="C350" s="51" t="s">
        <v>2395</v>
      </c>
      <c r="D350" s="51">
        <v>40</v>
      </c>
      <c r="E350" s="51">
        <v>-155.97</v>
      </c>
      <c r="F350" s="51">
        <v>10</v>
      </c>
      <c r="G350" s="51">
        <v>5.0823E-2</v>
      </c>
      <c r="H350" s="51">
        <v>0.18235100000000001</v>
      </c>
      <c r="I350" s="51">
        <v>46.686903000000001</v>
      </c>
      <c r="J350" s="51">
        <v>1.4587829999999999</v>
      </c>
      <c r="K350" s="51">
        <v>8.9284730000000003</v>
      </c>
      <c r="L350" s="51">
        <v>0.13977700000000001</v>
      </c>
      <c r="M350" s="89">
        <v>5.0823E-2</v>
      </c>
      <c r="N350" s="51">
        <v>0.216084</v>
      </c>
      <c r="O350" s="51">
        <v>99700</v>
      </c>
      <c r="P350" s="51">
        <v>21.7</v>
      </c>
      <c r="Q350" s="51">
        <v>60</v>
      </c>
      <c r="R350" s="51">
        <v>1.171</v>
      </c>
      <c r="S350" s="51" t="s">
        <v>2404</v>
      </c>
      <c r="T350" s="51" t="s">
        <v>2405</v>
      </c>
      <c r="U350" s="43">
        <v>1.1547888659793815E-4</v>
      </c>
      <c r="V350" s="43">
        <v>3.1681999999999999E-3</v>
      </c>
      <c r="W350" s="54">
        <v>412.67110728144883</v>
      </c>
      <c r="X350" s="82">
        <v>18</v>
      </c>
      <c r="Y350" s="60">
        <v>6.3732380070607193E-6</v>
      </c>
      <c r="Z350" s="61">
        <v>35.571627146350643</v>
      </c>
      <c r="AA350">
        <v>17</v>
      </c>
      <c r="AC350">
        <f t="shared" si="47"/>
        <v>35.580073012669658</v>
      </c>
      <c r="AD350">
        <f t="shared" si="48"/>
        <v>11.601131024555492</v>
      </c>
      <c r="AE350">
        <f t="shared" si="49"/>
        <v>11.598377190920923</v>
      </c>
      <c r="AF350">
        <f t="shared" si="50"/>
        <v>2.3737630656361957E-4</v>
      </c>
      <c r="AK350">
        <v>25.355399612274347</v>
      </c>
      <c r="AL350">
        <v>114.96940053068086</v>
      </c>
      <c r="AM350">
        <v>15.187065279617673</v>
      </c>
      <c r="AN350">
        <v>436.0829576795378</v>
      </c>
      <c r="AO350">
        <v>-2.4975887572382227</v>
      </c>
      <c r="AP350">
        <v>-6.1825191425819347E-2</v>
      </c>
      <c r="AQ350">
        <v>1.3992073013048185</v>
      </c>
      <c r="AR350">
        <v>6.4330122589612504</v>
      </c>
      <c r="AS350">
        <v>124.96392874313678</v>
      </c>
      <c r="AT350">
        <v>482.66815213863561</v>
      </c>
      <c r="AU350">
        <v>0.56609449288125036</v>
      </c>
      <c r="AV350">
        <v>54.669076680001297</v>
      </c>
      <c r="AW350">
        <v>5.5924636271771293</v>
      </c>
      <c r="AX350">
        <v>4.0430999999999999</v>
      </c>
      <c r="AZ350">
        <f t="shared" si="44"/>
        <v>0.56609449288125036</v>
      </c>
      <c r="BA350">
        <f t="shared" si="45"/>
        <v>634.22312155616623</v>
      </c>
      <c r="BB350">
        <f t="shared" si="46"/>
        <v>-64.878903288942738</v>
      </c>
      <c r="BC350">
        <f t="shared" si="51"/>
        <v>46.490950479032264</v>
      </c>
    </row>
    <row r="351" spans="1:55" ht="15.75" thickBot="1" x14ac:dyDescent="0.3">
      <c r="A351">
        <v>17</v>
      </c>
      <c r="B351" s="50">
        <v>6</v>
      </c>
      <c r="C351" s="51" t="s">
        <v>2395</v>
      </c>
      <c r="D351" s="51">
        <v>40</v>
      </c>
      <c r="E351" s="51">
        <v>-103.97</v>
      </c>
      <c r="F351" s="51">
        <v>10</v>
      </c>
      <c r="G351" s="51">
        <v>0.22464200000000001</v>
      </c>
      <c r="H351" s="51">
        <v>0.18229200000000001</v>
      </c>
      <c r="I351" s="51">
        <v>46.672009000000003</v>
      </c>
      <c r="J351" s="51">
        <v>1.4126129999999999</v>
      </c>
      <c r="K351" s="51">
        <v>8.9271150000000006</v>
      </c>
      <c r="L351" s="51">
        <v>0.13542799999999999</v>
      </c>
      <c r="M351" s="89">
        <v>0.22464200000000001</v>
      </c>
      <c r="N351" s="51">
        <v>0.54302799999999996</v>
      </c>
      <c r="O351" s="51">
        <v>99700</v>
      </c>
      <c r="P351" s="51">
        <v>21.7</v>
      </c>
      <c r="Q351" s="51">
        <v>60</v>
      </c>
      <c r="R351" s="51">
        <v>1.171</v>
      </c>
      <c r="S351" s="51" t="s">
        <v>2406</v>
      </c>
      <c r="T351" s="51" t="s">
        <v>2407</v>
      </c>
      <c r="U351" s="43">
        <v>1.1519855670103093E-4</v>
      </c>
      <c r="V351" s="43">
        <v>3.1260000000000003E-3</v>
      </c>
      <c r="W351" s="54">
        <v>1922.9060358359302</v>
      </c>
      <c r="X351" s="82">
        <v>18</v>
      </c>
      <c r="Y351" s="60">
        <v>6.3732380070607193E-6</v>
      </c>
      <c r="Z351" s="61">
        <v>165.72639014470454</v>
      </c>
      <c r="AA351">
        <v>17</v>
      </c>
      <c r="AC351">
        <f t="shared" si="47"/>
        <v>165.76573900358403</v>
      </c>
      <c r="AD351">
        <f t="shared" si="48"/>
        <v>11.602895798049657</v>
      </c>
      <c r="AE351">
        <f t="shared" si="49"/>
        <v>11.600141545499673</v>
      </c>
      <c r="AF351">
        <f t="shared" si="50"/>
        <v>2.3737630656365329E-4</v>
      </c>
      <c r="AK351">
        <v>118.12803444224078</v>
      </c>
      <c r="AL351">
        <v>289.5814252163384</v>
      </c>
      <c r="AM351">
        <v>3.7806403290232553</v>
      </c>
      <c r="AN351">
        <v>21.844714099486527</v>
      </c>
      <c r="AO351">
        <v>-2.1554856734236507</v>
      </c>
      <c r="AP351">
        <v>0.77431103359998499</v>
      </c>
      <c r="AQ351">
        <v>4.6799956135492229</v>
      </c>
      <c r="AR351">
        <v>58.384758404036369</v>
      </c>
      <c r="AS351">
        <v>755.24495757774002</v>
      </c>
      <c r="AT351">
        <v>1398.6440992931571</v>
      </c>
      <c r="AU351">
        <v>0.37214109664363904</v>
      </c>
      <c r="AV351">
        <v>330.24289826986973</v>
      </c>
      <c r="AW351">
        <v>4.768919878682004</v>
      </c>
      <c r="AX351">
        <v>3.2673000000000001</v>
      </c>
      <c r="AZ351">
        <f t="shared" si="44"/>
        <v>0.37214109664363904</v>
      </c>
      <c r="BA351">
        <f t="shared" si="45"/>
        <v>3831.7739366712117</v>
      </c>
      <c r="BB351">
        <f t="shared" si="46"/>
        <v>-55.3332804215949</v>
      </c>
      <c r="BC351">
        <f t="shared" si="51"/>
        <v>37.570152234706569</v>
      </c>
    </row>
    <row r="352" spans="1:55" ht="15.75" thickBot="1" x14ac:dyDescent="0.3">
      <c r="A352">
        <v>17</v>
      </c>
      <c r="B352" s="50">
        <v>7</v>
      </c>
      <c r="C352" s="51" t="s">
        <v>2395</v>
      </c>
      <c r="D352" s="51">
        <v>40</v>
      </c>
      <c r="E352" s="51">
        <v>-51.97</v>
      </c>
      <c r="F352" s="51">
        <v>10</v>
      </c>
      <c r="G352" s="51">
        <v>0.162297</v>
      </c>
      <c r="H352" s="51">
        <v>0.18219299999999999</v>
      </c>
      <c r="I352" s="51">
        <v>46.647213000000001</v>
      </c>
      <c r="J352" s="51">
        <v>1.4335720000000001</v>
      </c>
      <c r="K352" s="51">
        <v>8.9247130000000006</v>
      </c>
      <c r="L352" s="51">
        <v>0.13736400000000001</v>
      </c>
      <c r="M352" s="89">
        <v>0.162297</v>
      </c>
      <c r="N352" s="51">
        <v>0.34582400000000002</v>
      </c>
      <c r="O352" s="51">
        <v>99700</v>
      </c>
      <c r="P352" s="51">
        <v>21.7</v>
      </c>
      <c r="Q352" s="51">
        <v>60</v>
      </c>
      <c r="R352" s="51">
        <v>1.171</v>
      </c>
      <c r="S352" s="51" t="s">
        <v>2408</v>
      </c>
      <c r="T352" s="51" t="s">
        <v>2409</v>
      </c>
      <c r="U352" s="43">
        <v>1.1491822680412371E-4</v>
      </c>
      <c r="V352" s="43">
        <v>3.0838000000000003E-3</v>
      </c>
      <c r="W352" s="54">
        <v>1385.4477607923448</v>
      </c>
      <c r="X352" s="82">
        <v>18</v>
      </c>
      <c r="Y352" s="60">
        <v>6.3732380070607193E-6</v>
      </c>
      <c r="Z352" s="61">
        <v>119.37321556563245</v>
      </c>
      <c r="AA352">
        <v>17</v>
      </c>
      <c r="AC352">
        <f t="shared" si="47"/>
        <v>119.40155866662667</v>
      </c>
      <c r="AD352">
        <f t="shared" si="48"/>
        <v>11.606018604991112</v>
      </c>
      <c r="AE352">
        <f t="shared" si="49"/>
        <v>11.603263611160751</v>
      </c>
      <c r="AF352">
        <f t="shared" si="50"/>
        <v>2.3737630656362323E-4</v>
      </c>
      <c r="AK352">
        <v>85.087905577038725</v>
      </c>
      <c r="AL352">
        <v>184.81820123642629</v>
      </c>
      <c r="AM352">
        <v>3.7894188721593043</v>
      </c>
      <c r="AN352">
        <v>21.57732518916557</v>
      </c>
      <c r="AO352">
        <v>-1.6480724019142285</v>
      </c>
      <c r="AP352">
        <v>2.266086191905023</v>
      </c>
      <c r="AQ352">
        <v>11.725480936662088</v>
      </c>
      <c r="AR352">
        <v>69.461457911822549</v>
      </c>
      <c r="AS352">
        <v>466.43377645539965</v>
      </c>
      <c r="AT352">
        <v>925.46426717177678</v>
      </c>
      <c r="AU352">
        <v>0.49889773029760509</v>
      </c>
      <c r="AV352">
        <v>180.41399594962672</v>
      </c>
      <c r="AW352">
        <v>4.9202275161513533</v>
      </c>
      <c r="AX352">
        <v>3.4668000000000001</v>
      </c>
      <c r="AZ352">
        <f t="shared" si="44"/>
        <v>0.49889773029760509</v>
      </c>
      <c r="BA352">
        <f t="shared" si="45"/>
        <v>2093.888193592159</v>
      </c>
      <c r="BB352">
        <f t="shared" si="46"/>
        <v>-57.104252093241811</v>
      </c>
      <c r="BC352">
        <f t="shared" si="51"/>
        <v>39.864170344712981</v>
      </c>
    </row>
    <row r="353" spans="1:55" ht="15.75" thickBot="1" x14ac:dyDescent="0.3">
      <c r="A353">
        <v>17</v>
      </c>
      <c r="B353" s="50">
        <v>8</v>
      </c>
      <c r="C353" s="51" t="s">
        <v>2395</v>
      </c>
      <c r="D353" s="51">
        <v>40</v>
      </c>
      <c r="E353" s="51">
        <v>0.03</v>
      </c>
      <c r="F353" s="51">
        <v>10</v>
      </c>
      <c r="G353" s="51">
        <v>5.7174000000000003E-2</v>
      </c>
      <c r="H353" s="51">
        <v>0.18198900000000001</v>
      </c>
      <c r="I353" s="51">
        <v>46.596122000000001</v>
      </c>
      <c r="J353" s="51">
        <v>1.4077040000000001</v>
      </c>
      <c r="K353" s="51">
        <v>8.9198579999999996</v>
      </c>
      <c r="L353" s="51">
        <v>0.13511000000000001</v>
      </c>
      <c r="M353" s="89">
        <v>5.7174000000000003E-2</v>
      </c>
      <c r="N353" s="51">
        <v>0.15464800000000001</v>
      </c>
      <c r="O353" s="51">
        <v>99700</v>
      </c>
      <c r="P353" s="51">
        <v>21.7</v>
      </c>
      <c r="Q353" s="51">
        <v>60</v>
      </c>
      <c r="R353" s="51">
        <v>1.171</v>
      </c>
      <c r="S353" s="51" t="s">
        <v>2410</v>
      </c>
      <c r="T353" s="51" t="s">
        <v>2411</v>
      </c>
      <c r="U353" s="43">
        <v>1.146378969072165E-4</v>
      </c>
      <c r="V353" s="43">
        <v>3.0416000000000002E-3</v>
      </c>
      <c r="W353" s="54">
        <v>472.20335910220581</v>
      </c>
      <c r="X353" s="82">
        <v>18</v>
      </c>
      <c r="Y353" s="60">
        <v>6.3732380070607193E-6</v>
      </c>
      <c r="Z353" s="61">
        <v>40.66394332619349</v>
      </c>
      <c r="AA353">
        <v>17</v>
      </c>
      <c r="AC353">
        <f t="shared" si="47"/>
        <v>40.673598274726608</v>
      </c>
      <c r="AD353">
        <f t="shared" si="48"/>
        <v>11.612335658505559</v>
      </c>
      <c r="AE353">
        <f t="shared" si="49"/>
        <v>11.609579165156363</v>
      </c>
      <c r="AF353">
        <f t="shared" si="50"/>
        <v>2.3737630656386536E-4</v>
      </c>
      <c r="AK353">
        <v>28.984759540811154</v>
      </c>
      <c r="AL353">
        <v>82.805399680959212</v>
      </c>
      <c r="AM353">
        <v>5.4201662118999323</v>
      </c>
      <c r="AN353">
        <v>42.488883079804275</v>
      </c>
      <c r="AO353">
        <v>-2.119075195136817</v>
      </c>
      <c r="AP353">
        <v>0.82265694608050433</v>
      </c>
      <c r="AQ353">
        <v>3.1100758953488699</v>
      </c>
      <c r="AR353">
        <v>14.221620379248005</v>
      </c>
      <c r="AS353">
        <v>163.0832259927416</v>
      </c>
      <c r="AT353">
        <v>441.93335683247761</v>
      </c>
      <c r="AU353">
        <v>0.67984197921382339</v>
      </c>
      <c r="AV353">
        <v>52.015104339267012</v>
      </c>
      <c r="AW353">
        <v>6.3772919422096654</v>
      </c>
      <c r="AX353">
        <v>4.9725999999999999</v>
      </c>
      <c r="AZ353">
        <f t="shared" si="44"/>
        <v>0.67984197921382339</v>
      </c>
      <c r="BA353">
        <f t="shared" si="45"/>
        <v>604.01685089975751</v>
      </c>
      <c r="BB353">
        <f t="shared" si="46"/>
        <v>-74.055254625221465</v>
      </c>
      <c r="BC353">
        <f t="shared" si="51"/>
        <v>57.179120069262659</v>
      </c>
    </row>
    <row r="354" spans="1:55" ht="15.75" thickBot="1" x14ac:dyDescent="0.3">
      <c r="A354">
        <v>17</v>
      </c>
      <c r="B354" s="50">
        <v>9</v>
      </c>
      <c r="C354" s="51" t="s">
        <v>2395</v>
      </c>
      <c r="D354" s="51">
        <v>40</v>
      </c>
      <c r="E354" s="51">
        <v>52.03</v>
      </c>
      <c r="F354" s="51">
        <v>10</v>
      </c>
      <c r="G354" s="51">
        <v>2.0198000000000001E-2</v>
      </c>
      <c r="H354" s="51">
        <v>0.18214</v>
      </c>
      <c r="I354" s="51">
        <v>46.633957000000002</v>
      </c>
      <c r="J354" s="51">
        <v>1.4688749999999999</v>
      </c>
      <c r="K354" s="51">
        <v>8.9233910000000005</v>
      </c>
      <c r="L354" s="51">
        <v>0.140844</v>
      </c>
      <c r="M354" s="89">
        <v>2.0198000000000001E-2</v>
      </c>
      <c r="N354" s="51">
        <v>6.2484999999999999E-2</v>
      </c>
      <c r="O354" s="51">
        <v>99700</v>
      </c>
      <c r="P354" s="51">
        <v>21.7</v>
      </c>
      <c r="Q354" s="51">
        <v>60</v>
      </c>
      <c r="R354" s="51">
        <v>1.171</v>
      </c>
      <c r="S354" s="51" t="s">
        <v>2412</v>
      </c>
      <c r="T354" s="51" t="s">
        <v>2413</v>
      </c>
      <c r="U354" s="43">
        <v>1.1435756701030929E-4</v>
      </c>
      <c r="V354" s="43">
        <v>2.9994000000000002E-3</v>
      </c>
      <c r="W354" s="54">
        <v>150.39319609212703</v>
      </c>
      <c r="X354" s="82">
        <v>18</v>
      </c>
      <c r="Y354" s="60">
        <v>6.3732380070607193E-6</v>
      </c>
      <c r="Z354" s="61">
        <v>12.956287919632512</v>
      </c>
      <c r="AA354">
        <v>17</v>
      </c>
      <c r="AC354">
        <f t="shared" si="47"/>
        <v>12.959364165633563</v>
      </c>
      <c r="AD354">
        <f t="shared" si="48"/>
        <v>11.607738036157562</v>
      </c>
      <c r="AE354">
        <f t="shared" si="49"/>
        <v>11.604982634174981</v>
      </c>
      <c r="AF354">
        <f t="shared" si="50"/>
        <v>2.3737630656361423E-4</v>
      </c>
      <c r="AK354">
        <v>9.2351927844306569</v>
      </c>
      <c r="AL354">
        <v>33.552418198098373</v>
      </c>
      <c r="AM354">
        <v>11.506237154050078</v>
      </c>
      <c r="AN354">
        <v>193.15346915199734</v>
      </c>
      <c r="AO354">
        <v>-2.2662267958689002</v>
      </c>
      <c r="AP354">
        <v>0.35579610343634083</v>
      </c>
      <c r="AQ354">
        <v>1.6670760379240324</v>
      </c>
      <c r="AR354">
        <v>5.5998419020468235</v>
      </c>
      <c r="AS354">
        <v>41.650911616065926</v>
      </c>
      <c r="AT354">
        <v>118.34253081481103</v>
      </c>
      <c r="AU354">
        <v>1.1815826297270453</v>
      </c>
      <c r="AV354">
        <v>12.515879215823245</v>
      </c>
      <c r="AW354">
        <v>5.5533526927478434</v>
      </c>
      <c r="AX354">
        <v>4.1962999999999999</v>
      </c>
      <c r="AZ354">
        <f t="shared" si="44"/>
        <v>1.1815826297270453</v>
      </c>
      <c r="BA354">
        <f t="shared" si="45"/>
        <v>145.28104722946537</v>
      </c>
      <c r="BB354">
        <f t="shared" si="46"/>
        <v>-64.461863279807162</v>
      </c>
      <c r="BC354">
        <f t="shared" si="51"/>
        <v>48.252572406114886</v>
      </c>
    </row>
    <row r="355" spans="1:55" ht="15.75" thickBot="1" x14ac:dyDescent="0.3">
      <c r="A355">
        <v>17</v>
      </c>
      <c r="B355" s="50">
        <v>10</v>
      </c>
      <c r="C355" s="51" t="s">
        <v>2395</v>
      </c>
      <c r="D355" s="51">
        <v>40</v>
      </c>
      <c r="E355" s="51">
        <v>104.03</v>
      </c>
      <c r="F355" s="51">
        <v>10</v>
      </c>
      <c r="G355" s="51">
        <v>8.8249999999999995E-3</v>
      </c>
      <c r="H355" s="51">
        <v>0.18235999999999999</v>
      </c>
      <c r="I355" s="51">
        <v>46.689245999999997</v>
      </c>
      <c r="J355" s="51">
        <v>1.4419869999999999</v>
      </c>
      <c r="K355" s="51">
        <v>8.9287189999999992</v>
      </c>
      <c r="L355" s="51">
        <v>0.13836599999999999</v>
      </c>
      <c r="M355" s="89">
        <v>8.8249999999999995E-3</v>
      </c>
      <c r="N355" s="51">
        <v>1.5554999999999999E-2</v>
      </c>
      <c r="O355" s="51">
        <v>99700</v>
      </c>
      <c r="P355" s="51">
        <v>21.7</v>
      </c>
      <c r="Q355" s="51">
        <v>60</v>
      </c>
      <c r="R355" s="51">
        <v>1.171</v>
      </c>
      <c r="S355" s="51" t="s">
        <v>2414</v>
      </c>
      <c r="T355" s="51" t="s">
        <v>2415</v>
      </c>
      <c r="U355" s="43">
        <v>1.1407723711340207E-4</v>
      </c>
      <c r="V355" s="43">
        <v>2.9572000000000001E-3</v>
      </c>
      <c r="W355" s="54">
        <v>51.437080249120406</v>
      </c>
      <c r="X355" s="82">
        <v>18</v>
      </c>
      <c r="Y355" s="60">
        <v>6.3732380070607193E-6</v>
      </c>
      <c r="Z355" s="61">
        <v>4.4339209125646146</v>
      </c>
      <c r="AA355">
        <v>17</v>
      </c>
      <c r="AC355">
        <f t="shared" si="47"/>
        <v>4.4349736702341609</v>
      </c>
      <c r="AD355">
        <f t="shared" si="48"/>
        <v>11.600811395476335</v>
      </c>
      <c r="AE355">
        <f t="shared" si="49"/>
        <v>11.598057637714136</v>
      </c>
      <c r="AF355">
        <f t="shared" si="50"/>
        <v>2.3737630656351475E-4</v>
      </c>
      <c r="AK355">
        <v>3.1603384169698976</v>
      </c>
      <c r="AL355">
        <v>8.3782877475662918</v>
      </c>
      <c r="AM355">
        <v>6.8174742215932218</v>
      </c>
      <c r="AN355">
        <v>82.667938266999428</v>
      </c>
      <c r="AO355">
        <v>-2.5789753033388756</v>
      </c>
      <c r="AP355">
        <v>-0.11321594936757701</v>
      </c>
      <c r="AQ355">
        <v>1.0372563049099883</v>
      </c>
      <c r="AR355">
        <v>2.8453721090344204</v>
      </c>
      <c r="AS355">
        <v>15.337367892489276</v>
      </c>
      <c r="AT355">
        <v>38.185229796260032</v>
      </c>
      <c r="AU355">
        <v>2.9431311704727676</v>
      </c>
      <c r="AV355">
        <v>2.958720245320217</v>
      </c>
      <c r="AW355">
        <v>5.5475633617408722</v>
      </c>
      <c r="AX355">
        <v>4.2382</v>
      </c>
      <c r="AZ355">
        <f t="shared" si="44"/>
        <v>2.9431311704727676</v>
      </c>
      <c r="BA355">
        <f t="shared" si="45"/>
        <v>34.32355553793731</v>
      </c>
      <c r="BB355">
        <f t="shared" si="46"/>
        <v>-64.356236264010519</v>
      </c>
      <c r="BC355">
        <f t="shared" si="51"/>
        <v>48.734373703404451</v>
      </c>
    </row>
    <row r="356" spans="1:55" ht="15.75" thickBot="1" x14ac:dyDescent="0.3">
      <c r="A356">
        <v>17</v>
      </c>
      <c r="B356" s="50">
        <v>11</v>
      </c>
      <c r="C356" s="51" t="s">
        <v>2395</v>
      </c>
      <c r="D356" s="51">
        <v>40</v>
      </c>
      <c r="E356" s="51">
        <v>156.03</v>
      </c>
      <c r="F356" s="51">
        <v>10</v>
      </c>
      <c r="G356" s="51">
        <v>7.4200000000000004E-3</v>
      </c>
      <c r="H356" s="51">
        <v>0.18190700000000001</v>
      </c>
      <c r="I356" s="51">
        <v>46.575614000000002</v>
      </c>
      <c r="J356" s="51">
        <v>1.510859</v>
      </c>
      <c r="K356" s="51">
        <v>8.9177440000000008</v>
      </c>
      <c r="L356" s="51">
        <v>0.144704</v>
      </c>
      <c r="M356" s="89">
        <v>7.4200000000000004E-3</v>
      </c>
      <c r="N356" s="51">
        <v>1.2137999999999999E-2</v>
      </c>
      <c r="O356" s="51">
        <v>99700</v>
      </c>
      <c r="P356" s="51">
        <v>21.7</v>
      </c>
      <c r="Q356" s="51">
        <v>60</v>
      </c>
      <c r="R356" s="51">
        <v>1.171</v>
      </c>
      <c r="S356" s="51" t="s">
        <v>2416</v>
      </c>
      <c r="T356" s="51" t="s">
        <v>2417</v>
      </c>
      <c r="U356" s="43">
        <v>1.1379690721649486E-4</v>
      </c>
      <c r="V356" s="43">
        <v>2.9150000000000001E-3</v>
      </c>
      <c r="W356" s="54">
        <v>39.588070626817533</v>
      </c>
      <c r="X356" s="82">
        <v>18</v>
      </c>
      <c r="Y356" s="60">
        <v>6.3732380070607193E-6</v>
      </c>
      <c r="Z356" s="61">
        <v>3.4083314025851474</v>
      </c>
      <c r="AA356">
        <v>17</v>
      </c>
      <c r="AC356">
        <f t="shared" si="47"/>
        <v>3.4091406518016281</v>
      </c>
      <c r="AD356">
        <f t="shared" si="48"/>
        <v>11.615088426199053</v>
      </c>
      <c r="AE356">
        <f t="shared" si="49"/>
        <v>11.612331279408032</v>
      </c>
      <c r="AF356">
        <f t="shared" si="50"/>
        <v>2.373763065636229E-4</v>
      </c>
      <c r="AK356">
        <v>2.4294561775433459</v>
      </c>
      <c r="AL356">
        <v>6.5458394069941539</v>
      </c>
      <c r="AM356">
        <v>6.9758471006605101</v>
      </c>
      <c r="AN356">
        <v>104.92540751241823</v>
      </c>
      <c r="AO356">
        <v>-2.7238717186536516</v>
      </c>
      <c r="AP356">
        <v>-0.2556157581947795</v>
      </c>
      <c r="AQ356">
        <v>0.73179448073906272</v>
      </c>
      <c r="AR356">
        <v>2.3776579702126215</v>
      </c>
      <c r="AS356">
        <v>13.89816312277607</v>
      </c>
      <c r="AT356">
        <v>28.874334474732233</v>
      </c>
      <c r="AU356">
        <v>4.1997682621840964</v>
      </c>
      <c r="AV356">
        <v>2.0915467985774305</v>
      </c>
      <c r="AW356">
        <v>6.354555685994896</v>
      </c>
      <c r="AX356">
        <v>5.0955000000000004</v>
      </c>
      <c r="AZ356">
        <f t="shared" si="44"/>
        <v>4.1997682621840964</v>
      </c>
      <c r="BA356">
        <f t="shared" si="45"/>
        <v>24.293501013010395</v>
      </c>
      <c r="BB356">
        <f t="shared" si="46"/>
        <v>-73.808726202036695</v>
      </c>
      <c r="BC356">
        <f t="shared" si="51"/>
        <v>58.592327215727764</v>
      </c>
    </row>
    <row r="357" spans="1:55" ht="15.75" thickBot="1" x14ac:dyDescent="0.3">
      <c r="A357">
        <v>18</v>
      </c>
      <c r="B357" s="53">
        <v>1</v>
      </c>
      <c r="C357" s="54" t="s">
        <v>2418</v>
      </c>
      <c r="D357" s="54">
        <v>-40</v>
      </c>
      <c r="E357" s="54">
        <v>103.99875</v>
      </c>
      <c r="F357" s="54">
        <v>50</v>
      </c>
      <c r="G357" s="54">
        <v>3.1377000000000002E-2</v>
      </c>
      <c r="H357" s="54">
        <v>0.184336</v>
      </c>
      <c r="I357" s="54">
        <v>47.184807999999997</v>
      </c>
      <c r="J357" s="54">
        <v>1.4192720000000001</v>
      </c>
      <c r="K357" s="54">
        <v>8.9760340000000003</v>
      </c>
      <c r="L357" s="54">
        <v>0.13544500000000001</v>
      </c>
      <c r="M357" s="90">
        <v>3.1377000000000002E-2</v>
      </c>
      <c r="N357" s="54">
        <v>3.0582000000000002E-2</v>
      </c>
      <c r="O357" s="54">
        <v>99700</v>
      </c>
      <c r="P357" s="54">
        <v>21.7</v>
      </c>
      <c r="Q357" s="54">
        <v>60</v>
      </c>
      <c r="R357" s="54">
        <v>1.171</v>
      </c>
      <c r="S357" s="54" t="s">
        <v>2419</v>
      </c>
      <c r="T357" s="54" t="s">
        <v>2420</v>
      </c>
      <c r="U357" s="43">
        <v>1.1379690721649486E-4</v>
      </c>
      <c r="V357" s="43">
        <v>2.9719999999999998E-3</v>
      </c>
      <c r="W357" s="54">
        <v>249.61135319750323</v>
      </c>
      <c r="X357" s="82">
        <v>18</v>
      </c>
      <c r="Y357" s="60">
        <v>6.3732380070607193E-6</v>
      </c>
      <c r="Z357" s="61">
        <v>21.630736267715076</v>
      </c>
      <c r="AA357">
        <v>18</v>
      </c>
      <c r="AC357">
        <f t="shared" si="47"/>
        <v>21.635872111126101</v>
      </c>
      <c r="AD357">
        <f t="shared" si="48"/>
        <v>11.539660514009423</v>
      </c>
      <c r="AE357">
        <f t="shared" si="49"/>
        <v>11.536921272017608</v>
      </c>
      <c r="AF357">
        <f t="shared" si="50"/>
        <v>2.3737630656374794E-4</v>
      </c>
      <c r="AK357">
        <v>15.418069565969827</v>
      </c>
      <c r="AL357">
        <v>16.599865859393219</v>
      </c>
      <c r="AM357">
        <v>4.0770774437908663</v>
      </c>
      <c r="AN357">
        <v>46.992275616762221</v>
      </c>
      <c r="AO357">
        <v>-1.2820904442012329</v>
      </c>
      <c r="AP357">
        <v>4.5160848838925745</v>
      </c>
      <c r="AQ357">
        <v>11.47313535947564</v>
      </c>
      <c r="AR357">
        <v>21.246225303524408</v>
      </c>
      <c r="AS357">
        <v>43.774541051250061</v>
      </c>
      <c r="AT357">
        <v>73.426003665721169</v>
      </c>
      <c r="AU357">
        <v>2.3064721535804429</v>
      </c>
      <c r="AV357">
        <v>9.04028734312711</v>
      </c>
      <c r="AW357">
        <v>5.4331014513185947</v>
      </c>
      <c r="AX357">
        <v>4.1349</v>
      </c>
      <c r="AZ357">
        <f t="shared" si="44"/>
        <v>2.3064721535804429</v>
      </c>
      <c r="BA357">
        <f t="shared" si="45"/>
        <v>104.32184688878307</v>
      </c>
      <c r="BB357">
        <f t="shared" si="46"/>
        <v>-62.696146286388476</v>
      </c>
      <c r="BC357">
        <f t="shared" si="51"/>
        <v>47.546543774764544</v>
      </c>
    </row>
    <row r="358" spans="1:55" ht="15.75" thickBot="1" x14ac:dyDescent="0.3">
      <c r="A358">
        <v>18</v>
      </c>
      <c r="B358" s="53">
        <v>2</v>
      </c>
      <c r="C358" s="54" t="s">
        <v>2418</v>
      </c>
      <c r="D358" s="54">
        <v>-29.96875</v>
      </c>
      <c r="E358" s="54">
        <v>103.99875</v>
      </c>
      <c r="F358" s="54">
        <v>50</v>
      </c>
      <c r="G358" s="54">
        <v>3.3035000000000002E-2</v>
      </c>
      <c r="H358" s="54">
        <v>0.184146</v>
      </c>
      <c r="I358" s="54">
        <v>47.137183999999998</v>
      </c>
      <c r="J358" s="54">
        <v>1.396585</v>
      </c>
      <c r="K358" s="54">
        <v>8.9715340000000001</v>
      </c>
      <c r="L358" s="54">
        <v>0.13333100000000001</v>
      </c>
      <c r="M358" s="90">
        <v>3.3035000000000002E-2</v>
      </c>
      <c r="N358" s="54">
        <v>3.8822000000000002E-2</v>
      </c>
      <c r="O358" s="54">
        <v>99700</v>
      </c>
      <c r="P358" s="54">
        <v>21.7</v>
      </c>
      <c r="Q358" s="54">
        <v>60</v>
      </c>
      <c r="R358" s="54">
        <v>1.171</v>
      </c>
      <c r="S358" s="54" t="s">
        <v>2421</v>
      </c>
      <c r="T358" s="54" t="s">
        <v>2422</v>
      </c>
      <c r="U358" s="43">
        <v>1.1379092783505155E-4</v>
      </c>
      <c r="V358" s="43">
        <v>2.9540588235294116E-3</v>
      </c>
      <c r="W358" s="54">
        <v>264.35271905046034</v>
      </c>
      <c r="X358" s="82">
        <v>18</v>
      </c>
      <c r="Y358" s="60">
        <v>6.3732380070607193E-6</v>
      </c>
      <c r="Z358" s="61">
        <v>22.896703889983961</v>
      </c>
      <c r="AA358">
        <v>18</v>
      </c>
      <c r="AC358">
        <f t="shared" si="47"/>
        <v>22.90214031546445</v>
      </c>
      <c r="AD358">
        <f t="shared" si="48"/>
        <v>11.545448651502193</v>
      </c>
      <c r="AE358">
        <f t="shared" si="49"/>
        <v>11.542708035543678</v>
      </c>
      <c r="AF358">
        <f t="shared" si="50"/>
        <v>2.3737630656379093E-4</v>
      </c>
      <c r="AK358">
        <v>16.320668571914318</v>
      </c>
      <c r="AL358">
        <v>21.063081266179481</v>
      </c>
      <c r="AM358">
        <v>11.192357195795839</v>
      </c>
      <c r="AN358">
        <v>319.01911855208124</v>
      </c>
      <c r="AO358">
        <v>-1.2717809478645756</v>
      </c>
      <c r="AP358">
        <v>4.6892713661507717</v>
      </c>
      <c r="AQ358">
        <v>11.643199418279172</v>
      </c>
      <c r="AR358">
        <v>21.908883484310334</v>
      </c>
      <c r="AS358">
        <v>45.420506495856259</v>
      </c>
      <c r="AT358">
        <v>82.757517244340306</v>
      </c>
      <c r="AU358">
        <v>2.3969445228000823</v>
      </c>
      <c r="AV358">
        <v>9.4850006159974107</v>
      </c>
      <c r="AW358">
        <v>6.4143517033560835</v>
      </c>
      <c r="AX358">
        <v>5.1261999999999999</v>
      </c>
      <c r="AZ358">
        <f t="shared" si="44"/>
        <v>2.3969445228000823</v>
      </c>
      <c r="BA358">
        <f t="shared" si="45"/>
        <v>109.50858757146477</v>
      </c>
      <c r="BB358">
        <f t="shared" si="46"/>
        <v>-74.056568223773283</v>
      </c>
      <c r="BC358">
        <f t="shared" si="51"/>
        <v>58.945341531402931</v>
      </c>
    </row>
    <row r="359" spans="1:55" ht="15.75" thickBot="1" x14ac:dyDescent="0.3">
      <c r="A359">
        <v>18</v>
      </c>
      <c r="B359" s="53">
        <v>3</v>
      </c>
      <c r="C359" s="54" t="s">
        <v>2418</v>
      </c>
      <c r="D359" s="54">
        <v>-20.03125</v>
      </c>
      <c r="E359" s="54">
        <v>103.99875</v>
      </c>
      <c r="F359" s="54">
        <v>50</v>
      </c>
      <c r="G359" s="54">
        <v>3.9162000000000002E-2</v>
      </c>
      <c r="H359" s="54">
        <v>0.183972</v>
      </c>
      <c r="I359" s="54">
        <v>47.093677999999997</v>
      </c>
      <c r="J359" s="54">
        <v>1.3731580000000001</v>
      </c>
      <c r="K359" s="54">
        <v>8.9674250000000004</v>
      </c>
      <c r="L359" s="54">
        <v>0.13112599999999999</v>
      </c>
      <c r="M359" s="90">
        <v>3.9162000000000002E-2</v>
      </c>
      <c r="N359" s="54">
        <v>4.2938999999999998E-2</v>
      </c>
      <c r="O359" s="54">
        <v>99700</v>
      </c>
      <c r="P359" s="54">
        <v>21.7</v>
      </c>
      <c r="Q359" s="54">
        <v>60</v>
      </c>
      <c r="R359" s="54">
        <v>1.171</v>
      </c>
      <c r="S359" s="54" t="s">
        <v>2423</v>
      </c>
      <c r="T359" s="54" t="s">
        <v>2424</v>
      </c>
      <c r="U359" s="43">
        <v>1.1378494845360826E-4</v>
      </c>
      <c r="V359" s="43">
        <v>2.9361176470588234E-3</v>
      </c>
      <c r="W359" s="54">
        <v>318.37147922698216</v>
      </c>
      <c r="X359" s="82">
        <v>18</v>
      </c>
      <c r="Y359" s="60">
        <v>6.3732380070607193E-6</v>
      </c>
      <c r="Z359" s="61">
        <v>27.562866837564581</v>
      </c>
      <c r="AA359">
        <v>18</v>
      </c>
      <c r="AC359">
        <f t="shared" si="47"/>
        <v>27.569411162560481</v>
      </c>
      <c r="AD359">
        <f t="shared" si="48"/>
        <v>11.550738938123937</v>
      </c>
      <c r="AE359">
        <f t="shared" si="49"/>
        <v>11.547997066376727</v>
      </c>
      <c r="AF359">
        <f t="shared" si="50"/>
        <v>2.3737630656339544E-4</v>
      </c>
      <c r="AK359">
        <v>19.646342098213641</v>
      </c>
      <c r="AL359">
        <v>23.287385863147868</v>
      </c>
      <c r="AM359">
        <v>9.2041828175292419</v>
      </c>
      <c r="AN359">
        <v>256.73045590675434</v>
      </c>
      <c r="AO359">
        <v>-0.59934403857222351</v>
      </c>
      <c r="AP359">
        <v>7.0139554466626128</v>
      </c>
      <c r="AQ359">
        <v>14.461842740488658</v>
      </c>
      <c r="AR359">
        <v>25.219600867651938</v>
      </c>
      <c r="AS359">
        <v>53.521897985223177</v>
      </c>
      <c r="AT359">
        <v>103.58782964423418</v>
      </c>
      <c r="AU359">
        <v>2.1984667621769161</v>
      </c>
      <c r="AV359">
        <v>11.321498964512474</v>
      </c>
      <c r="AW359">
        <v>5.2435970732874004</v>
      </c>
      <c r="AX359">
        <v>3.9653999999999998</v>
      </c>
      <c r="AZ359">
        <f t="shared" si="44"/>
        <v>2.1984667621769161</v>
      </c>
      <c r="BA359">
        <f t="shared" si="45"/>
        <v>130.77167892732405</v>
      </c>
      <c r="BB359">
        <f t="shared" si="46"/>
        <v>-60.567420890253487</v>
      </c>
      <c r="BC359">
        <f t="shared" si="51"/>
        <v>45.597490794082397</v>
      </c>
    </row>
    <row r="360" spans="1:55" ht="15.75" thickBot="1" x14ac:dyDescent="0.3">
      <c r="A360">
        <v>18</v>
      </c>
      <c r="B360" s="53">
        <v>4</v>
      </c>
      <c r="C360" s="54" t="s">
        <v>2418</v>
      </c>
      <c r="D360" s="54">
        <v>-9.96875</v>
      </c>
      <c r="E360" s="54">
        <v>103.99875</v>
      </c>
      <c r="F360" s="54">
        <v>50</v>
      </c>
      <c r="G360" s="54">
        <v>4.1846000000000001E-2</v>
      </c>
      <c r="H360" s="54">
        <v>0.18409300000000001</v>
      </c>
      <c r="I360" s="54">
        <v>47.124057000000001</v>
      </c>
      <c r="J360" s="54">
        <v>1.3732040000000001</v>
      </c>
      <c r="K360" s="54">
        <v>8.9703189999999999</v>
      </c>
      <c r="L360" s="54">
        <v>0.13101199999999999</v>
      </c>
      <c r="M360" s="90">
        <v>4.1846000000000001E-2</v>
      </c>
      <c r="N360" s="54">
        <v>4.7171999999999999E-2</v>
      </c>
      <c r="O360" s="54">
        <v>99700</v>
      </c>
      <c r="P360" s="54">
        <v>21.7</v>
      </c>
      <c r="Q360" s="54">
        <v>60</v>
      </c>
      <c r="R360" s="54">
        <v>1.171</v>
      </c>
      <c r="S360" s="54" t="s">
        <v>2425</v>
      </c>
      <c r="T360" s="54" t="s">
        <v>2426</v>
      </c>
      <c r="U360" s="43">
        <v>1.1377896907216496E-4</v>
      </c>
      <c r="V360" s="43">
        <v>2.9181764705882352E-3</v>
      </c>
      <c r="W360" s="54">
        <v>342.13549170692147</v>
      </c>
      <c r="X360" s="82">
        <v>18</v>
      </c>
      <c r="Y360" s="60">
        <v>6.3732380070607193E-6</v>
      </c>
      <c r="Z360" s="61">
        <v>29.629784618120514</v>
      </c>
      <c r="AA360">
        <v>18</v>
      </c>
      <c r="AC360">
        <f t="shared" si="47"/>
        <v>29.636819696918462</v>
      </c>
      <c r="AD360">
        <f t="shared" si="48"/>
        <v>11.547012444284988</v>
      </c>
      <c r="AE360">
        <f t="shared" si="49"/>
        <v>11.544271457119118</v>
      </c>
      <c r="AF360">
        <f t="shared" si="50"/>
        <v>2.3737630656375813E-4</v>
      </c>
      <c r="AK360">
        <v>21.119839712786007</v>
      </c>
      <c r="AL360">
        <v>25.59266443360535</v>
      </c>
      <c r="AM360">
        <v>5.538783920311932</v>
      </c>
      <c r="AN360">
        <v>59.751560768563706</v>
      </c>
      <c r="AO360">
        <v>-0.7553094572382606</v>
      </c>
      <c r="AP360">
        <v>7.1917957865037749</v>
      </c>
      <c r="AQ360">
        <v>14.973969299354383</v>
      </c>
      <c r="AR360">
        <v>26.729152895487555</v>
      </c>
      <c r="AS360">
        <v>58.849607486592376</v>
      </c>
      <c r="AT360">
        <v>116.79923919703575</v>
      </c>
      <c r="AU360">
        <v>1.9488156523909395</v>
      </c>
      <c r="AV360">
        <v>13.354120266857866</v>
      </c>
      <c r="AW360">
        <v>4.9048788871776194</v>
      </c>
      <c r="AX360">
        <v>3.6356000000000002</v>
      </c>
      <c r="AZ360">
        <f t="shared" si="44"/>
        <v>1.9488156523909395</v>
      </c>
      <c r="BA360">
        <f t="shared" si="45"/>
        <v>154.20019290388615</v>
      </c>
      <c r="BB360">
        <f t="shared" si="46"/>
        <v>-56.636697547950675</v>
      </c>
      <c r="BC360">
        <f t="shared" si="51"/>
        <v>41.805174139044226</v>
      </c>
    </row>
    <row r="361" spans="1:55" ht="15.75" thickBot="1" x14ac:dyDescent="0.3">
      <c r="A361">
        <v>18</v>
      </c>
      <c r="B361" s="53">
        <v>5</v>
      </c>
      <c r="C361" s="54" t="s">
        <v>2418</v>
      </c>
      <c r="D361" s="54">
        <v>0</v>
      </c>
      <c r="E361" s="54">
        <v>103.99875</v>
      </c>
      <c r="F361" s="54">
        <v>50</v>
      </c>
      <c r="G361" s="54">
        <v>5.2270999999999998E-2</v>
      </c>
      <c r="H361" s="54">
        <v>0.184393</v>
      </c>
      <c r="I361" s="54">
        <v>47.199119000000003</v>
      </c>
      <c r="J361" s="54">
        <v>1.388533</v>
      </c>
      <c r="K361" s="54">
        <v>8.9774429999999992</v>
      </c>
      <c r="L361" s="54">
        <v>0.13225899999999999</v>
      </c>
      <c r="M361" s="90">
        <v>5.2270999999999998E-2</v>
      </c>
      <c r="N361" s="54">
        <v>7.2742000000000001E-2</v>
      </c>
      <c r="O361" s="54">
        <v>99700</v>
      </c>
      <c r="P361" s="54">
        <v>21.7</v>
      </c>
      <c r="Q361" s="54">
        <v>60</v>
      </c>
      <c r="R361" s="54">
        <v>1.171</v>
      </c>
      <c r="S361" s="54" t="s">
        <v>2427</v>
      </c>
      <c r="T361" s="54" t="s">
        <v>2428</v>
      </c>
      <c r="U361" s="43">
        <v>1.1377298969072166E-4</v>
      </c>
      <c r="V361" s="43">
        <v>2.900235294117647E-3</v>
      </c>
      <c r="W361" s="54">
        <v>433.94099812346411</v>
      </c>
      <c r="X361" s="82">
        <v>18</v>
      </c>
      <c r="Y361" s="60">
        <v>6.3732380070607193E-6</v>
      </c>
      <c r="Z361" s="61">
        <v>37.610215210344215</v>
      </c>
      <c r="AA361">
        <v>18</v>
      </c>
      <c r="AC361">
        <f t="shared" si="47"/>
        <v>37.619145104065097</v>
      </c>
      <c r="AD361">
        <f t="shared" si="48"/>
        <v>11.537849376733003</v>
      </c>
      <c r="AE361">
        <f t="shared" si="49"/>
        <v>11.535110564662268</v>
      </c>
      <c r="AF361">
        <f t="shared" si="50"/>
        <v>2.3737630656351277E-4</v>
      </c>
      <c r="AK361">
        <v>26.808254024810985</v>
      </c>
      <c r="AL361">
        <v>39.498535640398089</v>
      </c>
      <c r="AM361">
        <v>7.8027150387469169</v>
      </c>
      <c r="AN361">
        <v>122.88618792116172</v>
      </c>
      <c r="AO361">
        <v>-0.58059262069166229</v>
      </c>
      <c r="AP361">
        <v>8.5336287222836553</v>
      </c>
      <c r="AQ361">
        <v>18.144693230514999</v>
      </c>
      <c r="AR361">
        <v>31.401446275936475</v>
      </c>
      <c r="AS361">
        <v>76.309009441148731</v>
      </c>
      <c r="AT361">
        <v>191.22856206587039</v>
      </c>
      <c r="AU361">
        <v>1.6193912419403855</v>
      </c>
      <c r="AV361">
        <v>19.57991059428586</v>
      </c>
      <c r="AW361">
        <v>4.8992817095513068</v>
      </c>
      <c r="AX361">
        <v>3.6383999999999999</v>
      </c>
      <c r="AZ361">
        <f t="shared" si="44"/>
        <v>1.6193912419403855</v>
      </c>
      <c r="BA361">
        <f t="shared" si="45"/>
        <v>225.91005924676904</v>
      </c>
      <c r="BB361">
        <f t="shared" si="46"/>
        <v>-56.52717441898595</v>
      </c>
      <c r="BC361">
        <f t="shared" si="51"/>
        <v>41.837370884447822</v>
      </c>
    </row>
    <row r="362" spans="1:55" ht="15.75" thickBot="1" x14ac:dyDescent="0.3">
      <c r="A362">
        <v>18</v>
      </c>
      <c r="B362" s="53">
        <v>6</v>
      </c>
      <c r="C362" s="54" t="s">
        <v>2418</v>
      </c>
      <c r="D362" s="54">
        <v>10.03125</v>
      </c>
      <c r="E362" s="54">
        <v>103.99875</v>
      </c>
      <c r="F362" s="54">
        <v>50</v>
      </c>
      <c r="G362" s="54">
        <v>6.2758999999999995E-2</v>
      </c>
      <c r="H362" s="54">
        <v>0.18448100000000001</v>
      </c>
      <c r="I362" s="54">
        <v>47.221263</v>
      </c>
      <c r="J362" s="54">
        <v>1.439046</v>
      </c>
      <c r="K362" s="54">
        <v>8.9794830000000001</v>
      </c>
      <c r="L362" s="54">
        <v>0.136688</v>
      </c>
      <c r="M362" s="90">
        <v>6.2758999999999995E-2</v>
      </c>
      <c r="N362" s="54">
        <v>9.5788999999999999E-2</v>
      </c>
      <c r="O362" s="54">
        <v>99700</v>
      </c>
      <c r="P362" s="54">
        <v>21.7</v>
      </c>
      <c r="Q362" s="54">
        <v>60</v>
      </c>
      <c r="R362" s="54">
        <v>1.171</v>
      </c>
      <c r="S362" s="54" t="s">
        <v>2429</v>
      </c>
      <c r="T362" s="54" t="s">
        <v>2430</v>
      </c>
      <c r="U362" s="43">
        <v>1.1376701030927836E-4</v>
      </c>
      <c r="V362" s="43">
        <v>2.8822941176470589E-3</v>
      </c>
      <c r="W362" s="54">
        <v>526.30991813511378</v>
      </c>
      <c r="X362" s="82">
        <v>18</v>
      </c>
      <c r="Y362" s="60">
        <v>6.3732380070607193E-6</v>
      </c>
      <c r="Z362" s="61">
        <v>45.626311941685046</v>
      </c>
      <c r="AA362">
        <v>18</v>
      </c>
      <c r="AC362">
        <f t="shared" si="47"/>
        <v>45.637145118635409</v>
      </c>
      <c r="AD362">
        <f t="shared" si="48"/>
        <v>11.535228155363294</v>
      </c>
      <c r="AE362">
        <f t="shared" si="49"/>
        <v>11.532489965508404</v>
      </c>
      <c r="AF362">
        <f t="shared" si="50"/>
        <v>2.3737630656371715E-4</v>
      </c>
      <c r="AK362">
        <v>32.521964131094059</v>
      </c>
      <c r="AL362">
        <v>52.027560900954789</v>
      </c>
      <c r="AM362">
        <v>5.6815260877684111</v>
      </c>
      <c r="AN362">
        <v>52.653793447969427</v>
      </c>
      <c r="AO362">
        <v>-0.57101032542032037</v>
      </c>
      <c r="AP362">
        <v>9.2084041472899933</v>
      </c>
      <c r="AQ362">
        <v>18.656497163274217</v>
      </c>
      <c r="AR362">
        <v>34.237839178194569</v>
      </c>
      <c r="AS362">
        <v>109.6569225777053</v>
      </c>
      <c r="AT362">
        <v>265.13630552053735</v>
      </c>
      <c r="AU362">
        <v>1.3456693359209571</v>
      </c>
      <c r="AV362">
        <v>28.048636907144342</v>
      </c>
      <c r="AW362">
        <v>5.2222264692309084</v>
      </c>
      <c r="AX362">
        <v>3.9704999999999999</v>
      </c>
      <c r="AZ362">
        <f t="shared" si="44"/>
        <v>1.3456693359209571</v>
      </c>
      <c r="BA362">
        <f t="shared" si="45"/>
        <v>323.54742617085344</v>
      </c>
      <c r="BB362">
        <f t="shared" si="46"/>
        <v>-60.239573801555821</v>
      </c>
      <c r="BC362">
        <f t="shared" si="51"/>
        <v>45.656134866067525</v>
      </c>
    </row>
    <row r="363" spans="1:55" ht="15.75" thickBot="1" x14ac:dyDescent="0.3">
      <c r="A363">
        <v>18</v>
      </c>
      <c r="B363" s="53">
        <v>7</v>
      </c>
      <c r="C363" s="54" t="s">
        <v>2418</v>
      </c>
      <c r="D363" s="54">
        <v>20</v>
      </c>
      <c r="E363" s="54">
        <v>103.99875</v>
      </c>
      <c r="F363" s="54">
        <v>50</v>
      </c>
      <c r="G363" s="54">
        <v>8.4115999999999996E-2</v>
      </c>
      <c r="H363" s="54">
        <v>0.184415</v>
      </c>
      <c r="I363" s="54">
        <v>47.204833000000001</v>
      </c>
      <c r="J363" s="54">
        <v>1.253085</v>
      </c>
      <c r="K363" s="54">
        <v>8.9781680000000001</v>
      </c>
      <c r="L363" s="54">
        <v>0.11933000000000001</v>
      </c>
      <c r="M363" s="90">
        <v>8.4115999999999996E-2</v>
      </c>
      <c r="N363" s="54">
        <v>0.13475899999999999</v>
      </c>
      <c r="O363" s="54">
        <v>99700</v>
      </c>
      <c r="P363" s="54">
        <v>21.7</v>
      </c>
      <c r="Q363" s="54">
        <v>60</v>
      </c>
      <c r="R363" s="54">
        <v>1.171</v>
      </c>
      <c r="S363" s="54" t="s">
        <v>2431</v>
      </c>
      <c r="T363" s="54" t="s">
        <v>2432</v>
      </c>
      <c r="U363" s="43">
        <v>1.1376103092783505E-4</v>
      </c>
      <c r="V363" s="43">
        <v>2.8643529411764707E-3</v>
      </c>
      <c r="W363" s="54">
        <v>714.23093124363447</v>
      </c>
      <c r="X363" s="82">
        <v>18</v>
      </c>
      <c r="Y363" s="60">
        <v>6.3732380070607193E-6</v>
      </c>
      <c r="Z363" s="61">
        <v>61.908297443924631</v>
      </c>
      <c r="AA363">
        <v>18</v>
      </c>
      <c r="AC363">
        <f t="shared" si="47"/>
        <v>61.922996496124242</v>
      </c>
      <c r="AD363">
        <f t="shared" si="48"/>
        <v>11.536917678774342</v>
      </c>
      <c r="AE363">
        <f t="shared" si="49"/>
        <v>11.534179087866624</v>
      </c>
      <c r="AF363">
        <f t="shared" si="50"/>
        <v>2.3737630656381361E-4</v>
      </c>
      <c r="AK363">
        <v>44.127428695599548</v>
      </c>
      <c r="AL363">
        <v>73.187702787514127</v>
      </c>
      <c r="AM363">
        <v>4.660332554493638</v>
      </c>
      <c r="AN363">
        <v>33.600679118464562</v>
      </c>
      <c r="AO363">
        <v>-0.72685805266561643</v>
      </c>
      <c r="AP363">
        <v>10.874821327508842</v>
      </c>
      <c r="AQ363">
        <v>22.4765007076833</v>
      </c>
      <c r="AR363">
        <v>42.945627896105982</v>
      </c>
      <c r="AS363">
        <v>168.49407949963654</v>
      </c>
      <c r="AT363">
        <v>388.01765475958905</v>
      </c>
      <c r="AU363">
        <v>1.1086887873565177</v>
      </c>
      <c r="AV363">
        <v>44.502499266342575</v>
      </c>
      <c r="AW363">
        <v>5.2119932503361328</v>
      </c>
      <c r="AX363">
        <v>3.9698000000000002</v>
      </c>
      <c r="AZ363">
        <f t="shared" si="44"/>
        <v>1.1086887873565177</v>
      </c>
      <c r="BA363">
        <f t="shared" si="45"/>
        <v>513.42167053550986</v>
      </c>
      <c r="BB363">
        <f t="shared" si="46"/>
        <v>-60.130337071455479</v>
      </c>
      <c r="BC363">
        <f t="shared" si="51"/>
        <v>45.64808567971663</v>
      </c>
    </row>
    <row r="364" spans="1:55" ht="15.75" thickBot="1" x14ac:dyDescent="0.3">
      <c r="A364">
        <v>18</v>
      </c>
      <c r="B364" s="53">
        <v>8</v>
      </c>
      <c r="C364" s="54" t="s">
        <v>2418</v>
      </c>
      <c r="D364" s="54">
        <v>30</v>
      </c>
      <c r="E364" s="54">
        <v>103.99875</v>
      </c>
      <c r="F364" s="54">
        <v>50</v>
      </c>
      <c r="G364" s="54">
        <v>0.121716</v>
      </c>
      <c r="H364" s="54">
        <v>0.184498</v>
      </c>
      <c r="I364" s="54">
        <v>47.225498999999999</v>
      </c>
      <c r="J364" s="54">
        <v>1.358706</v>
      </c>
      <c r="K364" s="54">
        <v>8.9799939999999996</v>
      </c>
      <c r="L364" s="54">
        <v>0.12941900000000001</v>
      </c>
      <c r="M364" s="90">
        <v>0.121716</v>
      </c>
      <c r="N364" s="54">
        <v>0.20016900000000001</v>
      </c>
      <c r="O364" s="54">
        <v>99700</v>
      </c>
      <c r="P364" s="54">
        <v>21.7</v>
      </c>
      <c r="Q364" s="54">
        <v>60</v>
      </c>
      <c r="R364" s="54">
        <v>1.171</v>
      </c>
      <c r="S364" s="54" t="s">
        <v>2433</v>
      </c>
      <c r="T364" s="54" t="s">
        <v>2434</v>
      </c>
      <c r="U364" s="43">
        <v>1.1375505154639176E-4</v>
      </c>
      <c r="V364" s="43">
        <v>2.8464117647058825E-3</v>
      </c>
      <c r="W364" s="54">
        <v>1044.9609632220731</v>
      </c>
      <c r="X364" s="82">
        <v>18</v>
      </c>
      <c r="Y364" s="60">
        <v>6.3732380070607193E-6</v>
      </c>
      <c r="Z364" s="61">
        <v>90.593824003428111</v>
      </c>
      <c r="AA364">
        <v>18</v>
      </c>
      <c r="AC364">
        <f t="shared" si="47"/>
        <v>90.615333936716027</v>
      </c>
      <c r="AD364">
        <f t="shared" si="48"/>
        <v>11.534571751629905</v>
      </c>
      <c r="AE364">
        <f t="shared" si="49"/>
        <v>11.531833717589713</v>
      </c>
      <c r="AF364">
        <f t="shared" si="50"/>
        <v>2.3737630656335421E-4</v>
      </c>
      <c r="AK364">
        <v>64.574239889003721</v>
      </c>
      <c r="AL364">
        <v>108.73966173107887</v>
      </c>
      <c r="AM364">
        <v>3.9662799600798628</v>
      </c>
      <c r="AN364">
        <v>24.514941190596158</v>
      </c>
      <c r="AO364">
        <v>-0.71729776900436204</v>
      </c>
      <c r="AP364">
        <v>13.53998200592463</v>
      </c>
      <c r="AQ364">
        <v>27.465886636532549</v>
      </c>
      <c r="AR364">
        <v>61.451395495337387</v>
      </c>
      <c r="AS364">
        <v>274.64838506857154</v>
      </c>
      <c r="AT364">
        <v>562.86218846079987</v>
      </c>
      <c r="AU364">
        <v>0.87783090986472589</v>
      </c>
      <c r="AV364">
        <v>78.544553879893584</v>
      </c>
      <c r="AW364">
        <v>4.3745973083022571</v>
      </c>
      <c r="AX364">
        <v>3.1415999999999999</v>
      </c>
      <c r="AZ364">
        <f t="shared" si="44"/>
        <v>0.87783090986472589</v>
      </c>
      <c r="BA364">
        <f t="shared" si="45"/>
        <v>905.97779242739352</v>
      </c>
      <c r="BB364">
        <f t="shared" si="46"/>
        <v>-50.45910653709943</v>
      </c>
      <c r="BC364">
        <f t="shared" si="51"/>
        <v>36.124748342837862</v>
      </c>
    </row>
    <row r="365" spans="1:55" ht="15.75" thickBot="1" x14ac:dyDescent="0.3">
      <c r="A365">
        <v>18</v>
      </c>
      <c r="B365" s="92">
        <v>9</v>
      </c>
      <c r="C365" s="65" t="s">
        <v>2418</v>
      </c>
      <c r="D365" s="65">
        <v>40</v>
      </c>
      <c r="E365" s="65">
        <v>103.99875</v>
      </c>
      <c r="F365" s="65">
        <v>50</v>
      </c>
      <c r="G365" s="65">
        <v>0.18023400000000001</v>
      </c>
      <c r="H365" s="65">
        <v>0.184365</v>
      </c>
      <c r="I365" s="65">
        <v>47.192186999999997</v>
      </c>
      <c r="J365" s="65">
        <v>1.3990590000000001</v>
      </c>
      <c r="K365" s="65">
        <v>8.9767690000000009</v>
      </c>
      <c r="L365" s="65">
        <v>0.13330500000000001</v>
      </c>
      <c r="M365" s="93">
        <v>0.18023400000000001</v>
      </c>
      <c r="N365" s="65">
        <v>0.25236500000000001</v>
      </c>
      <c r="O365" s="65">
        <v>99700</v>
      </c>
      <c r="P365" s="65">
        <v>21.7</v>
      </c>
      <c r="Q365" s="65">
        <v>60</v>
      </c>
      <c r="R365" s="65">
        <v>1.171</v>
      </c>
      <c r="S365" s="65" t="s">
        <v>2435</v>
      </c>
      <c r="T365" s="65" t="s">
        <v>2436</v>
      </c>
      <c r="U365" s="43">
        <v>1.1374907216494845E-4</v>
      </c>
      <c r="V365" s="43">
        <v>2.8284705882352943E-3</v>
      </c>
      <c r="W365" s="54">
        <v>1559.6217712836155</v>
      </c>
      <c r="X365" s="82">
        <v>18</v>
      </c>
      <c r="Y365" s="60">
        <v>6.3732380070607193E-6</v>
      </c>
      <c r="Z365" s="61">
        <v>135.16424322680362</v>
      </c>
      <c r="AA365">
        <v>18</v>
      </c>
      <c r="AC365">
        <f t="shared" si="47"/>
        <v>135.19633563361728</v>
      </c>
      <c r="AD365">
        <f t="shared" si="48"/>
        <v>11.538715669547257</v>
      </c>
      <c r="AE365">
        <f t="shared" si="49"/>
        <v>11.53597665183913</v>
      </c>
      <c r="AF365">
        <f t="shared" si="50"/>
        <v>2.3737630656376493E-4</v>
      </c>
      <c r="AK365">
        <v>96.343832775453876</v>
      </c>
      <c r="AL365">
        <v>137.05242242598513</v>
      </c>
      <c r="AM365">
        <v>2.8684533635621552</v>
      </c>
      <c r="AN365">
        <v>14.271627941554287</v>
      </c>
      <c r="AO365">
        <v>-0.54169774222204847</v>
      </c>
      <c r="AP365">
        <v>17.523029087621769</v>
      </c>
      <c r="AQ365">
        <v>40.56011759537715</v>
      </c>
      <c r="AR365">
        <v>117.12829642133043</v>
      </c>
      <c r="AS365">
        <v>381.6366492876042</v>
      </c>
      <c r="AT365">
        <v>650.62045350683434</v>
      </c>
      <c r="AU365">
        <v>0.88838339116077558</v>
      </c>
      <c r="AV365">
        <v>115.41237748891247</v>
      </c>
      <c r="AW365">
        <v>6.1866065200737639</v>
      </c>
      <c r="AX365">
        <v>4.9634</v>
      </c>
      <c r="AZ365">
        <f t="shared" si="44"/>
        <v>0.88838339116077558</v>
      </c>
      <c r="BA365">
        <f t="shared" si="45"/>
        <v>1331.7106085910173</v>
      </c>
      <c r="BB365">
        <f t="shared" si="46"/>
        <v>-71.385493594498357</v>
      </c>
      <c r="BC365">
        <f t="shared" si="51"/>
        <v>57.07333076293655</v>
      </c>
    </row>
    <row r="366" spans="1:55" ht="15.75" thickBot="1" x14ac:dyDescent="0.3">
      <c r="A366">
        <v>19</v>
      </c>
      <c r="B366" s="94">
        <v>1</v>
      </c>
      <c r="C366" s="73" t="s">
        <v>2437</v>
      </c>
      <c r="D366" s="73">
        <v>-40</v>
      </c>
      <c r="E366" s="73">
        <v>-104.0325</v>
      </c>
      <c r="F366" s="73">
        <v>50</v>
      </c>
      <c r="G366" s="73">
        <v>0.11132</v>
      </c>
      <c r="H366" s="73">
        <v>0.18431500000000001</v>
      </c>
      <c r="I366" s="73">
        <v>47.179740000000002</v>
      </c>
      <c r="J366" s="73">
        <v>1.3608150000000001</v>
      </c>
      <c r="K366" s="73">
        <v>8.9756370000000008</v>
      </c>
      <c r="L366" s="73">
        <v>0.12972700000000001</v>
      </c>
      <c r="M366" s="95">
        <v>0.11132</v>
      </c>
      <c r="N366" s="73">
        <v>0.203208</v>
      </c>
      <c r="O366" s="73">
        <v>99700</v>
      </c>
      <c r="P366" s="73">
        <v>21.7</v>
      </c>
      <c r="Q366" s="73">
        <v>60</v>
      </c>
      <c r="R366" s="73">
        <v>1.171</v>
      </c>
      <c r="S366" s="73" t="s">
        <v>2438</v>
      </c>
      <c r="T366" s="73" t="s">
        <v>2439</v>
      </c>
      <c r="U366" s="43">
        <v>1.1374309278350516E-4</v>
      </c>
      <c r="V366" s="43">
        <v>2.8105294117647056E-3</v>
      </c>
      <c r="W366" s="54">
        <v>953.98734053037072</v>
      </c>
      <c r="X366" s="26">
        <v>18</v>
      </c>
      <c r="Y366" s="60">
        <v>6.3732380070607193E-6</v>
      </c>
      <c r="Z366" s="61">
        <v>82.666656057453622</v>
      </c>
      <c r="AA366">
        <v>19</v>
      </c>
      <c r="AC366">
        <f t="shared" si="47"/>
        <v>82.686283822110795</v>
      </c>
      <c r="AD366">
        <f t="shared" si="48"/>
        <v>11.5401709229335</v>
      </c>
      <c r="AE366">
        <f t="shared" si="49"/>
        <v>11.5374315597827</v>
      </c>
      <c r="AF366">
        <f t="shared" si="50"/>
        <v>2.3737630656373341E-4</v>
      </c>
      <c r="AK366">
        <v>58.923857049843697</v>
      </c>
      <c r="AL366">
        <v>110.34812166756871</v>
      </c>
      <c r="AM366">
        <v>4.7927723752683073</v>
      </c>
      <c r="AN366">
        <v>41.064898163551426</v>
      </c>
      <c r="AO366">
        <v>-1.6918304712163827</v>
      </c>
      <c r="AP366">
        <v>3.6108716920317789</v>
      </c>
      <c r="AQ366">
        <v>18.360149055675741</v>
      </c>
      <c r="AR366">
        <v>66.253351307578953</v>
      </c>
      <c r="AS366">
        <v>248.87700192806128</v>
      </c>
      <c r="AT366">
        <v>537.14660767467615</v>
      </c>
      <c r="AU366">
        <v>0.76762210406786602</v>
      </c>
      <c r="AV366">
        <v>85.887225454277598</v>
      </c>
      <c r="AW366">
        <v>7.0050756659200735</v>
      </c>
      <c r="AX366">
        <v>5.7915000000000001</v>
      </c>
      <c r="AZ366">
        <f t="shared" si="44"/>
        <v>0.76762210406786602</v>
      </c>
      <c r="BA366">
        <f t="shared" si="45"/>
        <v>991.15326183888828</v>
      </c>
      <c r="BB366">
        <f t="shared" si="46"/>
        <v>-80.839770512799859</v>
      </c>
      <c r="BC366">
        <f t="shared" si="51"/>
        <v>66.595518216050891</v>
      </c>
    </row>
    <row r="367" spans="1:55" ht="15.75" thickBot="1" x14ac:dyDescent="0.3">
      <c r="A367">
        <v>19</v>
      </c>
      <c r="B367" s="53">
        <v>2</v>
      </c>
      <c r="C367" s="54" t="s">
        <v>2437</v>
      </c>
      <c r="D367" s="54">
        <v>-29.96875</v>
      </c>
      <c r="E367" s="54">
        <v>-104.00125</v>
      </c>
      <c r="F367" s="54">
        <v>50</v>
      </c>
      <c r="G367" s="54">
        <v>0.11422499999999999</v>
      </c>
      <c r="H367" s="54">
        <v>0.18434600000000001</v>
      </c>
      <c r="I367" s="54">
        <v>47.187359000000001</v>
      </c>
      <c r="J367" s="54">
        <v>1.349593</v>
      </c>
      <c r="K367" s="54">
        <v>8.9763780000000004</v>
      </c>
      <c r="L367" s="54">
        <v>0.12856100000000001</v>
      </c>
      <c r="M367" s="90">
        <v>0.11422499999999999</v>
      </c>
      <c r="N367" s="54">
        <v>0.20844199999999999</v>
      </c>
      <c r="O367" s="54">
        <v>99700</v>
      </c>
      <c r="P367" s="54">
        <v>21.7</v>
      </c>
      <c r="Q367" s="54">
        <v>60</v>
      </c>
      <c r="R367" s="54">
        <v>1.171</v>
      </c>
      <c r="S367" s="54" t="s">
        <v>2440</v>
      </c>
      <c r="T367" s="54" t="s">
        <v>2441</v>
      </c>
      <c r="U367" s="43">
        <v>1.1373711340206186E-4</v>
      </c>
      <c r="V367" s="43">
        <v>2.7925882352941175E-3</v>
      </c>
      <c r="W367" s="54">
        <v>979.73659108782874</v>
      </c>
      <c r="X367" s="82">
        <v>18</v>
      </c>
      <c r="Y367" s="60">
        <v>6.3732380070607193E-6</v>
      </c>
      <c r="Z367" s="61">
        <v>84.904936119516108</v>
      </c>
      <c r="AA367">
        <v>19</v>
      </c>
      <c r="AC367">
        <f t="shared" si="47"/>
        <v>84.925095324978912</v>
      </c>
      <c r="AD367">
        <f t="shared" si="48"/>
        <v>11.539218281828823</v>
      </c>
      <c r="AE367">
        <f t="shared" si="49"/>
        <v>11.536479144812452</v>
      </c>
      <c r="AF367">
        <f t="shared" si="50"/>
        <v>2.3737630656359414E-4</v>
      </c>
      <c r="AK367">
        <v>60.519577539991388</v>
      </c>
      <c r="AL367">
        <v>113.20606694644023</v>
      </c>
      <c r="AM367">
        <v>4.5887743025926033</v>
      </c>
      <c r="AN367">
        <v>38.936976732088333</v>
      </c>
      <c r="AO367">
        <v>-1.8479621290928625</v>
      </c>
      <c r="AP367">
        <v>2.9585156788391824</v>
      </c>
      <c r="AQ367">
        <v>17.543596077936932</v>
      </c>
      <c r="AR367">
        <v>69.255323138078126</v>
      </c>
      <c r="AS367">
        <v>257.87020199872444</v>
      </c>
      <c r="AT367">
        <v>557.03542820390032</v>
      </c>
      <c r="AU367">
        <v>0.6781046647627309</v>
      </c>
      <c r="AV367">
        <v>97.121140720673537</v>
      </c>
      <c r="AW367">
        <v>5.3387210297749492</v>
      </c>
      <c r="AX367">
        <v>4.1344000000000003</v>
      </c>
      <c r="AZ367">
        <f t="shared" ref="AZ367:AZ430" si="52">AU367</f>
        <v>0.6781046647627309</v>
      </c>
      <c r="BA367">
        <f t="shared" ref="BA367:BA430" si="53">AV367*AD367</f>
        <v>1120.7020425560659</v>
      </c>
      <c r="BB367">
        <f t="shared" ref="BB367:BB430" si="54">-1*AW367*AD367</f>
        <v>-61.604667308363098</v>
      </c>
      <c r="BC367">
        <f t="shared" si="51"/>
        <v>47.540794355942474</v>
      </c>
    </row>
    <row r="368" spans="1:55" ht="15.75" thickBot="1" x14ac:dyDescent="0.3">
      <c r="A368">
        <v>19</v>
      </c>
      <c r="B368" s="53">
        <v>3</v>
      </c>
      <c r="C368" s="54" t="s">
        <v>2437</v>
      </c>
      <c r="D368" s="54">
        <v>-20.03125</v>
      </c>
      <c r="E368" s="54">
        <v>-104.00125</v>
      </c>
      <c r="F368" s="54">
        <v>50</v>
      </c>
      <c r="G368" s="54">
        <v>0.127444</v>
      </c>
      <c r="H368" s="54">
        <v>0.18444099999999999</v>
      </c>
      <c r="I368" s="54">
        <v>47.211317999999999</v>
      </c>
      <c r="J368" s="54">
        <v>1.3549659999999999</v>
      </c>
      <c r="K368" s="54">
        <v>8.9786509999999993</v>
      </c>
      <c r="L368" s="54">
        <v>0.12901199999999999</v>
      </c>
      <c r="M368" s="90">
        <v>0.127444</v>
      </c>
      <c r="N368" s="54">
        <v>0.21831</v>
      </c>
      <c r="O368" s="54">
        <v>99700</v>
      </c>
      <c r="P368" s="54">
        <v>21.7</v>
      </c>
      <c r="Q368" s="54">
        <v>60</v>
      </c>
      <c r="R368" s="54">
        <v>1.171</v>
      </c>
      <c r="S368" s="54" t="s">
        <v>2442</v>
      </c>
      <c r="T368" s="54" t="s">
        <v>2443</v>
      </c>
      <c r="U368" s="43">
        <v>1.1373113402061856E-4</v>
      </c>
      <c r="V368" s="43">
        <v>2.7746470588235293E-3</v>
      </c>
      <c r="W368" s="54">
        <v>1096.1761176018424</v>
      </c>
      <c r="X368" s="82">
        <v>18</v>
      </c>
      <c r="Y368" s="60">
        <v>6.3732380070607193E-6</v>
      </c>
      <c r="Z368" s="61">
        <v>95.019754781466688</v>
      </c>
      <c r="AA368">
        <v>19</v>
      </c>
      <c r="AC368">
        <f t="shared" si="47"/>
        <v>95.04231557530521</v>
      </c>
      <c r="AD368">
        <f t="shared" si="48"/>
        <v>11.536297058679089</v>
      </c>
      <c r="AE368">
        <f t="shared" si="49"/>
        <v>11.533558615091879</v>
      </c>
      <c r="AF368">
        <f t="shared" si="50"/>
        <v>2.3737630656365735E-4</v>
      </c>
      <c r="AK368">
        <v>67.729380936335843</v>
      </c>
      <c r="AL368">
        <v>118.60142057121165</v>
      </c>
      <c r="AM368">
        <v>4.0179876111811534</v>
      </c>
      <c r="AN368">
        <v>30.023755223381169</v>
      </c>
      <c r="AO368">
        <v>-1.6730827000558892</v>
      </c>
      <c r="AP368">
        <v>3.631957862704891</v>
      </c>
      <c r="AQ368">
        <v>20.709136055211026</v>
      </c>
      <c r="AR368">
        <v>80.891602359513513</v>
      </c>
      <c r="AS368">
        <v>287.46982754632597</v>
      </c>
      <c r="AT368">
        <v>576.69612987938331</v>
      </c>
      <c r="AU368">
        <v>0.69683741317554249</v>
      </c>
      <c r="AV368">
        <v>105.55923001236779</v>
      </c>
      <c r="AW368">
        <v>5.8282398422847432</v>
      </c>
      <c r="AX368">
        <v>4.633</v>
      </c>
      <c r="AZ368">
        <f t="shared" si="52"/>
        <v>0.69683741317554249</v>
      </c>
      <c r="BA368">
        <f t="shared" si="53"/>
        <v>1217.762634708108</v>
      </c>
      <c r="BB368">
        <f t="shared" si="54"/>
        <v>-67.236306149825765</v>
      </c>
      <c r="BC368">
        <f t="shared" si="51"/>
        <v>53.274114805311889</v>
      </c>
    </row>
    <row r="369" spans="1:55" ht="15.75" thickBot="1" x14ac:dyDescent="0.3">
      <c r="A369">
        <v>19</v>
      </c>
      <c r="B369" s="53">
        <v>4</v>
      </c>
      <c r="C369" s="54" t="s">
        <v>2437</v>
      </c>
      <c r="D369" s="54">
        <v>-9.96875</v>
      </c>
      <c r="E369" s="54">
        <v>-104.00125</v>
      </c>
      <c r="F369" s="54">
        <v>50</v>
      </c>
      <c r="G369" s="54">
        <v>0.12647800000000001</v>
      </c>
      <c r="H369" s="54">
        <v>0.18435299999999999</v>
      </c>
      <c r="I369" s="54">
        <v>47.189247000000002</v>
      </c>
      <c r="J369" s="54">
        <v>1.3760619999999999</v>
      </c>
      <c r="K369" s="54">
        <v>8.9765230000000003</v>
      </c>
      <c r="L369" s="54">
        <v>0.13095100000000001</v>
      </c>
      <c r="M369" s="90">
        <v>0.12647800000000001</v>
      </c>
      <c r="N369" s="54">
        <v>0.232295</v>
      </c>
      <c r="O369" s="54">
        <v>99700</v>
      </c>
      <c r="P369" s="54">
        <v>21.7</v>
      </c>
      <c r="Q369" s="54">
        <v>60</v>
      </c>
      <c r="R369" s="54">
        <v>1.171</v>
      </c>
      <c r="S369" s="54" t="s">
        <v>2444</v>
      </c>
      <c r="T369" s="54" t="s">
        <v>2445</v>
      </c>
      <c r="U369" s="43">
        <v>1.1372515463917526E-4</v>
      </c>
      <c r="V369" s="43">
        <v>2.7567058823529411E-3</v>
      </c>
      <c r="W369" s="54">
        <v>1087.8973478663304</v>
      </c>
      <c r="X369" s="82">
        <v>18</v>
      </c>
      <c r="Y369" s="60">
        <v>6.3732380070607193E-6</v>
      </c>
      <c r="Z369" s="61">
        <v>94.279776554601099</v>
      </c>
      <c r="AA369">
        <v>19</v>
      </c>
      <c r="AC369">
        <f t="shared" si="47"/>
        <v>94.302161653435377</v>
      </c>
      <c r="AD369">
        <f t="shared" si="48"/>
        <v>11.539031885977016</v>
      </c>
      <c r="AE369">
        <f t="shared" si="49"/>
        <v>11.5362927932066</v>
      </c>
      <c r="AF369">
        <f t="shared" si="50"/>
        <v>2.3737630656382196E-4</v>
      </c>
      <c r="AK369">
        <v>67.201699353980644</v>
      </c>
      <c r="AL369">
        <v>126.1761072183759</v>
      </c>
      <c r="AM369">
        <v>4.167505833860405</v>
      </c>
      <c r="AN369">
        <v>30.569387141146251</v>
      </c>
      <c r="AO369">
        <v>-1.8286960621434556</v>
      </c>
      <c r="AP369">
        <v>2.6464875097194036</v>
      </c>
      <c r="AQ369">
        <v>16.405001877395847</v>
      </c>
      <c r="AR369">
        <v>76.079366819205447</v>
      </c>
      <c r="AS369">
        <v>303.67170119176774</v>
      </c>
      <c r="AT369">
        <v>597.89994805423771</v>
      </c>
      <c r="AU369">
        <v>0.635094316023461</v>
      </c>
      <c r="AV369">
        <v>114.45110089048742</v>
      </c>
      <c r="AW369">
        <v>5.4855442841955542</v>
      </c>
      <c r="AX369">
        <v>4.3</v>
      </c>
      <c r="AZ369">
        <f t="shared" si="52"/>
        <v>0.635094316023461</v>
      </c>
      <c r="BA369">
        <f t="shared" si="53"/>
        <v>1320.6549025605068</v>
      </c>
      <c r="BB369">
        <f t="shared" si="54"/>
        <v>-63.297870407271468</v>
      </c>
      <c r="BC369">
        <f t="shared" si="51"/>
        <v>49.445001869812458</v>
      </c>
    </row>
    <row r="370" spans="1:55" ht="15.75" thickBot="1" x14ac:dyDescent="0.3">
      <c r="A370">
        <v>19</v>
      </c>
      <c r="B370" s="53">
        <v>5</v>
      </c>
      <c r="C370" s="54" t="s">
        <v>2437</v>
      </c>
      <c r="D370" s="54">
        <v>0</v>
      </c>
      <c r="E370" s="54">
        <v>-104.00125</v>
      </c>
      <c r="F370" s="54">
        <v>50</v>
      </c>
      <c r="G370" s="54">
        <v>0.127388</v>
      </c>
      <c r="H370" s="54">
        <v>0.18484999999999999</v>
      </c>
      <c r="I370" s="54">
        <v>47.313943000000002</v>
      </c>
      <c r="J370" s="54">
        <v>1.3587560000000001</v>
      </c>
      <c r="K370" s="54">
        <v>8.9884020000000007</v>
      </c>
      <c r="L370" s="54">
        <v>0.12928500000000001</v>
      </c>
      <c r="M370" s="90">
        <v>0.127388</v>
      </c>
      <c r="N370" s="54">
        <v>0.23255999999999999</v>
      </c>
      <c r="O370" s="54">
        <v>99700</v>
      </c>
      <c r="P370" s="54">
        <v>21.7</v>
      </c>
      <c r="Q370" s="54">
        <v>60</v>
      </c>
      <c r="R370" s="54">
        <v>1.171</v>
      </c>
      <c r="S370" s="54" t="s">
        <v>2446</v>
      </c>
      <c r="T370" s="54" t="s">
        <v>2447</v>
      </c>
      <c r="U370" s="43">
        <v>1.1371917525773195E-4</v>
      </c>
      <c r="V370" s="43">
        <v>2.7387647058823529E-3</v>
      </c>
      <c r="W370" s="54">
        <v>1096.1144856319431</v>
      </c>
      <c r="X370" s="82">
        <v>18</v>
      </c>
      <c r="Y370" s="60">
        <v>6.3732380070607193E-6</v>
      </c>
      <c r="Z370" s="61">
        <v>95.11759995156595</v>
      </c>
      <c r="AA370">
        <v>19</v>
      </c>
      <c r="AC370">
        <f t="shared" si="47"/>
        <v>95.140183977044217</v>
      </c>
      <c r="AD370">
        <f t="shared" si="48"/>
        <v>11.523781993974685</v>
      </c>
      <c r="AE370">
        <f t="shared" si="49"/>
        <v>11.521046521167312</v>
      </c>
      <c r="AF370">
        <f t="shared" si="50"/>
        <v>2.3737630656354413E-4</v>
      </c>
      <c r="AK370">
        <v>67.798872674139034</v>
      </c>
      <c r="AL370">
        <v>126.49361528459981</v>
      </c>
      <c r="AM370">
        <v>3.6149867273277554</v>
      </c>
      <c r="AN370">
        <v>21.802492877431444</v>
      </c>
      <c r="AO370">
        <v>-1.9878927444231493</v>
      </c>
      <c r="AP370">
        <v>1.9963074776768115</v>
      </c>
      <c r="AQ370">
        <v>14.113715334051275</v>
      </c>
      <c r="AR370">
        <v>77.355618955045756</v>
      </c>
      <c r="AS370">
        <v>315.38669797157155</v>
      </c>
      <c r="AT370">
        <v>614.83374748341419</v>
      </c>
      <c r="AU370">
        <v>0.61265368635702433</v>
      </c>
      <c r="AV370">
        <v>120.1568330290459</v>
      </c>
      <c r="AW370">
        <v>5.8156540220913566</v>
      </c>
      <c r="AX370">
        <v>4.6379999999999999</v>
      </c>
      <c r="AZ370">
        <f t="shared" si="52"/>
        <v>0.61265368635702433</v>
      </c>
      <c r="BA370">
        <f t="shared" si="53"/>
        <v>1384.6611489131419</v>
      </c>
      <c r="BB370">
        <f t="shared" si="54"/>
        <v>-67.018329102962838</v>
      </c>
      <c r="BC370">
        <f t="shared" si="51"/>
        <v>53.331608993532598</v>
      </c>
    </row>
    <row r="371" spans="1:55" ht="15.75" thickBot="1" x14ac:dyDescent="0.3">
      <c r="A371">
        <v>19</v>
      </c>
      <c r="B371" s="53">
        <v>6</v>
      </c>
      <c r="C371" s="54" t="s">
        <v>2437</v>
      </c>
      <c r="D371" s="54">
        <v>10.03125</v>
      </c>
      <c r="E371" s="54">
        <v>-104.00125</v>
      </c>
      <c r="F371" s="54">
        <v>50</v>
      </c>
      <c r="G371" s="54">
        <v>0.119779</v>
      </c>
      <c r="H371" s="54">
        <v>0.184644</v>
      </c>
      <c r="I371" s="54">
        <v>47.262166999999998</v>
      </c>
      <c r="J371" s="54">
        <v>1.350492</v>
      </c>
      <c r="K371" s="54">
        <v>8.9834929999999993</v>
      </c>
      <c r="L371" s="54">
        <v>0.12851699999999999</v>
      </c>
      <c r="M371" s="90">
        <v>0.119779</v>
      </c>
      <c r="N371" s="54">
        <v>0.22808100000000001</v>
      </c>
      <c r="O371" s="54">
        <v>99700</v>
      </c>
      <c r="P371" s="54">
        <v>21.7</v>
      </c>
      <c r="Q371" s="54">
        <v>60</v>
      </c>
      <c r="R371" s="54">
        <v>1.171</v>
      </c>
      <c r="S371" s="54" t="s">
        <v>2448</v>
      </c>
      <c r="T371" s="54" t="s">
        <v>2449</v>
      </c>
      <c r="U371" s="43">
        <v>1.1371319587628866E-4</v>
      </c>
      <c r="V371" s="43">
        <v>2.7208235294117647E-3</v>
      </c>
      <c r="W371" s="54">
        <v>1029.4159404150303</v>
      </c>
      <c r="X371" s="82">
        <v>18</v>
      </c>
      <c r="Y371" s="60">
        <v>6.3732380070607193E-6</v>
      </c>
      <c r="Z371" s="61">
        <v>89.280908580289321</v>
      </c>
      <c r="AA371">
        <v>19</v>
      </c>
      <c r="AC371">
        <f t="shared" si="47"/>
        <v>89.302106784566206</v>
      </c>
      <c r="AD371">
        <f t="shared" si="48"/>
        <v>11.530079126482994</v>
      </c>
      <c r="AE371">
        <f t="shared" si="49"/>
        <v>11.52734215888556</v>
      </c>
      <c r="AF371">
        <f t="shared" si="50"/>
        <v>2.373763065638785E-4</v>
      </c>
      <c r="AK371">
        <v>63.638773391424792</v>
      </c>
      <c r="AL371">
        <v>123.99613955525174</v>
      </c>
      <c r="AM371">
        <v>3.5403420509250831</v>
      </c>
      <c r="AN371">
        <v>20.453149457325349</v>
      </c>
      <c r="AO371">
        <v>-1.9771578183607439</v>
      </c>
      <c r="AP371">
        <v>1.8392626850386542</v>
      </c>
      <c r="AQ371">
        <v>11.296048248661522</v>
      </c>
      <c r="AR371">
        <v>63.557088560881496</v>
      </c>
      <c r="AS371">
        <v>318.22704621258112</v>
      </c>
      <c r="AT371">
        <v>596.95350062716147</v>
      </c>
      <c r="AU371">
        <v>0.59497384631814398</v>
      </c>
      <c r="AV371">
        <v>116.43444783507984</v>
      </c>
      <c r="AW371">
        <v>5.6366778809419644</v>
      </c>
      <c r="AX371">
        <v>4.4690000000000003</v>
      </c>
      <c r="AZ371">
        <f t="shared" si="52"/>
        <v>0.59497384631814398</v>
      </c>
      <c r="BA371">
        <f t="shared" si="53"/>
        <v>1342.4983965868271</v>
      </c>
      <c r="BB371">
        <f t="shared" si="54"/>
        <v>-64.99134197775733</v>
      </c>
      <c r="BC371">
        <f t="shared" si="51"/>
        <v>51.388305431672528</v>
      </c>
    </row>
    <row r="372" spans="1:55" ht="15.75" thickBot="1" x14ac:dyDescent="0.3">
      <c r="A372">
        <v>19</v>
      </c>
      <c r="B372" s="53">
        <v>7</v>
      </c>
      <c r="C372" s="54" t="s">
        <v>2437</v>
      </c>
      <c r="D372" s="54">
        <v>20</v>
      </c>
      <c r="E372" s="54">
        <v>-104.00125</v>
      </c>
      <c r="F372" s="54">
        <v>50</v>
      </c>
      <c r="G372" s="54">
        <v>0.11228299999999999</v>
      </c>
      <c r="H372" s="54">
        <v>0.18459200000000001</v>
      </c>
      <c r="I372" s="54">
        <v>47.249220000000001</v>
      </c>
      <c r="J372" s="54">
        <v>1.3068599999999999</v>
      </c>
      <c r="K372" s="54">
        <v>8.9823199999999996</v>
      </c>
      <c r="L372" s="54">
        <v>0.124416</v>
      </c>
      <c r="M372" s="90">
        <v>0.11228299999999999</v>
      </c>
      <c r="N372" s="54">
        <v>0.230597</v>
      </c>
      <c r="O372" s="54">
        <v>99700</v>
      </c>
      <c r="P372" s="54">
        <v>21.7</v>
      </c>
      <c r="Q372" s="54">
        <v>60</v>
      </c>
      <c r="R372" s="54">
        <v>1.171</v>
      </c>
      <c r="S372" s="54" t="s">
        <v>2450</v>
      </c>
      <c r="T372" s="54" t="s">
        <v>2451</v>
      </c>
      <c r="U372" s="43">
        <v>1.1370721649484535E-4</v>
      </c>
      <c r="V372" s="43">
        <v>2.7028823529411765E-3</v>
      </c>
      <c r="W372" s="54">
        <v>963.70416078232267</v>
      </c>
      <c r="X372" s="82">
        <v>18</v>
      </c>
      <c r="Y372" s="60">
        <v>6.3732380070607193E-6</v>
      </c>
      <c r="Z372" s="61">
        <v>83.570833872314836</v>
      </c>
      <c r="AA372">
        <v>19</v>
      </c>
      <c r="AC372">
        <f t="shared" si="47"/>
        <v>83.590676318322423</v>
      </c>
      <c r="AD372">
        <f t="shared" si="48"/>
        <v>11.531584838015796</v>
      </c>
      <c r="AE372">
        <f t="shared" si="49"/>
        <v>11.528847512998125</v>
      </c>
      <c r="AF372">
        <f t="shared" si="50"/>
        <v>2.3737630656344488E-4</v>
      </c>
      <c r="AK372">
        <v>59.568792779478073</v>
      </c>
      <c r="AL372">
        <v>125.35438639012712</v>
      </c>
      <c r="AM372">
        <v>3.7074479974670229</v>
      </c>
      <c r="AN372">
        <v>22.72054489341696</v>
      </c>
      <c r="AO372">
        <v>-2.1330508677170736</v>
      </c>
      <c r="AP372">
        <v>1.1851277435212753</v>
      </c>
      <c r="AQ372">
        <v>6.4934524713624393</v>
      </c>
      <c r="AR372">
        <v>53.11049159435467</v>
      </c>
      <c r="AS372">
        <v>319.70472488198203</v>
      </c>
      <c r="AT372">
        <v>598.74158435451</v>
      </c>
      <c r="AU372">
        <v>0.56250929976913722</v>
      </c>
      <c r="AV372">
        <v>116.49127030018339</v>
      </c>
      <c r="AW372">
        <v>5.9586301062953781</v>
      </c>
      <c r="AX372">
        <v>4.8005000000000004</v>
      </c>
      <c r="AZ372">
        <f t="shared" si="52"/>
        <v>0.56250929976913722</v>
      </c>
      <c r="BA372">
        <f t="shared" si="53"/>
        <v>1343.3289663547946</v>
      </c>
      <c r="BB372">
        <f t="shared" si="54"/>
        <v>-68.712448589100234</v>
      </c>
      <c r="BC372">
        <f t="shared" si="51"/>
        <v>55.200170110705749</v>
      </c>
    </row>
    <row r="373" spans="1:55" ht="15.75" thickBot="1" x14ac:dyDescent="0.3">
      <c r="A373">
        <v>19</v>
      </c>
      <c r="B373" s="53">
        <v>8</v>
      </c>
      <c r="C373" s="54" t="s">
        <v>2437</v>
      </c>
      <c r="D373" s="54">
        <v>30</v>
      </c>
      <c r="E373" s="54">
        <v>-104.00125</v>
      </c>
      <c r="F373" s="54">
        <v>50</v>
      </c>
      <c r="G373" s="54">
        <v>9.6990999999999994E-2</v>
      </c>
      <c r="H373" s="54">
        <v>0.184248</v>
      </c>
      <c r="I373" s="54">
        <v>47.162793000000001</v>
      </c>
      <c r="J373" s="54">
        <v>1.375888</v>
      </c>
      <c r="K373" s="54">
        <v>8.9740000000000002</v>
      </c>
      <c r="L373" s="54">
        <v>0.13136600000000001</v>
      </c>
      <c r="M373" s="90">
        <v>9.6990999999999994E-2</v>
      </c>
      <c r="N373" s="54">
        <v>0.21321799999999999</v>
      </c>
      <c r="O373" s="54">
        <v>99700</v>
      </c>
      <c r="P373" s="54">
        <v>21.7</v>
      </c>
      <c r="Q373" s="54">
        <v>60</v>
      </c>
      <c r="R373" s="54">
        <v>1.171</v>
      </c>
      <c r="S373" s="54" t="s">
        <v>2452</v>
      </c>
      <c r="T373" s="54" t="s">
        <v>2453</v>
      </c>
      <c r="U373" s="43">
        <v>1.1370123711340206E-4</v>
      </c>
      <c r="V373" s="43">
        <v>2.6849411764705883E-3</v>
      </c>
      <c r="W373" s="54">
        <v>829.41981299175745</v>
      </c>
      <c r="X373" s="82">
        <v>18</v>
      </c>
      <c r="Y373" s="60">
        <v>6.3732380070607193E-6</v>
      </c>
      <c r="Z373" s="61">
        <v>71.859294527688704</v>
      </c>
      <c r="AA373">
        <v>19</v>
      </c>
      <c r="AC373">
        <f t="shared" si="47"/>
        <v>71.876356271669735</v>
      </c>
      <c r="AD373">
        <f t="shared" si="48"/>
        <v>11.542276033230007</v>
      </c>
      <c r="AE373">
        <f t="shared" si="49"/>
        <v>11.539536170375897</v>
      </c>
      <c r="AF373">
        <f t="shared" si="50"/>
        <v>2.3737630656397147E-4</v>
      </c>
      <c r="AK373">
        <v>51.220614187404763</v>
      </c>
      <c r="AL373">
        <v>115.80547123567979</v>
      </c>
      <c r="AM373">
        <v>3.8825739351656026</v>
      </c>
      <c r="AN373">
        <v>23.452694096287285</v>
      </c>
      <c r="AO373">
        <v>-2.1214427374366029</v>
      </c>
      <c r="AP373">
        <v>1.0281813553438164</v>
      </c>
      <c r="AQ373">
        <v>5.0060821754031011</v>
      </c>
      <c r="AR373">
        <v>36.747275761569767</v>
      </c>
      <c r="AS373">
        <v>294.40705695119902</v>
      </c>
      <c r="AT373">
        <v>564.74626122169695</v>
      </c>
      <c r="AU373">
        <v>0.56541781901155919</v>
      </c>
      <c r="AV373">
        <v>101.10099200512859</v>
      </c>
      <c r="AW373">
        <v>5.9436882120401151</v>
      </c>
      <c r="AX373">
        <v>4.7961</v>
      </c>
      <c r="AZ373">
        <f t="shared" si="52"/>
        <v>0.56541781901155919</v>
      </c>
      <c r="BA373">
        <f t="shared" si="53"/>
        <v>1166.9355569565741</v>
      </c>
      <c r="BB373">
        <f t="shared" si="54"/>
        <v>-68.603689998822333</v>
      </c>
      <c r="BC373">
        <f t="shared" si="51"/>
        <v>55.149575225071516</v>
      </c>
    </row>
    <row r="374" spans="1:55" ht="15.75" thickBot="1" x14ac:dyDescent="0.3">
      <c r="A374">
        <v>19</v>
      </c>
      <c r="B374" s="53">
        <v>9</v>
      </c>
      <c r="C374" s="54" t="s">
        <v>2437</v>
      </c>
      <c r="D374" s="54">
        <v>40</v>
      </c>
      <c r="E374" s="54">
        <v>-104.00125</v>
      </c>
      <c r="F374" s="54">
        <v>50</v>
      </c>
      <c r="G374" s="54">
        <v>8.8305999999999996E-2</v>
      </c>
      <c r="H374" s="54">
        <v>0.18433099999999999</v>
      </c>
      <c r="I374" s="54">
        <v>47.183687999999997</v>
      </c>
      <c r="J374" s="54">
        <v>1.3786</v>
      </c>
      <c r="K374" s="54">
        <v>8.9759899999999995</v>
      </c>
      <c r="L374" s="54">
        <v>0.131299</v>
      </c>
      <c r="M374" s="90">
        <v>8.8305999999999996E-2</v>
      </c>
      <c r="N374" s="54">
        <v>0.23274300000000001</v>
      </c>
      <c r="O374" s="54">
        <v>99700</v>
      </c>
      <c r="P374" s="54">
        <v>21.7</v>
      </c>
      <c r="Q374" s="54">
        <v>60</v>
      </c>
      <c r="R374" s="54">
        <v>1.171</v>
      </c>
      <c r="S374" s="54" t="s">
        <v>2454</v>
      </c>
      <c r="T374" s="54" t="s">
        <v>2455</v>
      </c>
      <c r="U374" s="43">
        <v>1.1369525773195876E-4</v>
      </c>
      <c r="V374" s="43">
        <v>2.6670000000000001E-3</v>
      </c>
      <c r="W374" s="54">
        <v>753.23282349996919</v>
      </c>
      <c r="X374" s="82">
        <v>18</v>
      </c>
      <c r="Y374" s="60">
        <v>6.3732380070607193E-6</v>
      </c>
      <c r="Z374" s="61">
        <v>65.273075432483893</v>
      </c>
      <c r="AA374">
        <v>19</v>
      </c>
      <c r="AC374">
        <f t="shared" si="47"/>
        <v>65.288573392896708</v>
      </c>
      <c r="AD374">
        <f t="shared" si="48"/>
        <v>11.539717081035748</v>
      </c>
      <c r="AE374">
        <f t="shared" si="49"/>
        <v>11.53697782561626</v>
      </c>
      <c r="AF374">
        <f t="shared" si="50"/>
        <v>2.373763065638704E-4</v>
      </c>
      <c r="AK374">
        <v>46.526219195163108</v>
      </c>
      <c r="AL374">
        <v>126.44493907338908</v>
      </c>
      <c r="AM374">
        <v>5.1981082681634465</v>
      </c>
      <c r="AN374">
        <v>45.29059538078473</v>
      </c>
      <c r="AO374">
        <v>-2.2779784534610252</v>
      </c>
      <c r="AP374">
        <v>0.70626567839239973</v>
      </c>
      <c r="AQ374">
        <v>3.1934074289157897</v>
      </c>
      <c r="AR374">
        <v>19.938966663599587</v>
      </c>
      <c r="AS374">
        <v>283.55480424872707</v>
      </c>
      <c r="AT374">
        <v>617.55137488888499</v>
      </c>
      <c r="AU374">
        <v>0.53410810045663371</v>
      </c>
      <c r="AV374">
        <v>98.533403604360913</v>
      </c>
      <c r="AW374">
        <v>6.101269835488913</v>
      </c>
      <c r="AX374">
        <v>4.9627999999999997</v>
      </c>
      <c r="AZ374">
        <f t="shared" si="52"/>
        <v>0.53410810045663371</v>
      </c>
      <c r="BA374">
        <f t="shared" si="53"/>
        <v>1137.047600625833</v>
      </c>
      <c r="BB374">
        <f t="shared" si="54"/>
        <v>-70.406927736599584</v>
      </c>
      <c r="BC374">
        <f t="shared" si="51"/>
        <v>57.06643146035006</v>
      </c>
    </row>
    <row r="375" spans="1:55" ht="15.75" thickBot="1" x14ac:dyDescent="0.3">
      <c r="A375">
        <v>20</v>
      </c>
      <c r="B375" s="56">
        <v>1</v>
      </c>
      <c r="C375" s="57" t="s">
        <v>2456</v>
      </c>
      <c r="D375" s="57">
        <v>-240</v>
      </c>
      <c r="E375" s="57">
        <v>-103.97</v>
      </c>
      <c r="F375" s="57">
        <v>50</v>
      </c>
      <c r="G375" s="57">
        <v>0.78647</v>
      </c>
      <c r="H375" s="57">
        <v>0.18402199999999999</v>
      </c>
      <c r="I375" s="57">
        <v>47.106043999999997</v>
      </c>
      <c r="J375" s="57">
        <v>1.325088</v>
      </c>
      <c r="K375" s="57">
        <v>8.9686699999999995</v>
      </c>
      <c r="L375" s="57">
        <v>0.126418</v>
      </c>
      <c r="M375" s="91">
        <v>0.78647</v>
      </c>
      <c r="N375" s="57">
        <v>0.84310799999999997</v>
      </c>
      <c r="O375" s="57">
        <v>99700</v>
      </c>
      <c r="P375" s="57">
        <v>21.7</v>
      </c>
      <c r="Q375" s="57">
        <v>60</v>
      </c>
      <c r="R375" s="57">
        <v>1.171</v>
      </c>
      <c r="S375" s="57" t="s">
        <v>2457</v>
      </c>
      <c r="T375" s="57" t="s">
        <v>2458</v>
      </c>
      <c r="U375" s="43">
        <v>1.1726156701030929E-3</v>
      </c>
      <c r="V375" s="43">
        <v>4.7067999999999999E-2</v>
      </c>
      <c r="W375" s="54">
        <v>630.55783651176512</v>
      </c>
      <c r="X375" s="82">
        <v>195</v>
      </c>
      <c r="Y375" s="60">
        <v>6.9043411743157808E-5</v>
      </c>
      <c r="Z375" s="61">
        <v>5.0398004884351719</v>
      </c>
      <c r="AA375">
        <v>20</v>
      </c>
      <c r="AC375">
        <f t="shared" si="47"/>
        <v>5.040997101708574</v>
      </c>
      <c r="AD375">
        <f t="shared" si="48"/>
        <v>125.11563462853459</v>
      </c>
      <c r="AE375">
        <f t="shared" si="49"/>
        <v>125.08593514129309</v>
      </c>
      <c r="AF375">
        <f t="shared" si="50"/>
        <v>2.37376306563751E-4</v>
      </c>
      <c r="AK375">
        <v>3.5923239597438967</v>
      </c>
      <c r="AL375">
        <v>4.0961730477067455</v>
      </c>
      <c r="AM375">
        <v>3.8836866942366259</v>
      </c>
      <c r="AN375">
        <v>27.620742031607705</v>
      </c>
      <c r="AO375">
        <v>0.10789091525132875</v>
      </c>
      <c r="AP375">
        <v>1.2406507862158129</v>
      </c>
      <c r="AQ375">
        <v>2.4445816400918439</v>
      </c>
      <c r="AR375">
        <v>4.447669010326492</v>
      </c>
      <c r="AS375">
        <v>10.539971222056048</v>
      </c>
      <c r="AT375">
        <v>20.54800627157281</v>
      </c>
      <c r="AU375">
        <v>1.2294076284071205</v>
      </c>
      <c r="AV375">
        <v>2.9485019182103263</v>
      </c>
      <c r="AW375">
        <v>3.2586790876904914E-2</v>
      </c>
      <c r="AX375">
        <v>-7.9699999999999993E-2</v>
      </c>
      <c r="AZ375">
        <f t="shared" si="52"/>
        <v>1.2294076284071205</v>
      </c>
      <c r="BA375">
        <f t="shared" si="53"/>
        <v>368.90368870033655</v>
      </c>
      <c r="BB375">
        <f t="shared" si="54"/>
        <v>-4.0771170210712997</v>
      </c>
      <c r="BC375">
        <f t="shared" si="51"/>
        <v>-0.91645736023815172</v>
      </c>
    </row>
    <row r="376" spans="1:55" ht="15.75" thickBot="1" x14ac:dyDescent="0.3">
      <c r="A376">
        <v>20</v>
      </c>
      <c r="B376" s="56">
        <v>2</v>
      </c>
      <c r="C376" s="57" t="s">
        <v>2456</v>
      </c>
      <c r="D376" s="57">
        <v>-230</v>
      </c>
      <c r="E376" s="57">
        <v>-103.97</v>
      </c>
      <c r="F376" s="57">
        <v>50</v>
      </c>
      <c r="G376" s="57">
        <v>0.81953799999999999</v>
      </c>
      <c r="H376" s="57">
        <v>0.18429799999999999</v>
      </c>
      <c r="I376" s="57">
        <v>47.175508000000001</v>
      </c>
      <c r="J376" s="57">
        <v>1.3522620000000001</v>
      </c>
      <c r="K376" s="57">
        <v>8.9752469999999995</v>
      </c>
      <c r="L376" s="57">
        <v>0.128853</v>
      </c>
      <c r="M376" s="91">
        <v>0.81953799999999999</v>
      </c>
      <c r="N376" s="57">
        <v>0.92732300000000001</v>
      </c>
      <c r="O376" s="57">
        <v>99700</v>
      </c>
      <c r="P376" s="57">
        <v>21.7</v>
      </c>
      <c r="Q376" s="57">
        <v>60</v>
      </c>
      <c r="R376" s="57">
        <v>1.171</v>
      </c>
      <c r="S376" s="57" t="s">
        <v>2459</v>
      </c>
      <c r="T376" s="57" t="s">
        <v>2460</v>
      </c>
      <c r="U376" s="43">
        <v>1.1721847422680415E-3</v>
      </c>
      <c r="V376" s="43">
        <v>5.165705882352941E-2</v>
      </c>
      <c r="W376" s="54">
        <v>655.08525532477927</v>
      </c>
      <c r="X376" s="82">
        <v>195</v>
      </c>
      <c r="Y376" s="60">
        <v>6.9043411743157808E-5</v>
      </c>
      <c r="Z376" s="61">
        <v>5.2396780891800825</v>
      </c>
      <c r="AA376">
        <v>20</v>
      </c>
      <c r="AC376">
        <f t="shared" si="47"/>
        <v>5.2409221599253923</v>
      </c>
      <c r="AD376">
        <f t="shared" si="48"/>
        <v>125.02395074184578</v>
      </c>
      <c r="AE376">
        <f t="shared" si="49"/>
        <v>124.99427301818672</v>
      </c>
      <c r="AF376">
        <f t="shared" si="50"/>
        <v>2.3737630656339235E-4</v>
      </c>
      <c r="AK376">
        <v>3.7347941129227293</v>
      </c>
      <c r="AL376">
        <v>4.5102864883739251</v>
      </c>
      <c r="AM376">
        <v>4.0941064619549099</v>
      </c>
      <c r="AN376">
        <v>28.307060453684461</v>
      </c>
      <c r="AO376">
        <v>0.13763952502880281</v>
      </c>
      <c r="AP376">
        <v>1.2597743618040158</v>
      </c>
      <c r="AQ376">
        <v>2.4531536932071143</v>
      </c>
      <c r="AR376">
        <v>4.505204766952696</v>
      </c>
      <c r="AS376">
        <v>11.189772490500845</v>
      </c>
      <c r="AT376">
        <v>23.369232366615876</v>
      </c>
      <c r="AU376">
        <v>1.1822499557987867</v>
      </c>
      <c r="AV376">
        <v>3.1615743334435313</v>
      </c>
      <c r="AW376">
        <v>2.9770030454641166E-3</v>
      </c>
      <c r="AX376">
        <v>-0.1323</v>
      </c>
      <c r="AZ376">
        <f t="shared" si="52"/>
        <v>1.1822499557987867</v>
      </c>
      <c r="BA376">
        <f t="shared" si="53"/>
        <v>395.27251373112796</v>
      </c>
      <c r="BB376">
        <f t="shared" si="54"/>
        <v>-0.37219668211443058</v>
      </c>
      <c r="BC376">
        <f t="shared" si="51"/>
        <v>-1.5212962203200437</v>
      </c>
    </row>
    <row r="377" spans="1:55" ht="15.75" thickBot="1" x14ac:dyDescent="0.3">
      <c r="A377">
        <v>20</v>
      </c>
      <c r="B377" s="56">
        <v>3</v>
      </c>
      <c r="C377" s="57" t="s">
        <v>2456</v>
      </c>
      <c r="D377" s="57">
        <v>-219.96875</v>
      </c>
      <c r="E377" s="57">
        <v>-103.97</v>
      </c>
      <c r="F377" s="57">
        <v>50</v>
      </c>
      <c r="G377" s="57">
        <v>0.80453200000000002</v>
      </c>
      <c r="H377" s="57">
        <v>0.18426699999999999</v>
      </c>
      <c r="I377" s="57">
        <v>47.167606999999997</v>
      </c>
      <c r="J377" s="57">
        <v>1.3778140000000001</v>
      </c>
      <c r="K377" s="57">
        <v>8.9744600000000005</v>
      </c>
      <c r="L377" s="57">
        <v>0.131247</v>
      </c>
      <c r="M377" s="91">
        <v>0.80453200000000002</v>
      </c>
      <c r="N377" s="57">
        <v>0.90281500000000003</v>
      </c>
      <c r="O377" s="57">
        <v>99700</v>
      </c>
      <c r="P377" s="57">
        <v>21.7</v>
      </c>
      <c r="Q377" s="57">
        <v>60</v>
      </c>
      <c r="R377" s="57">
        <v>1.171</v>
      </c>
      <c r="S377" s="57" t="s">
        <v>2461</v>
      </c>
      <c r="T377" s="57" t="s">
        <v>2462</v>
      </c>
      <c r="U377" s="43">
        <v>1.1717538144329898E-3</v>
      </c>
      <c r="V377" s="43">
        <v>5.6246117647058821E-2</v>
      </c>
      <c r="W377" s="54">
        <v>638.60332531969254</v>
      </c>
      <c r="X377" s="82">
        <v>195</v>
      </c>
      <c r="Y377" s="60">
        <v>6.9043411743157808E-5</v>
      </c>
      <c r="Z377" s="61">
        <v>5.1074000238293289</v>
      </c>
      <c r="AA377">
        <v>20</v>
      </c>
      <c r="AC377">
        <f t="shared" si="47"/>
        <v>5.1086126874407372</v>
      </c>
      <c r="AD377">
        <f t="shared" si="48"/>
        <v>125.0349145044826</v>
      </c>
      <c r="AE377">
        <f t="shared" si="49"/>
        <v>125.00523417828606</v>
      </c>
      <c r="AF377">
        <f t="shared" si="50"/>
        <v>2.3737630656336998E-4</v>
      </c>
      <c r="AK377">
        <v>3.6405073764957758</v>
      </c>
      <c r="AL377">
        <v>4.3923129531892071</v>
      </c>
      <c r="AM377">
        <v>4.1295213204804586</v>
      </c>
      <c r="AN377">
        <v>29.207522623115768</v>
      </c>
      <c r="AO377">
        <v>0.13465167234400768</v>
      </c>
      <c r="AP377">
        <v>1.2229523996157543</v>
      </c>
      <c r="AQ377">
        <v>2.3750982476506297</v>
      </c>
      <c r="AR377">
        <v>4.4381159094716995</v>
      </c>
      <c r="AS377">
        <v>10.941191240604075</v>
      </c>
      <c r="AT377">
        <v>22.625938129713994</v>
      </c>
      <c r="AU377">
        <v>1.1371918196540212</v>
      </c>
      <c r="AV377">
        <v>3.1896191754016368</v>
      </c>
      <c r="AW377">
        <v>-1.3298542417430588E-2</v>
      </c>
      <c r="AX377">
        <v>-0.1714</v>
      </c>
      <c r="AZ377">
        <f t="shared" si="52"/>
        <v>1.1371918196540212</v>
      </c>
      <c r="BA377">
        <f t="shared" si="53"/>
        <v>398.81376089820196</v>
      </c>
      <c r="BB377">
        <f t="shared" si="54"/>
        <v>1.6627821141976691</v>
      </c>
      <c r="BC377">
        <f t="shared" si="51"/>
        <v>-1.9709007722060128</v>
      </c>
    </row>
    <row r="378" spans="1:55" ht="15.75" thickBot="1" x14ac:dyDescent="0.3">
      <c r="A378">
        <v>20</v>
      </c>
      <c r="B378" s="56">
        <v>4</v>
      </c>
      <c r="C378" s="57" t="s">
        <v>2456</v>
      </c>
      <c r="D378" s="57">
        <v>-210</v>
      </c>
      <c r="E378" s="57">
        <v>-103.97</v>
      </c>
      <c r="F378" s="57">
        <v>50</v>
      </c>
      <c r="G378" s="57">
        <v>0.78871100000000005</v>
      </c>
      <c r="H378" s="57">
        <v>0.184563</v>
      </c>
      <c r="I378" s="57">
        <v>47.241844999999998</v>
      </c>
      <c r="J378" s="57">
        <v>1.341421</v>
      </c>
      <c r="K378" s="57">
        <v>8.9815719999999999</v>
      </c>
      <c r="L378" s="57">
        <v>0.12773699999999999</v>
      </c>
      <c r="M378" s="91">
        <v>0.78871100000000005</v>
      </c>
      <c r="N378" s="57">
        <v>0.90406799999999998</v>
      </c>
      <c r="O378" s="57">
        <v>99700</v>
      </c>
      <c r="P378" s="57">
        <v>21.7</v>
      </c>
      <c r="Q378" s="57">
        <v>60</v>
      </c>
      <c r="R378" s="57">
        <v>1.171</v>
      </c>
      <c r="S378" s="57" t="s">
        <v>2463</v>
      </c>
      <c r="T378" s="57" t="s">
        <v>2464</v>
      </c>
      <c r="U378" s="43">
        <v>1.1713228865979383E-3</v>
      </c>
      <c r="V378" s="43">
        <v>6.0835176470588233E-2</v>
      </c>
      <c r="W378" s="54">
        <v>621.41347348167915</v>
      </c>
      <c r="X378" s="82">
        <v>195</v>
      </c>
      <c r="Y378" s="60">
        <v>6.9043411743157808E-5</v>
      </c>
      <c r="Z378" s="61">
        <v>4.9738581271652977</v>
      </c>
      <c r="AA378">
        <v>20</v>
      </c>
      <c r="AC378">
        <f t="shared" si="47"/>
        <v>4.9750390835679639</v>
      </c>
      <c r="AD378">
        <f t="shared" si="48"/>
        <v>124.93590641191756</v>
      </c>
      <c r="AE378">
        <f t="shared" si="49"/>
        <v>124.90624958789633</v>
      </c>
      <c r="AF378">
        <f t="shared" si="50"/>
        <v>2.3737630656355479E-4</v>
      </c>
      <c r="AK378">
        <v>3.5453213862546349</v>
      </c>
      <c r="AL378">
        <v>4.4035158782949795</v>
      </c>
      <c r="AM378">
        <v>4.2355109866956564</v>
      </c>
      <c r="AN378">
        <v>29.235214764163608</v>
      </c>
      <c r="AO378">
        <v>0.17637489258027236</v>
      </c>
      <c r="AP378">
        <v>1.2198563348473572</v>
      </c>
      <c r="AQ378">
        <v>2.3049634482557444</v>
      </c>
      <c r="AR378">
        <v>4.1035567757749796</v>
      </c>
      <c r="AS378">
        <v>10.834916338384502</v>
      </c>
      <c r="AT378">
        <v>23.307664391469658</v>
      </c>
      <c r="AU378">
        <v>1.1841031963441517</v>
      </c>
      <c r="AV378">
        <v>2.9728490796259486</v>
      </c>
      <c r="AW378">
        <v>-2.5161288820780003E-2</v>
      </c>
      <c r="AX378">
        <v>-0.20619999999999999</v>
      </c>
      <c r="AZ378">
        <f t="shared" si="52"/>
        <v>1.1841031963441517</v>
      </c>
      <c r="BA378">
        <f t="shared" si="53"/>
        <v>371.41559438890278</v>
      </c>
      <c r="BB378">
        <f t="shared" si="54"/>
        <v>3.1435484253161978</v>
      </c>
      <c r="BC378">
        <f t="shared" si="51"/>
        <v>-2.3710603222221693</v>
      </c>
    </row>
    <row r="379" spans="1:55" ht="15.75" thickBot="1" x14ac:dyDescent="0.3">
      <c r="A379">
        <v>20</v>
      </c>
      <c r="B379" s="56">
        <v>5</v>
      </c>
      <c r="C379" s="57" t="s">
        <v>2456</v>
      </c>
      <c r="D379" s="57">
        <v>-200</v>
      </c>
      <c r="E379" s="57">
        <v>-103.97</v>
      </c>
      <c r="F379" s="57">
        <v>50</v>
      </c>
      <c r="G379" s="57">
        <v>0.79549499999999995</v>
      </c>
      <c r="H379" s="57">
        <v>0.184423</v>
      </c>
      <c r="I379" s="57">
        <v>47.206743000000003</v>
      </c>
      <c r="J379" s="57">
        <v>1.32267</v>
      </c>
      <c r="K379" s="57">
        <v>8.9782580000000003</v>
      </c>
      <c r="L379" s="57">
        <v>0.12606400000000001</v>
      </c>
      <c r="M379" s="91">
        <v>0.79549499999999995</v>
      </c>
      <c r="N379" s="57">
        <v>0.98882999999999999</v>
      </c>
      <c r="O379" s="57">
        <v>99700</v>
      </c>
      <c r="P379" s="57">
        <v>21.7</v>
      </c>
      <c r="Q379" s="57">
        <v>60</v>
      </c>
      <c r="R379" s="57">
        <v>1.171</v>
      </c>
      <c r="S379" s="57" t="s">
        <v>2465</v>
      </c>
      <c r="T379" s="57" t="s">
        <v>2466</v>
      </c>
      <c r="U379" s="43">
        <v>1.1708919587628866E-3</v>
      </c>
      <c r="V379" s="43">
        <v>6.5424235294117644E-2</v>
      </c>
      <c r="W379" s="54">
        <v>623.51676364507887</v>
      </c>
      <c r="X379" s="82">
        <v>195</v>
      </c>
      <c r="Y379" s="60">
        <v>6.9043411743157808E-5</v>
      </c>
      <c r="Z379" s="61">
        <v>4.9888516259959417</v>
      </c>
      <c r="AA379">
        <v>20</v>
      </c>
      <c r="AC379">
        <f t="shared" si="47"/>
        <v>4.9900361423450299</v>
      </c>
      <c r="AD379">
        <f t="shared" si="48"/>
        <v>124.98202199401031</v>
      </c>
      <c r="AE379">
        <f t="shared" si="49"/>
        <v>124.95235422324254</v>
      </c>
      <c r="AF379">
        <f t="shared" si="50"/>
        <v>2.3737630656347407E-4</v>
      </c>
      <c r="AK379">
        <v>3.5560106844963304</v>
      </c>
      <c r="AL379">
        <v>4.8163668688352965</v>
      </c>
      <c r="AM379">
        <v>4.3806743650456834</v>
      </c>
      <c r="AN379">
        <v>29.718436637433665</v>
      </c>
      <c r="AO379">
        <v>0.14956081017620146</v>
      </c>
      <c r="AP379">
        <v>1.1068333141740767</v>
      </c>
      <c r="AQ379">
        <v>2.16666481480449</v>
      </c>
      <c r="AR379">
        <v>4.021742555043466</v>
      </c>
      <c r="AS379">
        <v>11.354360118612769</v>
      </c>
      <c r="AT379">
        <v>26.273036178111788</v>
      </c>
      <c r="AU379">
        <v>1.0352536199153797</v>
      </c>
      <c r="AV379">
        <v>3.3991803303361769</v>
      </c>
      <c r="AW379">
        <v>-3.699694277064694E-2</v>
      </c>
      <c r="AX379">
        <v>-0.2409</v>
      </c>
      <c r="AZ379">
        <f t="shared" si="52"/>
        <v>1.0352536199153797</v>
      </c>
      <c r="BA379">
        <f t="shared" si="53"/>
        <v>424.83643080768331</v>
      </c>
      <c r="BB379">
        <f t="shared" si="54"/>
        <v>4.6239527150721367</v>
      </c>
      <c r="BC379">
        <f t="shared" si="51"/>
        <v>-2.7700699884739119</v>
      </c>
    </row>
    <row r="380" spans="1:55" ht="15.75" thickBot="1" x14ac:dyDescent="0.3">
      <c r="A380">
        <v>20</v>
      </c>
      <c r="B380" s="56">
        <v>6</v>
      </c>
      <c r="C380" s="57" t="s">
        <v>2456</v>
      </c>
      <c r="D380" s="57">
        <v>-190</v>
      </c>
      <c r="E380" s="57">
        <v>-103.97</v>
      </c>
      <c r="F380" s="57">
        <v>50</v>
      </c>
      <c r="G380" s="57">
        <v>0.83217099999999999</v>
      </c>
      <c r="H380" s="57">
        <v>0.18403700000000001</v>
      </c>
      <c r="I380" s="57">
        <v>47.110017999999997</v>
      </c>
      <c r="J380" s="57">
        <v>1.2802990000000001</v>
      </c>
      <c r="K380" s="57">
        <v>8.9691069999999993</v>
      </c>
      <c r="L380" s="57">
        <v>0.122171</v>
      </c>
      <c r="M380" s="91">
        <v>0.83217099999999999</v>
      </c>
      <c r="N380" s="57">
        <v>1.0557920000000001</v>
      </c>
      <c r="O380" s="57">
        <v>99700</v>
      </c>
      <c r="P380" s="57">
        <v>21.7</v>
      </c>
      <c r="Q380" s="57">
        <v>60</v>
      </c>
      <c r="R380" s="57">
        <v>1.171</v>
      </c>
      <c r="S380" s="57" t="s">
        <v>2467</v>
      </c>
      <c r="T380" s="57" t="s">
        <v>2468</v>
      </c>
      <c r="U380" s="43">
        <v>1.1704610309278352E-3</v>
      </c>
      <c r="V380" s="43">
        <v>7.0013294117647062E-2</v>
      </c>
      <c r="W380" s="54">
        <v>651.16025714942737</v>
      </c>
      <c r="X380" s="82">
        <v>195</v>
      </c>
      <c r="Y380" s="60">
        <v>6.9043411743157808E-5</v>
      </c>
      <c r="Z380" s="61">
        <v>5.2047211124267196</v>
      </c>
      <c r="AA380">
        <v>20</v>
      </c>
      <c r="AC380">
        <f t="shared" si="47"/>
        <v>5.2059568832437941</v>
      </c>
      <c r="AD380">
        <f t="shared" si="48"/>
        <v>125.10953864458294</v>
      </c>
      <c r="AE380">
        <f t="shared" si="49"/>
        <v>125.07984060438362</v>
      </c>
      <c r="AF380">
        <f t="shared" si="50"/>
        <v>2.3737630656355126E-4</v>
      </c>
      <c r="AK380">
        <v>3.7098786555633252</v>
      </c>
      <c r="AL380">
        <v>5.1391755514566393</v>
      </c>
      <c r="AM380">
        <v>4.2127658558725605</v>
      </c>
      <c r="AN380">
        <v>27.464139347287318</v>
      </c>
      <c r="AO380">
        <v>0.13901235592164282</v>
      </c>
      <c r="AP380">
        <v>1.0451501637029095</v>
      </c>
      <c r="AQ380">
        <v>2.1681687557872213</v>
      </c>
      <c r="AR380">
        <v>4.2545170215107913</v>
      </c>
      <c r="AS380">
        <v>12.322123455466244</v>
      </c>
      <c r="AT380">
        <v>27.415275654008703</v>
      </c>
      <c r="AU380">
        <v>0.97460036409932727</v>
      </c>
      <c r="AV380">
        <v>3.7808859647053197</v>
      </c>
      <c r="AW380">
        <v>-2.5025817743485633E-2</v>
      </c>
      <c r="AX380">
        <v>-0.25159999999999999</v>
      </c>
      <c r="AZ380">
        <f t="shared" si="52"/>
        <v>0.97460036409932727</v>
      </c>
      <c r="BA380">
        <f t="shared" si="53"/>
        <v>473.02489871206143</v>
      </c>
      <c r="BB380">
        <f t="shared" si="54"/>
        <v>3.1309685120909054</v>
      </c>
      <c r="BC380">
        <f t="shared" si="51"/>
        <v>-2.8931075512662359</v>
      </c>
    </row>
    <row r="381" spans="1:55" ht="15.75" thickBot="1" x14ac:dyDescent="0.3">
      <c r="A381">
        <v>20</v>
      </c>
      <c r="B381" s="56">
        <v>7</v>
      </c>
      <c r="C381" s="57" t="s">
        <v>2456</v>
      </c>
      <c r="D381" s="57">
        <v>-180</v>
      </c>
      <c r="E381" s="57">
        <v>-103.97</v>
      </c>
      <c r="F381" s="57">
        <v>50</v>
      </c>
      <c r="G381" s="57">
        <v>0.83543400000000001</v>
      </c>
      <c r="H381" s="57">
        <v>0.184422</v>
      </c>
      <c r="I381" s="57">
        <v>47.206411000000003</v>
      </c>
      <c r="J381" s="57">
        <v>1.3535649999999999</v>
      </c>
      <c r="K381" s="57">
        <v>8.9781910000000007</v>
      </c>
      <c r="L381" s="57">
        <v>0.128523</v>
      </c>
      <c r="M381" s="91">
        <v>0.83543400000000001</v>
      </c>
      <c r="N381" s="57">
        <v>1.0640339999999999</v>
      </c>
      <c r="O381" s="57">
        <v>99700</v>
      </c>
      <c r="P381" s="57">
        <v>21.7</v>
      </c>
      <c r="Q381" s="57">
        <v>60</v>
      </c>
      <c r="R381" s="57">
        <v>1.171</v>
      </c>
      <c r="S381" s="57" t="s">
        <v>2469</v>
      </c>
      <c r="T381" s="57" t="s">
        <v>2470</v>
      </c>
      <c r="U381" s="43">
        <v>1.1700301030927837E-3</v>
      </c>
      <c r="V381" s="43">
        <v>7.4602352941176467E-2</v>
      </c>
      <c r="W381" s="54">
        <v>650.26672822151261</v>
      </c>
      <c r="X381" s="82">
        <v>195</v>
      </c>
      <c r="Y381" s="60">
        <v>6.9043411743157808E-5</v>
      </c>
      <c r="Z381" s="61">
        <v>5.2028432989774078</v>
      </c>
      <c r="AA381">
        <v>20</v>
      </c>
      <c r="AC381">
        <f t="shared" si="47"/>
        <v>5.2040786239402248</v>
      </c>
      <c r="AD381">
        <f t="shared" si="48"/>
        <v>124.98295467582489</v>
      </c>
      <c r="AE381">
        <f t="shared" si="49"/>
        <v>124.95328668366058</v>
      </c>
      <c r="AF381">
        <f t="shared" si="50"/>
        <v>2.3737630656322413E-4</v>
      </c>
      <c r="AK381">
        <v>3.7085395981903093</v>
      </c>
      <c r="AL381">
        <v>5.1864480343687873</v>
      </c>
      <c r="AM381">
        <v>4.0966657917424225</v>
      </c>
      <c r="AN381">
        <v>26.096730735790224</v>
      </c>
      <c r="AO381">
        <v>0.14807050933677238</v>
      </c>
      <c r="AP381">
        <v>1.0242254640387272</v>
      </c>
      <c r="AQ381">
        <v>2.1517688305471374</v>
      </c>
      <c r="AR381">
        <v>4.0900147223601886</v>
      </c>
      <c r="AS381">
        <v>12.710228356153301</v>
      </c>
      <c r="AT381">
        <v>26.994938361296104</v>
      </c>
      <c r="AU381">
        <v>0.95056528360357606</v>
      </c>
      <c r="AV381">
        <v>3.8625607939851219</v>
      </c>
      <c r="AW381">
        <v>-3.6923401619787792E-2</v>
      </c>
      <c r="AX381">
        <v>-0.28670000000000001</v>
      </c>
      <c r="AZ381">
        <f t="shared" si="52"/>
        <v>0.95056528360357606</v>
      </c>
      <c r="BA381">
        <f t="shared" si="53"/>
        <v>482.75426064726065</v>
      </c>
      <c r="BB381">
        <f t="shared" si="54"/>
        <v>4.6147958311232165</v>
      </c>
      <c r="BC381">
        <f t="shared" si="51"/>
        <v>-3.2967167525756351</v>
      </c>
    </row>
    <row r="382" spans="1:55" ht="15.75" thickBot="1" x14ac:dyDescent="0.3">
      <c r="A382">
        <v>20</v>
      </c>
      <c r="B382" s="56">
        <v>8</v>
      </c>
      <c r="C382" s="57" t="s">
        <v>2456</v>
      </c>
      <c r="D382" s="57">
        <v>-169.96875</v>
      </c>
      <c r="E382" s="57">
        <v>-103.97</v>
      </c>
      <c r="F382" s="57">
        <v>50</v>
      </c>
      <c r="G382" s="57">
        <v>0.81844600000000001</v>
      </c>
      <c r="H382" s="57">
        <v>0.18437200000000001</v>
      </c>
      <c r="I382" s="57">
        <v>47.193908</v>
      </c>
      <c r="J382" s="57">
        <v>1.338865</v>
      </c>
      <c r="K382" s="57">
        <v>8.9770160000000008</v>
      </c>
      <c r="L382" s="57">
        <v>0.127522</v>
      </c>
      <c r="M382" s="91">
        <v>0.81844600000000001</v>
      </c>
      <c r="N382" s="57">
        <v>1.079372</v>
      </c>
      <c r="O382" s="57">
        <v>99700</v>
      </c>
      <c r="P382" s="57">
        <v>21.7</v>
      </c>
      <c r="Q382" s="57">
        <v>60</v>
      </c>
      <c r="R382" s="57">
        <v>1.171</v>
      </c>
      <c r="S382" s="57" t="s">
        <v>2471</v>
      </c>
      <c r="T382" s="57" t="s">
        <v>2472</v>
      </c>
      <c r="U382" s="43">
        <v>1.1695991752577321E-3</v>
      </c>
      <c r="V382" s="43">
        <v>7.9191411764705871E-2</v>
      </c>
      <c r="W382" s="54">
        <v>632.05806217535383</v>
      </c>
      <c r="X382" s="82">
        <v>195</v>
      </c>
      <c r="Y382" s="60">
        <v>6.9043411743157808E-5</v>
      </c>
      <c r="Z382" s="61">
        <v>5.0564922606945713</v>
      </c>
      <c r="AA382">
        <v>20</v>
      </c>
      <c r="AC382">
        <f t="shared" si="47"/>
        <v>5.0576928371399843</v>
      </c>
      <c r="AD382">
        <f t="shared" si="48"/>
        <v>124.99931367214886</v>
      </c>
      <c r="AE382">
        <f t="shared" si="49"/>
        <v>124.9696417967464</v>
      </c>
      <c r="AF382">
        <f t="shared" si="50"/>
        <v>2.3737630656341715E-4</v>
      </c>
      <c r="AK382">
        <v>3.6042209414610027</v>
      </c>
      <c r="AL382">
        <v>5.2624589823546835</v>
      </c>
      <c r="AM382">
        <v>4.1259577062561759</v>
      </c>
      <c r="AN382">
        <v>26.109247298342979</v>
      </c>
      <c r="AO382">
        <v>0.13615070973271076</v>
      </c>
      <c r="AP382">
        <v>0.89199184730544245</v>
      </c>
      <c r="AQ382">
        <v>1.9632669354208507</v>
      </c>
      <c r="AR382">
        <v>4.0090972947969643</v>
      </c>
      <c r="AS382">
        <v>12.624661924305602</v>
      </c>
      <c r="AT382">
        <v>27.714732904660245</v>
      </c>
      <c r="AU382">
        <v>0.87305452667489136</v>
      </c>
      <c r="AV382">
        <v>4.0792322982698073</v>
      </c>
      <c r="AW382">
        <v>-4.282871809812628E-2</v>
      </c>
      <c r="AX382">
        <v>-0.3155</v>
      </c>
      <c r="AZ382">
        <f t="shared" si="52"/>
        <v>0.87305452667489136</v>
      </c>
      <c r="BA382">
        <f t="shared" si="53"/>
        <v>509.90123759298831</v>
      </c>
      <c r="BB382">
        <f t="shared" si="54"/>
        <v>5.3535603677237251</v>
      </c>
      <c r="BC382">
        <f t="shared" si="51"/>
        <v>-3.6278832767269371</v>
      </c>
    </row>
    <row r="383" spans="1:55" ht="15.75" thickBot="1" x14ac:dyDescent="0.3">
      <c r="A383">
        <v>20</v>
      </c>
      <c r="B383" s="56">
        <v>9</v>
      </c>
      <c r="C383" s="57" t="s">
        <v>2456</v>
      </c>
      <c r="D383" s="57">
        <v>-160</v>
      </c>
      <c r="E383" s="57">
        <v>-103.97</v>
      </c>
      <c r="F383" s="57">
        <v>50</v>
      </c>
      <c r="G383" s="57">
        <v>0.78401799999999999</v>
      </c>
      <c r="H383" s="57">
        <v>0.184</v>
      </c>
      <c r="I383" s="57">
        <v>47.10069</v>
      </c>
      <c r="J383" s="57">
        <v>1.337887</v>
      </c>
      <c r="K383" s="57">
        <v>8.9681429999999995</v>
      </c>
      <c r="L383" s="57">
        <v>0.12759699999999999</v>
      </c>
      <c r="M383" s="91">
        <v>0.78401799999999999</v>
      </c>
      <c r="N383" s="57">
        <v>1.0513950000000001</v>
      </c>
      <c r="O383" s="57">
        <v>99700</v>
      </c>
      <c r="P383" s="57">
        <v>21.7</v>
      </c>
      <c r="Q383" s="57">
        <v>60</v>
      </c>
      <c r="R383" s="57">
        <v>1.171</v>
      </c>
      <c r="S383" s="57" t="s">
        <v>2473</v>
      </c>
      <c r="T383" s="57" t="s">
        <v>2474</v>
      </c>
      <c r="U383" s="43">
        <v>1.1691682474226806E-3</v>
      </c>
      <c r="V383" s="43">
        <v>8.378047058823529E-2</v>
      </c>
      <c r="W383" s="54">
        <v>598.91938645731375</v>
      </c>
      <c r="X383" s="82">
        <v>195</v>
      </c>
      <c r="Y383" s="60">
        <v>6.9043411743157808E-5</v>
      </c>
      <c r="Z383" s="61">
        <v>4.7866455352981694</v>
      </c>
      <c r="AA383">
        <v>20</v>
      </c>
      <c r="AC383">
        <f t="shared" si="47"/>
        <v>4.7877820413157677</v>
      </c>
      <c r="AD383">
        <f t="shared" si="48"/>
        <v>125.12298686850768</v>
      </c>
      <c r="AE383">
        <f t="shared" si="49"/>
        <v>125.09328563601865</v>
      </c>
      <c r="AF383">
        <f t="shared" si="50"/>
        <v>2.3737630656343699E-4</v>
      </c>
      <c r="AK383">
        <v>3.4118769587962032</v>
      </c>
      <c r="AL383">
        <v>5.1228801758626252</v>
      </c>
      <c r="AM383">
        <v>4.3586983450799819</v>
      </c>
      <c r="AN383">
        <v>28.755275446593565</v>
      </c>
      <c r="AO383">
        <v>0.11667847006235198</v>
      </c>
      <c r="AP383">
        <v>0.84380032001696259</v>
      </c>
      <c r="AQ383">
        <v>1.8430343581524142</v>
      </c>
      <c r="AR383">
        <v>3.8058165485881528</v>
      </c>
      <c r="AS383">
        <v>11.975898878014453</v>
      </c>
      <c r="AT383">
        <v>26.887841201417515</v>
      </c>
      <c r="AU383">
        <v>0.86467354364359517</v>
      </c>
      <c r="AV383">
        <v>3.9136222646178482</v>
      </c>
      <c r="AW383">
        <v>-2.7871326766616682E-2</v>
      </c>
      <c r="AX383">
        <v>-0.32319999999999999</v>
      </c>
      <c r="AZ383">
        <f t="shared" si="52"/>
        <v>0.86467354364359517</v>
      </c>
      <c r="BA383">
        <f t="shared" si="53"/>
        <v>489.68410722407833</v>
      </c>
      <c r="BB383">
        <f t="shared" si="54"/>
        <v>3.4873436530272657</v>
      </c>
      <c r="BC383">
        <f t="shared" si="51"/>
        <v>-3.716424326586834</v>
      </c>
    </row>
    <row r="384" spans="1:55" ht="15.75" thickBot="1" x14ac:dyDescent="0.3">
      <c r="A384">
        <v>21</v>
      </c>
      <c r="B384" s="56">
        <v>1</v>
      </c>
      <c r="C384" s="96" t="s">
        <v>2475</v>
      </c>
      <c r="D384" s="96">
        <v>-240</v>
      </c>
      <c r="E384" s="96">
        <v>103.99875</v>
      </c>
      <c r="F384" s="96">
        <v>50</v>
      </c>
      <c r="G384" s="96">
        <v>0.59114500000000003</v>
      </c>
      <c r="H384" s="96">
        <v>0.18363399999999999</v>
      </c>
      <c r="I384" s="96">
        <v>47.008923000000003</v>
      </c>
      <c r="J384" s="96">
        <v>1.33582</v>
      </c>
      <c r="K384" s="96">
        <v>8.9594009999999997</v>
      </c>
      <c r="L384" s="96">
        <v>0.12756899999999999</v>
      </c>
      <c r="M384" s="97">
        <v>0.59114500000000003</v>
      </c>
      <c r="N384" s="96">
        <v>0.42777199999999999</v>
      </c>
      <c r="O384" s="96">
        <v>99700</v>
      </c>
      <c r="P384" s="96">
        <v>21.7</v>
      </c>
      <c r="Q384" s="96">
        <v>60</v>
      </c>
      <c r="R384" s="96">
        <v>1.171</v>
      </c>
      <c r="S384" s="96" t="s">
        <v>2476</v>
      </c>
      <c r="T384" s="96" t="s">
        <v>2477</v>
      </c>
      <c r="U384" s="43">
        <v>1.1687373195876289E-3</v>
      </c>
      <c r="V384" s="43">
        <v>8.8369529411764708E-2</v>
      </c>
      <c r="W384" s="54">
        <v>430.18688815860861</v>
      </c>
      <c r="X384" s="26">
        <v>195</v>
      </c>
      <c r="Y384" s="60">
        <v>6.9043411743157808E-5</v>
      </c>
      <c r="Z384" s="61">
        <v>3.4347609478447536</v>
      </c>
      <c r="AA384">
        <v>21</v>
      </c>
      <c r="AC384">
        <f t="shared" si="47"/>
        <v>3.4355764722986648</v>
      </c>
      <c r="AD384">
        <f t="shared" si="48"/>
        <v>125.24507373025264</v>
      </c>
      <c r="AE384">
        <f t="shared" si="49"/>
        <v>125.21534351723528</v>
      </c>
      <c r="AF384">
        <f t="shared" si="50"/>
        <v>2.3737630656348808E-4</v>
      </c>
      <c r="AK384">
        <v>2.4482671499592348</v>
      </c>
      <c r="AL384">
        <v>2.0830351085008387</v>
      </c>
      <c r="AM384">
        <v>1.9327757514349631</v>
      </c>
      <c r="AN384">
        <v>10.368247583226456</v>
      </c>
      <c r="AO384">
        <v>9.8721739250449914E-2</v>
      </c>
      <c r="AP384">
        <v>0.88632986989047435</v>
      </c>
      <c r="AQ384">
        <v>2.0097876680292002</v>
      </c>
      <c r="AR384">
        <v>3.4126234997100897</v>
      </c>
      <c r="AS384">
        <v>6.2747619275247466</v>
      </c>
      <c r="AT384">
        <v>9.6027828138494353</v>
      </c>
      <c r="AU384">
        <v>1.289378465497937</v>
      </c>
      <c r="AV384">
        <v>1.8772436292272365</v>
      </c>
      <c r="AW384">
        <v>-2.7789639940441833E-2</v>
      </c>
      <c r="AX384">
        <v>-0.34570000000000001</v>
      </c>
      <c r="AZ384">
        <f t="shared" si="52"/>
        <v>1.289378465497937</v>
      </c>
      <c r="BA384">
        <f t="shared" si="53"/>
        <v>235.1155167522123</v>
      </c>
      <c r="BB384">
        <f t="shared" si="54"/>
        <v>3.480515503277811</v>
      </c>
      <c r="BC384">
        <f t="shared" si="51"/>
        <v>-3.9751481735800387</v>
      </c>
    </row>
    <row r="385" spans="1:55" ht="15.75" thickBot="1" x14ac:dyDescent="0.3">
      <c r="A385">
        <v>21</v>
      </c>
      <c r="B385" s="56">
        <v>2</v>
      </c>
      <c r="C385" s="57" t="s">
        <v>2475</v>
      </c>
      <c r="D385" s="57">
        <v>-230</v>
      </c>
      <c r="E385" s="57">
        <v>103.99875</v>
      </c>
      <c r="F385" s="57">
        <v>50</v>
      </c>
      <c r="G385" s="57">
        <v>0.58293700000000004</v>
      </c>
      <c r="H385" s="57">
        <v>0.18387999999999999</v>
      </c>
      <c r="I385" s="57">
        <v>47.070532999999998</v>
      </c>
      <c r="J385" s="57">
        <v>1.3353889999999999</v>
      </c>
      <c r="K385" s="57">
        <v>8.9652729999999998</v>
      </c>
      <c r="L385" s="57">
        <v>0.12743599999999999</v>
      </c>
      <c r="M385" s="91">
        <v>0.58293700000000004</v>
      </c>
      <c r="N385" s="57">
        <v>0.40424700000000002</v>
      </c>
      <c r="O385" s="57">
        <v>99700</v>
      </c>
      <c r="P385" s="57">
        <v>21.7</v>
      </c>
      <c r="Q385" s="57">
        <v>60</v>
      </c>
      <c r="R385" s="57">
        <v>1.171</v>
      </c>
      <c r="S385" s="57" t="s">
        <v>2478</v>
      </c>
      <c r="T385" s="57" t="s">
        <v>2479</v>
      </c>
      <c r="U385" s="43">
        <v>1.1683063917525775E-3</v>
      </c>
      <c r="V385" s="43">
        <v>9.2958588235294112E-2</v>
      </c>
      <c r="W385" s="54">
        <v>419.39204922921704</v>
      </c>
      <c r="X385" s="82">
        <v>195</v>
      </c>
      <c r="Y385" s="60">
        <v>6.9043411743157808E-5</v>
      </c>
      <c r="Z385" s="61">
        <v>3.3507658759017511</v>
      </c>
      <c r="AA385">
        <v>21</v>
      </c>
      <c r="AC385">
        <f t="shared" si="47"/>
        <v>3.3515614571816781</v>
      </c>
      <c r="AD385">
        <f t="shared" si="48"/>
        <v>125.16304175276082</v>
      </c>
      <c r="AE385">
        <f t="shared" si="49"/>
        <v>125.13333101219126</v>
      </c>
      <c r="AF385">
        <f t="shared" si="50"/>
        <v>2.3737630656375631E-4</v>
      </c>
      <c r="AK385">
        <v>2.3883942360541863</v>
      </c>
      <c r="AL385">
        <v>1.9705004396018393</v>
      </c>
      <c r="AM385">
        <v>1.9675170869105287</v>
      </c>
      <c r="AN385">
        <v>10.51483619686738</v>
      </c>
      <c r="AO385">
        <v>0.12553968502422791</v>
      </c>
      <c r="AP385">
        <v>0.95114709030566524</v>
      </c>
      <c r="AQ385">
        <v>1.9552632826358742</v>
      </c>
      <c r="AR385">
        <v>3.2762312314922339</v>
      </c>
      <c r="AS385">
        <v>6.0029589249154327</v>
      </c>
      <c r="AT385">
        <v>9.350750572536251</v>
      </c>
      <c r="AU385">
        <v>1.4473645868868994</v>
      </c>
      <c r="AV385">
        <v>1.6289236092278851</v>
      </c>
      <c r="AW385">
        <v>-3.074788931375104E-2</v>
      </c>
      <c r="AX385">
        <v>-0.37190000000000001</v>
      </c>
      <c r="AZ385">
        <f t="shared" si="52"/>
        <v>1.4473645868868994</v>
      </c>
      <c r="BA385">
        <f t="shared" si="53"/>
        <v>203.88103371384764</v>
      </c>
      <c r="BB385">
        <f t="shared" si="54"/>
        <v>3.8484993539862895</v>
      </c>
      <c r="BC385">
        <f t="shared" si="51"/>
        <v>-4.2764177198565703</v>
      </c>
    </row>
    <row r="386" spans="1:55" ht="15.75" thickBot="1" x14ac:dyDescent="0.3">
      <c r="A386">
        <v>21</v>
      </c>
      <c r="B386" s="56">
        <v>3</v>
      </c>
      <c r="C386" s="57" t="s">
        <v>2475</v>
      </c>
      <c r="D386" s="57">
        <v>-219.96875</v>
      </c>
      <c r="E386" s="57">
        <v>103.99875</v>
      </c>
      <c r="F386" s="57">
        <v>50</v>
      </c>
      <c r="G386" s="57">
        <v>0.62950600000000001</v>
      </c>
      <c r="H386" s="57">
        <v>0.183777</v>
      </c>
      <c r="I386" s="57">
        <v>47.044753999999998</v>
      </c>
      <c r="J386" s="57">
        <v>1.3562540000000001</v>
      </c>
      <c r="K386" s="57">
        <v>8.9627909999999993</v>
      </c>
      <c r="L386" s="57">
        <v>0.12929099999999999</v>
      </c>
      <c r="M386" s="91">
        <v>0.62950600000000001</v>
      </c>
      <c r="N386" s="57">
        <v>0.406366</v>
      </c>
      <c r="O386" s="57">
        <v>99700</v>
      </c>
      <c r="P386" s="57">
        <v>21.7</v>
      </c>
      <c r="Q386" s="57">
        <v>60</v>
      </c>
      <c r="R386" s="57">
        <v>1.171</v>
      </c>
      <c r="S386" s="57" t="s">
        <v>2480</v>
      </c>
      <c r="T386" s="57" t="s">
        <v>2481</v>
      </c>
      <c r="U386" s="43">
        <v>1.1678754639175258E-3</v>
      </c>
      <c r="V386" s="43">
        <v>9.7547647058823517E-2</v>
      </c>
      <c r="W386" s="54">
        <v>455.49236145159978</v>
      </c>
      <c r="X386" s="82">
        <v>195</v>
      </c>
      <c r="Y386" s="60">
        <v>6.9043411743157808E-5</v>
      </c>
      <c r="Z386" s="61">
        <v>3.6381846736453243</v>
      </c>
      <c r="AA386">
        <v>21</v>
      </c>
      <c r="AC386">
        <f t="shared" ref="AC386:AC449" si="55">K386*W386/Y386*$AI$8/10000</f>
        <v>3.6390484975370754</v>
      </c>
      <c r="AD386">
        <f t="shared" ref="AD386:AD449" si="56">W386/Z386</f>
        <v>125.19770223626762</v>
      </c>
      <c r="AE386">
        <f t="shared" ref="AE386:AE449" si="57">1/(K386/Y386*$AI$8/10000)</f>
        <v>125.16798326812051</v>
      </c>
      <c r="AF386">
        <f t="shared" si="50"/>
        <v>2.3737630656370863E-4</v>
      </c>
      <c r="AK386">
        <v>2.5932668470808715</v>
      </c>
      <c r="AL386">
        <v>1.9810101248522658</v>
      </c>
      <c r="AM386">
        <v>1.7792426549006521</v>
      </c>
      <c r="AN386">
        <v>9.5274228606008045</v>
      </c>
      <c r="AO386">
        <v>0.13739705922553208</v>
      </c>
      <c r="AP386">
        <v>1.1445793806887152</v>
      </c>
      <c r="AQ386">
        <v>2.2008572335039323</v>
      </c>
      <c r="AR386">
        <v>3.5338513653515733</v>
      </c>
      <c r="AS386">
        <v>6.2236390912711244</v>
      </c>
      <c r="AT386">
        <v>9.2816335524488238</v>
      </c>
      <c r="AU386">
        <v>1.652019928112173</v>
      </c>
      <c r="AV386">
        <v>1.5628794579418483</v>
      </c>
      <c r="AW386">
        <v>-1.1358837323786957E-2</v>
      </c>
      <c r="AX386">
        <v>-0.37530000000000002</v>
      </c>
      <c r="AZ386">
        <f t="shared" si="52"/>
        <v>1.652019928112173</v>
      </c>
      <c r="BA386">
        <f t="shared" si="53"/>
        <v>195.66891700658286</v>
      </c>
      <c r="BB386">
        <f t="shared" si="54"/>
        <v>1.4221003330136823</v>
      </c>
      <c r="BC386">
        <f t="shared" si="51"/>
        <v>-4.3155137678466549</v>
      </c>
    </row>
    <row r="387" spans="1:55" ht="15.75" thickBot="1" x14ac:dyDescent="0.3">
      <c r="A387">
        <v>21</v>
      </c>
      <c r="B387" s="56">
        <v>4</v>
      </c>
      <c r="C387" s="57" t="s">
        <v>2475</v>
      </c>
      <c r="D387" s="57">
        <v>-210</v>
      </c>
      <c r="E387" s="57">
        <v>103.99875</v>
      </c>
      <c r="F387" s="57">
        <v>50</v>
      </c>
      <c r="G387" s="57">
        <v>0.57530700000000001</v>
      </c>
      <c r="H387" s="57">
        <v>0.18332699999999999</v>
      </c>
      <c r="I387" s="57">
        <v>46.931862000000002</v>
      </c>
      <c r="J387" s="57">
        <v>1.333785</v>
      </c>
      <c r="K387" s="57">
        <v>8.9520549999999997</v>
      </c>
      <c r="L387" s="57">
        <v>0.12745600000000001</v>
      </c>
      <c r="M387" s="91">
        <v>0.57530700000000001</v>
      </c>
      <c r="N387" s="57">
        <v>0.34504800000000002</v>
      </c>
      <c r="O387" s="57">
        <v>99700</v>
      </c>
      <c r="P387" s="57">
        <v>21.7</v>
      </c>
      <c r="Q387" s="57">
        <v>60</v>
      </c>
      <c r="R387" s="57">
        <v>1.171</v>
      </c>
      <c r="S387" s="57" t="s">
        <v>2482</v>
      </c>
      <c r="T387" s="57" t="s">
        <v>2483</v>
      </c>
      <c r="U387" s="43">
        <v>1.1674445360824743E-3</v>
      </c>
      <c r="V387" s="43">
        <v>0.10213670588235294</v>
      </c>
      <c r="W387" s="54">
        <v>405.30430311099587</v>
      </c>
      <c r="X387" s="82">
        <v>195</v>
      </c>
      <c r="Y387" s="60">
        <v>6.9043411743157808E-5</v>
      </c>
      <c r="Z387" s="61">
        <v>3.2334364425396052</v>
      </c>
      <c r="AA387">
        <v>21</v>
      </c>
      <c r="AC387">
        <f t="shared" si="55"/>
        <v>3.2342041659791985</v>
      </c>
      <c r="AD387">
        <f t="shared" si="56"/>
        <v>125.34784904962035</v>
      </c>
      <c r="AE387">
        <f t="shared" si="57"/>
        <v>125.31809444017728</v>
      </c>
      <c r="AF387">
        <f t="shared" ref="AF387:AF450" si="58">(AD387-AE387)/AD387</f>
        <v>2.3737630656347035E-4</v>
      </c>
      <c r="AK387">
        <v>2.3047626239124153</v>
      </c>
      <c r="AL387">
        <v>1.6806938610859126</v>
      </c>
      <c r="AM387">
        <v>1.3459081622517901</v>
      </c>
      <c r="AN387">
        <v>6.7847540279846053</v>
      </c>
      <c r="AO387">
        <v>0.12087766057367769</v>
      </c>
      <c r="AP387">
        <v>0.99344075388619946</v>
      </c>
      <c r="AQ387">
        <v>2.0057353249301708</v>
      </c>
      <c r="AR387">
        <v>3.2424857897707366</v>
      </c>
      <c r="AS387">
        <v>5.3072062681792893</v>
      </c>
      <c r="AT387">
        <v>7.5822667752725152</v>
      </c>
      <c r="AU387">
        <v>1.673326655293037</v>
      </c>
      <c r="AV387">
        <v>1.3741624943803576</v>
      </c>
      <c r="AW387">
        <v>-5.339893361794015E-3</v>
      </c>
      <c r="AX387">
        <v>-0.39179999999999998</v>
      </c>
      <c r="AZ387">
        <f t="shared" si="52"/>
        <v>1.673326655293037</v>
      </c>
      <c r="BA387">
        <f t="shared" si="53"/>
        <v>172.24831291523884</v>
      </c>
      <c r="BB387">
        <f t="shared" si="54"/>
        <v>0.66934414705522594</v>
      </c>
      <c r="BC387">
        <f t="shared" ref="BC387:BC437" si="59">AX387*$AD$2</f>
        <v>-4.505244588975005</v>
      </c>
    </row>
    <row r="388" spans="1:55" ht="15.75" thickBot="1" x14ac:dyDescent="0.3">
      <c r="A388">
        <v>21</v>
      </c>
      <c r="B388" s="56">
        <v>5</v>
      </c>
      <c r="C388" s="57" t="s">
        <v>2475</v>
      </c>
      <c r="D388" s="57">
        <v>-200</v>
      </c>
      <c r="E388" s="57">
        <v>103.99875</v>
      </c>
      <c r="F388" s="57">
        <v>50</v>
      </c>
      <c r="G388" s="57">
        <v>0.55395399999999995</v>
      </c>
      <c r="H388" s="57">
        <v>0.18380299999999999</v>
      </c>
      <c r="I388" s="57">
        <v>47.051189000000001</v>
      </c>
      <c r="J388" s="57">
        <v>1.3717299999999999</v>
      </c>
      <c r="K388" s="57">
        <v>8.9633830000000003</v>
      </c>
      <c r="L388" s="57">
        <v>0.13075000000000001</v>
      </c>
      <c r="M388" s="91">
        <v>0.55395399999999995</v>
      </c>
      <c r="N388" s="57">
        <v>0.33784599999999998</v>
      </c>
      <c r="O388" s="57">
        <v>99700</v>
      </c>
      <c r="P388" s="57">
        <v>21.7</v>
      </c>
      <c r="Q388" s="57">
        <v>60</v>
      </c>
      <c r="R388" s="57">
        <v>1.171</v>
      </c>
      <c r="S388" s="57" t="s">
        <v>2484</v>
      </c>
      <c r="T388" s="57" t="s">
        <v>2485</v>
      </c>
      <c r="U388" s="43">
        <v>1.1670136082474229E-3</v>
      </c>
      <c r="V388" s="43">
        <v>0.10672576470588235</v>
      </c>
      <c r="W388" s="54">
        <v>383.22452466149741</v>
      </c>
      <c r="X388" s="82">
        <v>195</v>
      </c>
      <c r="Y388" s="60">
        <v>6.9043411743157808E-5</v>
      </c>
      <c r="Z388" s="61">
        <v>3.0611571148916332</v>
      </c>
      <c r="AA388">
        <v>21</v>
      </c>
      <c r="AC388">
        <f t="shared" si="55"/>
        <v>3.0618839335909152</v>
      </c>
      <c r="AD388">
        <f t="shared" si="56"/>
        <v>125.18943336727877</v>
      </c>
      <c r="AE388">
        <f t="shared" si="57"/>
        <v>125.15971636196524</v>
      </c>
      <c r="AF388">
        <f t="shared" si="58"/>
        <v>2.3737630656371506E-4</v>
      </c>
      <c r="AK388">
        <v>2.1819634784252848</v>
      </c>
      <c r="AL388">
        <v>1.6483039096840804</v>
      </c>
      <c r="AM388">
        <v>1.5884033420152479</v>
      </c>
      <c r="AN388">
        <v>8.1311439705586555</v>
      </c>
      <c r="AO388">
        <v>0.10464301224824742</v>
      </c>
      <c r="AP388">
        <v>0.93694297276579852</v>
      </c>
      <c r="AQ388">
        <v>1.8511346570779199</v>
      </c>
      <c r="AR388">
        <v>3.0377962310984326</v>
      </c>
      <c r="AS388">
        <v>5.1937416160374594</v>
      </c>
      <c r="AT388">
        <v>7.4352939793239035</v>
      </c>
      <c r="AU388">
        <v>1.679513090534934</v>
      </c>
      <c r="AV388">
        <v>1.3039819142657547</v>
      </c>
      <c r="AW388">
        <v>8.0912164048513539E-3</v>
      </c>
      <c r="AX388">
        <v>-0.40189999999999998</v>
      </c>
      <c r="AZ388">
        <f t="shared" si="52"/>
        <v>1.679513090534934</v>
      </c>
      <c r="BA388">
        <f t="shared" si="53"/>
        <v>163.2447569681093</v>
      </c>
      <c r="BB388">
        <f t="shared" si="54"/>
        <v>-1.0129347969753715</v>
      </c>
      <c r="BC388">
        <f t="shared" si="59"/>
        <v>-4.6213828491808435</v>
      </c>
    </row>
    <row r="389" spans="1:55" ht="15.75" thickBot="1" x14ac:dyDescent="0.3">
      <c r="A389">
        <v>21</v>
      </c>
      <c r="B389" s="56">
        <v>6</v>
      </c>
      <c r="C389" s="57" t="s">
        <v>2475</v>
      </c>
      <c r="D389" s="57">
        <v>-190</v>
      </c>
      <c r="E389" s="57">
        <v>103.99875</v>
      </c>
      <c r="F389" s="57">
        <v>50</v>
      </c>
      <c r="G389" s="57">
        <v>0.53487399999999996</v>
      </c>
      <c r="H389" s="57">
        <v>0.18343799999999999</v>
      </c>
      <c r="I389" s="57">
        <v>46.959541000000002</v>
      </c>
      <c r="J389" s="57">
        <v>1.382115</v>
      </c>
      <c r="K389" s="57">
        <v>8.9546309999999991</v>
      </c>
      <c r="L389" s="57">
        <v>0.131885</v>
      </c>
      <c r="M389" s="91">
        <v>0.53487399999999996</v>
      </c>
      <c r="N389" s="57">
        <v>0.29992000000000002</v>
      </c>
      <c r="O389" s="57">
        <v>99700</v>
      </c>
      <c r="P389" s="57">
        <v>21.7</v>
      </c>
      <c r="Q389" s="57">
        <v>60</v>
      </c>
      <c r="R389" s="57">
        <v>1.171</v>
      </c>
      <c r="S389" s="57" t="s">
        <v>2486</v>
      </c>
      <c r="T389" s="57" t="s">
        <v>2487</v>
      </c>
      <c r="U389" s="43">
        <v>1.1665826804123712E-3</v>
      </c>
      <c r="V389" s="43">
        <v>0.11131482352941176</v>
      </c>
      <c r="W389" s="54">
        <v>363.0768599452083</v>
      </c>
      <c r="X389" s="82">
        <v>195</v>
      </c>
      <c r="Y389" s="60">
        <v>6.9043411743157808E-5</v>
      </c>
      <c r="Z389" s="61">
        <v>2.8973878685433205</v>
      </c>
      <c r="AA389">
        <v>21</v>
      </c>
      <c r="AC389">
        <f t="shared" si="55"/>
        <v>2.8980758030735956</v>
      </c>
      <c r="AD389">
        <f t="shared" si="56"/>
        <v>125.31178993572145</v>
      </c>
      <c r="AE389">
        <f t="shared" si="57"/>
        <v>125.28204388585763</v>
      </c>
      <c r="AF389">
        <f t="shared" si="58"/>
        <v>2.3737630656361667E-4</v>
      </c>
      <c r="AK389">
        <v>2.0652340567843113</v>
      </c>
      <c r="AL389">
        <v>1.462378666935938</v>
      </c>
      <c r="AM389">
        <v>1.2672759038312444</v>
      </c>
      <c r="AN389">
        <v>6.1080136679702326</v>
      </c>
      <c r="AO389">
        <v>8.2203661101099085E-2</v>
      </c>
      <c r="AP389">
        <v>0.95566266237667408</v>
      </c>
      <c r="AQ389">
        <v>1.803825493668116</v>
      </c>
      <c r="AR389">
        <v>2.9064371743469901</v>
      </c>
      <c r="AS389">
        <v>4.6667492746133314</v>
      </c>
      <c r="AT389">
        <v>6.6346406340642368</v>
      </c>
      <c r="AU389">
        <v>1.7799590102141896</v>
      </c>
      <c r="AV389">
        <v>1.1681919732006862</v>
      </c>
      <c r="AW389">
        <v>1.4099771574143931E-2</v>
      </c>
      <c r="AX389">
        <v>-0.41849999999999998</v>
      </c>
      <c r="AZ389">
        <f t="shared" si="52"/>
        <v>1.7799590102141896</v>
      </c>
      <c r="BA389">
        <f t="shared" si="53"/>
        <v>146.38822715032035</v>
      </c>
      <c r="BB389">
        <f t="shared" si="54"/>
        <v>-1.7668676136407808</v>
      </c>
      <c r="BC389">
        <f t="shared" si="59"/>
        <v>-4.8122635540736072</v>
      </c>
    </row>
    <row r="390" spans="1:55" ht="15.75" thickBot="1" x14ac:dyDescent="0.3">
      <c r="A390">
        <v>21</v>
      </c>
      <c r="B390" s="56">
        <v>7</v>
      </c>
      <c r="C390" s="57" t="s">
        <v>2475</v>
      </c>
      <c r="D390" s="57">
        <v>-180</v>
      </c>
      <c r="E390" s="57">
        <v>103.99875</v>
      </c>
      <c r="F390" s="57">
        <v>50</v>
      </c>
      <c r="G390" s="57">
        <v>0.55445900000000004</v>
      </c>
      <c r="H390" s="57">
        <v>0.18357100000000001</v>
      </c>
      <c r="I390" s="57">
        <v>46.993057999999998</v>
      </c>
      <c r="J390" s="57">
        <v>1.324567</v>
      </c>
      <c r="K390" s="57">
        <v>8.9579050000000002</v>
      </c>
      <c r="L390" s="57">
        <v>0.12643599999999999</v>
      </c>
      <c r="M390" s="91">
        <v>0.55445900000000004</v>
      </c>
      <c r="N390" s="57">
        <v>0.32575599999999999</v>
      </c>
      <c r="O390" s="57">
        <v>99700</v>
      </c>
      <c r="P390" s="57">
        <v>21.7</v>
      </c>
      <c r="Q390" s="57">
        <v>60</v>
      </c>
      <c r="R390" s="57">
        <v>1.171</v>
      </c>
      <c r="S390" s="57" t="s">
        <v>2488</v>
      </c>
      <c r="T390" s="57" t="s">
        <v>2489</v>
      </c>
      <c r="U390" s="43">
        <v>1.1661517525773197E-3</v>
      </c>
      <c r="V390" s="43">
        <v>0.11590388235294116</v>
      </c>
      <c r="W390" s="54">
        <v>376.07036706655487</v>
      </c>
      <c r="X390" s="82">
        <v>195</v>
      </c>
      <c r="Y390" s="60">
        <v>6.9043411743157808E-5</v>
      </c>
      <c r="Z390" s="61">
        <v>3.0021745474651262</v>
      </c>
      <c r="AA390">
        <v>21</v>
      </c>
      <c r="AC390">
        <f t="shared" si="55"/>
        <v>3.0028873617760912</v>
      </c>
      <c r="AD390">
        <f t="shared" si="56"/>
        <v>125.2659900751235</v>
      </c>
      <c r="AE390">
        <f t="shared" si="57"/>
        <v>125.23625489706143</v>
      </c>
      <c r="AF390">
        <f t="shared" si="58"/>
        <v>2.3737630656362651E-4</v>
      </c>
      <c r="AK390">
        <v>2.1399244419915311</v>
      </c>
      <c r="AL390">
        <v>1.5895233441175523</v>
      </c>
      <c r="AM390">
        <v>1.2743817670347781</v>
      </c>
      <c r="AN390">
        <v>7.1181815316309907</v>
      </c>
      <c r="AO390">
        <v>5.6890493534003203E-2</v>
      </c>
      <c r="AP390">
        <v>0.87143273884824601</v>
      </c>
      <c r="AQ390">
        <v>1.8870000208388369</v>
      </c>
      <c r="AR390">
        <v>3.0872119072488098</v>
      </c>
      <c r="AS390">
        <v>4.9530539056343006</v>
      </c>
      <c r="AT390">
        <v>6.8360253372750996</v>
      </c>
      <c r="AU390">
        <v>1.621733133982495</v>
      </c>
      <c r="AV390">
        <v>1.3493805673736456</v>
      </c>
      <c r="AW390">
        <v>4.8410734470408646E-2</v>
      </c>
      <c r="AX390">
        <v>-0.40739999999999998</v>
      </c>
      <c r="AZ390">
        <f t="shared" si="52"/>
        <v>1.621733133982495</v>
      </c>
      <c r="BA390">
        <f t="shared" si="53"/>
        <v>169.03149276019161</v>
      </c>
      <c r="BB390">
        <f t="shared" si="54"/>
        <v>-6.0642185836996481</v>
      </c>
      <c r="BC390">
        <f t="shared" si="59"/>
        <v>-4.6846264562236266</v>
      </c>
    </row>
    <row r="391" spans="1:55" ht="15.75" thickBot="1" x14ac:dyDescent="0.3">
      <c r="A391">
        <v>21</v>
      </c>
      <c r="B391" s="56">
        <v>8</v>
      </c>
      <c r="C391" s="57" t="s">
        <v>2475</v>
      </c>
      <c r="D391" s="57">
        <v>-169.96875</v>
      </c>
      <c r="E391" s="57">
        <v>103.99875</v>
      </c>
      <c r="F391" s="57">
        <v>50</v>
      </c>
      <c r="G391" s="57">
        <v>0.51397400000000004</v>
      </c>
      <c r="H391" s="57">
        <v>0.18314800000000001</v>
      </c>
      <c r="I391" s="57">
        <v>46.886752999999999</v>
      </c>
      <c r="J391" s="57">
        <v>1.2983290000000001</v>
      </c>
      <c r="K391" s="57">
        <v>8.9477980000000006</v>
      </c>
      <c r="L391" s="57">
        <v>0.12408</v>
      </c>
      <c r="M391" s="91">
        <v>0.51397400000000004</v>
      </c>
      <c r="N391" s="57">
        <v>0.29271000000000003</v>
      </c>
      <c r="O391" s="57">
        <v>99700</v>
      </c>
      <c r="P391" s="57">
        <v>21.7</v>
      </c>
      <c r="Q391" s="57">
        <v>60</v>
      </c>
      <c r="R391" s="57">
        <v>1.171</v>
      </c>
      <c r="S391" s="57" t="s">
        <v>2490</v>
      </c>
      <c r="T391" s="57" t="s">
        <v>2491</v>
      </c>
      <c r="U391" s="43">
        <v>1.1657208247422681E-3</v>
      </c>
      <c r="V391" s="43">
        <v>0.12049294117647058</v>
      </c>
      <c r="W391" s="54">
        <v>337.54313251676285</v>
      </c>
      <c r="X391" s="82">
        <v>195</v>
      </c>
      <c r="Y391" s="60">
        <v>6.9043411743157808E-5</v>
      </c>
      <c r="Z391" s="61">
        <v>2.6915708732517478</v>
      </c>
      <c r="AA391">
        <v>21</v>
      </c>
      <c r="AC391">
        <f t="shared" si="55"/>
        <v>2.6922099401038233</v>
      </c>
      <c r="AD391">
        <f t="shared" si="56"/>
        <v>125.40748448097499</v>
      </c>
      <c r="AE391">
        <f t="shared" si="57"/>
        <v>125.37771571549347</v>
      </c>
      <c r="AF391">
        <f t="shared" si="58"/>
        <v>2.3737630656355855E-4</v>
      </c>
      <c r="AK391">
        <v>1.9185263496977378</v>
      </c>
      <c r="AL391">
        <v>1.4271900066709493</v>
      </c>
      <c r="AM391">
        <v>1.2430745969314747</v>
      </c>
      <c r="AN391">
        <v>5.9218796096391131</v>
      </c>
      <c r="AO391">
        <v>4.7865835424296045E-2</v>
      </c>
      <c r="AP391">
        <v>0.79185160825239842</v>
      </c>
      <c r="AQ391">
        <v>1.6801702699528733</v>
      </c>
      <c r="AR391">
        <v>2.7202622633478004</v>
      </c>
      <c r="AS391">
        <v>4.5251693688473242</v>
      </c>
      <c r="AT391">
        <v>6.3107342484784361</v>
      </c>
      <c r="AU391">
        <v>1.6271045553890529</v>
      </c>
      <c r="AV391">
        <v>1.2015577365556056</v>
      </c>
      <c r="AW391">
        <v>3.6533717014847422E-2</v>
      </c>
      <c r="AX391">
        <v>-0.44169999999999998</v>
      </c>
      <c r="AZ391">
        <f t="shared" si="52"/>
        <v>1.6271045553890529</v>
      </c>
      <c r="BA391">
        <f t="shared" si="53"/>
        <v>150.68433320009254</v>
      </c>
      <c r="BB391">
        <f t="shared" si="54"/>
        <v>-4.5816015495718103</v>
      </c>
      <c r="BC391">
        <f t="shared" si="59"/>
        <v>-5.0790365874177121</v>
      </c>
    </row>
    <row r="392" spans="1:55" ht="15.75" thickBot="1" x14ac:dyDescent="0.3">
      <c r="A392">
        <v>21</v>
      </c>
      <c r="B392" s="56">
        <v>9</v>
      </c>
      <c r="C392" s="57" t="s">
        <v>2475</v>
      </c>
      <c r="D392" s="57">
        <v>-160</v>
      </c>
      <c r="E392" s="57">
        <v>103.99875</v>
      </c>
      <c r="F392" s="57">
        <v>50</v>
      </c>
      <c r="G392" s="57">
        <v>0.52085300000000001</v>
      </c>
      <c r="H392" s="57">
        <v>0.183228</v>
      </c>
      <c r="I392" s="57">
        <v>46.907012000000002</v>
      </c>
      <c r="J392" s="57">
        <v>1.319774</v>
      </c>
      <c r="K392" s="57">
        <v>8.9497020000000003</v>
      </c>
      <c r="L392" s="57">
        <v>0.126169</v>
      </c>
      <c r="M392" s="91">
        <v>0.52085300000000001</v>
      </c>
      <c r="N392" s="57">
        <v>0.300512</v>
      </c>
      <c r="O392" s="57">
        <v>99700</v>
      </c>
      <c r="P392" s="57">
        <v>21.7</v>
      </c>
      <c r="Q392" s="57">
        <v>60</v>
      </c>
      <c r="R392" s="57">
        <v>1.171</v>
      </c>
      <c r="S392" s="57" t="s">
        <v>2492</v>
      </c>
      <c r="T392" s="57" t="s">
        <v>2493</v>
      </c>
      <c r="U392" s="43">
        <v>1.1652898969072166E-3</v>
      </c>
      <c r="V392" s="43">
        <v>0.125082</v>
      </c>
      <c r="W392" s="54">
        <v>339.63308276370674</v>
      </c>
      <c r="X392" s="82">
        <v>195</v>
      </c>
      <c r="Y392" s="60">
        <v>6.9043411743157808E-5</v>
      </c>
      <c r="Z392" s="61">
        <v>2.7088124334829651</v>
      </c>
      <c r="AA392">
        <v>21</v>
      </c>
      <c r="AC392">
        <f t="shared" si="55"/>
        <v>2.7094555940446767</v>
      </c>
      <c r="AD392">
        <f t="shared" si="56"/>
        <v>125.38080472667123</v>
      </c>
      <c r="AE392">
        <f t="shared" si="57"/>
        <v>125.35104229433126</v>
      </c>
      <c r="AF392">
        <f t="shared" si="58"/>
        <v>2.3737630656340368E-4</v>
      </c>
      <c r="AK392">
        <v>1.9308193430891012</v>
      </c>
      <c r="AL392">
        <v>1.4660825919141791</v>
      </c>
      <c r="AM392">
        <v>1.2114861351326096</v>
      </c>
      <c r="AN392">
        <v>5.8946135969403466</v>
      </c>
      <c r="AO392">
        <v>1.508470121927325E-2</v>
      </c>
      <c r="AP392">
        <v>0.77588150964086389</v>
      </c>
      <c r="AQ392">
        <v>1.6870472252359467</v>
      </c>
      <c r="AR392">
        <v>2.7545435248770809</v>
      </c>
      <c r="AS392">
        <v>4.6409019996641874</v>
      </c>
      <c r="AT392">
        <v>6.2049274369648817</v>
      </c>
      <c r="AU392">
        <v>1.5096113299166489</v>
      </c>
      <c r="AV392">
        <v>1.3141130894292787</v>
      </c>
      <c r="AW392">
        <v>5.298066550510893E-2</v>
      </c>
      <c r="AX392">
        <v>-0.44840000000000002</v>
      </c>
      <c r="AZ392">
        <f t="shared" si="52"/>
        <v>1.5096113299166489</v>
      </c>
      <c r="BA392">
        <f t="shared" si="53"/>
        <v>164.76455665449504</v>
      </c>
      <c r="BB392">
        <f t="shared" si="54"/>
        <v>-6.6427584759851488</v>
      </c>
      <c r="BC392">
        <f t="shared" si="59"/>
        <v>-5.1560787996334669</v>
      </c>
    </row>
    <row r="393" spans="1:55" ht="15.75" thickBot="1" x14ac:dyDescent="0.3">
      <c r="A393">
        <v>22</v>
      </c>
      <c r="B393" s="83">
        <v>1</v>
      </c>
      <c r="C393" s="25" t="s">
        <v>2494</v>
      </c>
      <c r="D393" s="25">
        <v>-1200</v>
      </c>
      <c r="E393" s="25">
        <v>-103.97</v>
      </c>
      <c r="F393" s="25">
        <v>120</v>
      </c>
      <c r="G393" s="25">
        <v>0.31986300000000001</v>
      </c>
      <c r="H393" s="25">
        <v>0.181948</v>
      </c>
      <c r="I393" s="25">
        <v>46.585704999999997</v>
      </c>
      <c r="J393" s="25">
        <v>1.35747</v>
      </c>
      <c r="K393" s="25">
        <v>8.9189360000000004</v>
      </c>
      <c r="L393" s="25">
        <v>0.130021</v>
      </c>
      <c r="M393" s="15">
        <v>0.31986300000000001</v>
      </c>
      <c r="N393" s="25">
        <v>0.109163</v>
      </c>
      <c r="O393" s="25">
        <v>99700</v>
      </c>
      <c r="P393" s="25">
        <v>21.7</v>
      </c>
      <c r="Q393" s="25">
        <v>60</v>
      </c>
      <c r="R393" s="25">
        <v>1.171</v>
      </c>
      <c r="S393" s="25" t="s">
        <v>2495</v>
      </c>
      <c r="T393" s="25" t="s">
        <v>2496</v>
      </c>
      <c r="U393" s="43">
        <v>1.1652898969072166E-3</v>
      </c>
      <c r="V393" s="43">
        <v>0.11132300000000001</v>
      </c>
      <c r="W393" s="54">
        <v>178.9597597589096</v>
      </c>
      <c r="X393" s="82">
        <v>195</v>
      </c>
      <c r="Y393" s="60">
        <v>6.9043411743157808E-5</v>
      </c>
      <c r="Z393" s="61">
        <v>1.4224231371890419</v>
      </c>
      <c r="AA393">
        <v>22</v>
      </c>
      <c r="AC393">
        <f t="shared" si="55"/>
        <v>1.4227608669087521</v>
      </c>
      <c r="AD393">
        <f t="shared" si="56"/>
        <v>125.81330764386013</v>
      </c>
      <c r="AE393">
        <f t="shared" si="57"/>
        <v>125.78344254557507</v>
      </c>
      <c r="AF393">
        <f t="shared" si="58"/>
        <v>2.3737630656366356E-4</v>
      </c>
      <c r="AK393">
        <v>1.0138927918128533</v>
      </c>
      <c r="AL393">
        <v>0.53073603222173815</v>
      </c>
      <c r="AM393">
        <v>1.9204421371736871</v>
      </c>
      <c r="AN393">
        <v>12.668687454398952</v>
      </c>
      <c r="AO393">
        <v>0.17540102079146483</v>
      </c>
      <c r="AP393">
        <v>0.66799410293658867</v>
      </c>
      <c r="AQ393">
        <v>0.91577837060399447</v>
      </c>
      <c r="AR393">
        <v>1.2481296852998878</v>
      </c>
      <c r="AS393">
        <v>1.9736686639769141</v>
      </c>
      <c r="AT393">
        <v>2.8587079777315578</v>
      </c>
      <c r="AU393">
        <v>3.9496499634166811</v>
      </c>
      <c r="AV393">
        <v>0.25502276988010886</v>
      </c>
      <c r="AW393">
        <v>-6.6421180854611909E-3</v>
      </c>
      <c r="AX393">
        <v>-0.43940000000000001</v>
      </c>
      <c r="AZ393">
        <f t="shared" si="52"/>
        <v>3.9496499634166811</v>
      </c>
      <c r="BA393">
        <f t="shared" si="53"/>
        <v>32.08525820311548</v>
      </c>
      <c r="BB393">
        <f t="shared" si="54"/>
        <v>0.83566684609297603</v>
      </c>
      <c r="BC393">
        <f t="shared" si="59"/>
        <v>-5.0525892608361849</v>
      </c>
    </row>
    <row r="394" spans="1:55" ht="15.75" thickBot="1" x14ac:dyDescent="0.3">
      <c r="A394">
        <v>22</v>
      </c>
      <c r="B394" s="83">
        <v>2</v>
      </c>
      <c r="C394" s="25" t="s">
        <v>2494</v>
      </c>
      <c r="D394" s="25">
        <v>-1150</v>
      </c>
      <c r="E394" s="25">
        <v>-103.97</v>
      </c>
      <c r="F394" s="25">
        <v>120</v>
      </c>
      <c r="G394" s="25">
        <v>0.347132</v>
      </c>
      <c r="H394" s="25">
        <v>0.18146699999999999</v>
      </c>
      <c r="I394" s="25">
        <v>46.465172000000003</v>
      </c>
      <c r="J394" s="25">
        <v>1.4065700000000001</v>
      </c>
      <c r="K394" s="25">
        <v>8.9073170000000008</v>
      </c>
      <c r="L394" s="25">
        <v>0.13477500000000001</v>
      </c>
      <c r="M394" s="15">
        <v>0.347132</v>
      </c>
      <c r="N394" s="25">
        <v>0.12758900000000001</v>
      </c>
      <c r="O394" s="25">
        <v>99700</v>
      </c>
      <c r="P394" s="25">
        <v>21.7</v>
      </c>
      <c r="Q394" s="25">
        <v>60</v>
      </c>
      <c r="R394" s="25">
        <v>1.171</v>
      </c>
      <c r="S394" s="25" t="s">
        <v>2497</v>
      </c>
      <c r="T394" s="25" t="s">
        <v>2498</v>
      </c>
      <c r="U394" s="43">
        <v>1.1653882691264243E-3</v>
      </c>
      <c r="V394" s="43">
        <v>0.11386436842105263</v>
      </c>
      <c r="W394" s="54">
        <v>200.16301670326999</v>
      </c>
      <c r="X394" s="82">
        <v>195</v>
      </c>
      <c r="Y394" s="60">
        <v>6.9043411743157808E-5</v>
      </c>
      <c r="Z394" s="61">
        <v>1.5888800740221563</v>
      </c>
      <c r="AA394">
        <v>22</v>
      </c>
      <c r="AC394">
        <f t="shared" si="55"/>
        <v>1.5892573260563947</v>
      </c>
      <c r="AD394">
        <f t="shared" si="56"/>
        <v>125.97742269910221</v>
      </c>
      <c r="AE394">
        <f t="shared" si="57"/>
        <v>125.94751864379151</v>
      </c>
      <c r="AF394">
        <f t="shared" si="58"/>
        <v>2.373763065634455E-4</v>
      </c>
      <c r="AK394">
        <v>1.1325402287279565</v>
      </c>
      <c r="AL394">
        <v>0.61945869481793914</v>
      </c>
      <c r="AM394">
        <v>2.4117054094740911</v>
      </c>
      <c r="AN394">
        <v>18.573499092085001</v>
      </c>
      <c r="AO394">
        <v>0.19244983953246439</v>
      </c>
      <c r="AP394">
        <v>0.7421500288113948</v>
      </c>
      <c r="AQ394">
        <v>1.016254864364168</v>
      </c>
      <c r="AR394">
        <v>1.3881512863934453</v>
      </c>
      <c r="AS394">
        <v>2.2208460140768258</v>
      </c>
      <c r="AT394">
        <v>3.2668984653085107</v>
      </c>
      <c r="AU394">
        <v>3.6758645803649865</v>
      </c>
      <c r="AV394">
        <v>0.30159550449443639</v>
      </c>
      <c r="AW394">
        <v>-2.3915996159548494E-2</v>
      </c>
      <c r="AX394">
        <v>-0.46850000000000003</v>
      </c>
      <c r="AZ394">
        <f t="shared" si="52"/>
        <v>3.6758645803649865</v>
      </c>
      <c r="BA394">
        <f t="shared" si="53"/>
        <v>37.994224353844594</v>
      </c>
      <c r="BB394">
        <f t="shared" si="54"/>
        <v>3.0128755574615456</v>
      </c>
      <c r="BC394">
        <f t="shared" si="59"/>
        <v>-5.3872054362807296</v>
      </c>
    </row>
    <row r="395" spans="1:55" ht="15.75" thickBot="1" x14ac:dyDescent="0.3">
      <c r="A395">
        <v>22</v>
      </c>
      <c r="B395" s="83">
        <v>3</v>
      </c>
      <c r="C395" s="25" t="s">
        <v>2494</v>
      </c>
      <c r="D395" s="25">
        <v>-1100</v>
      </c>
      <c r="E395" s="25">
        <v>-103.97</v>
      </c>
      <c r="F395" s="25">
        <v>120</v>
      </c>
      <c r="G395" s="25">
        <v>0.35566500000000001</v>
      </c>
      <c r="H395" s="25">
        <v>0.1812</v>
      </c>
      <c r="I395" s="25">
        <v>46.398220999999999</v>
      </c>
      <c r="J395" s="25">
        <v>1.387724</v>
      </c>
      <c r="K395" s="25">
        <v>8.9009169999999997</v>
      </c>
      <c r="L395" s="25">
        <v>0.13339200000000001</v>
      </c>
      <c r="M395" s="15">
        <v>0.35566500000000001</v>
      </c>
      <c r="N395" s="25">
        <v>0.12649299999999999</v>
      </c>
      <c r="O395" s="25">
        <v>99700</v>
      </c>
      <c r="P395" s="25">
        <v>21.7</v>
      </c>
      <c r="Q395" s="25">
        <v>60</v>
      </c>
      <c r="R395" s="25">
        <v>1.171</v>
      </c>
      <c r="S395" s="25" t="s">
        <v>2499</v>
      </c>
      <c r="T395" s="25" t="s">
        <v>2500</v>
      </c>
      <c r="U395" s="43">
        <v>1.1654866413456323E-3</v>
      </c>
      <c r="V395" s="43">
        <v>0.11640573684210527</v>
      </c>
      <c r="W395" s="54">
        <v>205.28700601978065</v>
      </c>
      <c r="X395" s="82">
        <v>195</v>
      </c>
      <c r="Y395" s="60">
        <v>6.9043411743157808E-5</v>
      </c>
      <c r="Z395" s="61">
        <v>1.6283830925693443</v>
      </c>
      <c r="AA395">
        <v>22</v>
      </c>
      <c r="AC395">
        <f t="shared" si="55"/>
        <v>1.6287697239106489</v>
      </c>
      <c r="AD395">
        <f t="shared" si="56"/>
        <v>126.06800387239869</v>
      </c>
      <c r="AE395">
        <f t="shared" si="57"/>
        <v>126.03807831526359</v>
      </c>
      <c r="AF395">
        <f t="shared" si="58"/>
        <v>2.3737630656380245E-4</v>
      </c>
      <c r="AK395">
        <v>1.1606975748346713</v>
      </c>
      <c r="AL395">
        <v>0.61364409926302299</v>
      </c>
      <c r="AM395">
        <v>1.6344628543039412</v>
      </c>
      <c r="AN395">
        <v>8.2532902768427974</v>
      </c>
      <c r="AO395">
        <v>0.1858899457371892</v>
      </c>
      <c r="AP395">
        <v>0.76327612215464025</v>
      </c>
      <c r="AQ395">
        <v>1.0504871656739001</v>
      </c>
      <c r="AR395">
        <v>1.4176413006422823</v>
      </c>
      <c r="AS395">
        <v>2.3207328728242018</v>
      </c>
      <c r="AT395">
        <v>3.2963597386129715</v>
      </c>
      <c r="AU395">
        <v>3.7092025415102512</v>
      </c>
      <c r="AV395">
        <v>0.30861044938779791</v>
      </c>
      <c r="AW395">
        <v>-1.5998911628830277E-2</v>
      </c>
      <c r="AX395">
        <v>-0.47270000000000001</v>
      </c>
      <c r="AZ395">
        <f t="shared" si="52"/>
        <v>3.7092025415102512</v>
      </c>
      <c r="BA395">
        <f t="shared" si="53"/>
        <v>38.90590332848361</v>
      </c>
      <c r="BB395">
        <f t="shared" si="54"/>
        <v>2.0169508531775397</v>
      </c>
      <c r="BC395">
        <f t="shared" si="59"/>
        <v>-5.4355005543861274</v>
      </c>
    </row>
    <row r="396" spans="1:55" ht="15.75" thickBot="1" x14ac:dyDescent="0.3">
      <c r="A396">
        <v>22</v>
      </c>
      <c r="B396" s="83">
        <v>4</v>
      </c>
      <c r="C396" s="25" t="s">
        <v>2494</v>
      </c>
      <c r="D396" s="25">
        <v>-1050</v>
      </c>
      <c r="E396" s="25">
        <v>-103.97</v>
      </c>
      <c r="F396" s="25">
        <v>120</v>
      </c>
      <c r="G396" s="25">
        <v>0.35599799999999998</v>
      </c>
      <c r="H396" s="25">
        <v>0.18124199999999999</v>
      </c>
      <c r="I396" s="25">
        <v>46.408638000000003</v>
      </c>
      <c r="J396" s="25">
        <v>1.3652059999999999</v>
      </c>
      <c r="K396" s="25">
        <v>8.9019490000000001</v>
      </c>
      <c r="L396" s="25">
        <v>0.13122400000000001</v>
      </c>
      <c r="M396" s="15">
        <v>0.35599799999999998</v>
      </c>
      <c r="N396" s="25">
        <v>0.13864899999999999</v>
      </c>
      <c r="O396" s="25">
        <v>99700</v>
      </c>
      <c r="P396" s="25">
        <v>21.7</v>
      </c>
      <c r="Q396" s="25">
        <v>60</v>
      </c>
      <c r="R396" s="25">
        <v>1.171</v>
      </c>
      <c r="S396" s="25" t="s">
        <v>2501</v>
      </c>
      <c r="T396" s="25" t="s">
        <v>2502</v>
      </c>
      <c r="U396" s="43">
        <v>1.16558501356484E-3</v>
      </c>
      <c r="V396" s="43">
        <v>0.1189471052631579</v>
      </c>
      <c r="W396" s="54">
        <v>203.37503655082406</v>
      </c>
      <c r="X396" s="82">
        <v>195</v>
      </c>
      <c r="Y396" s="60">
        <v>6.9043411743157808E-5</v>
      </c>
      <c r="Z396" s="61">
        <v>1.6134039584774997</v>
      </c>
      <c r="AA396">
        <v>22</v>
      </c>
      <c r="AC396">
        <f t="shared" si="55"/>
        <v>1.6137870332830409</v>
      </c>
      <c r="AD396">
        <f t="shared" si="56"/>
        <v>126.05338885045279</v>
      </c>
      <c r="AE396">
        <f t="shared" si="57"/>
        <v>126.02346676257761</v>
      </c>
      <c r="AF396">
        <f t="shared" si="58"/>
        <v>2.3737630656385774E-4</v>
      </c>
      <c r="AK396">
        <v>1.1500220843508995</v>
      </c>
      <c r="AL396">
        <v>0.6726359832637081</v>
      </c>
      <c r="AM396">
        <v>2.2072073562628463</v>
      </c>
      <c r="AN396">
        <v>12.498636138852056</v>
      </c>
      <c r="AO396">
        <v>0.18689340142300098</v>
      </c>
      <c r="AP396">
        <v>0.7243225543595706</v>
      </c>
      <c r="AQ396">
        <v>1.0070988067753424</v>
      </c>
      <c r="AR396">
        <v>1.3964740606036132</v>
      </c>
      <c r="AS396">
        <v>2.3810193909934276</v>
      </c>
      <c r="AT396">
        <v>3.6246566191412151</v>
      </c>
      <c r="AU396">
        <v>3.331644801871736</v>
      </c>
      <c r="AV396">
        <v>0.33830319959348099</v>
      </c>
      <c r="AW396">
        <v>-2.2915987968702069E-2</v>
      </c>
      <c r="AX396">
        <v>-0.49199999999999999</v>
      </c>
      <c r="AZ396">
        <f t="shared" si="52"/>
        <v>3.331644801871736</v>
      </c>
      <c r="BA396">
        <f t="shared" si="53"/>
        <v>42.644264767709402</v>
      </c>
      <c r="BB396">
        <f t="shared" si="54"/>
        <v>2.8886379423110995</v>
      </c>
      <c r="BC396">
        <f t="shared" si="59"/>
        <v>-5.6574281209180768</v>
      </c>
    </row>
    <row r="397" spans="1:55" ht="15.75" thickBot="1" x14ac:dyDescent="0.3">
      <c r="A397">
        <v>22</v>
      </c>
      <c r="B397" s="83">
        <v>5</v>
      </c>
      <c r="C397" s="25" t="s">
        <v>2494</v>
      </c>
      <c r="D397" s="25">
        <v>-1000</v>
      </c>
      <c r="E397" s="25">
        <v>-103.97</v>
      </c>
      <c r="F397" s="25">
        <v>120</v>
      </c>
      <c r="G397" s="25">
        <v>0.37892100000000001</v>
      </c>
      <c r="H397" s="25">
        <v>0.18171799999999999</v>
      </c>
      <c r="I397" s="25">
        <v>46.528207000000002</v>
      </c>
      <c r="J397" s="25">
        <v>1.3382339999999999</v>
      </c>
      <c r="K397" s="25">
        <v>8.9134519999999995</v>
      </c>
      <c r="L397" s="25">
        <v>0.12841900000000001</v>
      </c>
      <c r="M397" s="15">
        <v>0.37892100000000001</v>
      </c>
      <c r="N397" s="25">
        <v>0.152672</v>
      </c>
      <c r="O397" s="25">
        <v>99700</v>
      </c>
      <c r="P397" s="25">
        <v>21.7</v>
      </c>
      <c r="Q397" s="25">
        <v>60</v>
      </c>
      <c r="R397" s="25">
        <v>1.171</v>
      </c>
      <c r="S397" s="25" t="s">
        <v>2503</v>
      </c>
      <c r="T397" s="25" t="s">
        <v>2504</v>
      </c>
      <c r="U397" s="43">
        <v>1.1656833857840478E-3</v>
      </c>
      <c r="V397" s="43">
        <v>0.12148847368421054</v>
      </c>
      <c r="W397" s="54">
        <v>220.84257994518671</v>
      </c>
      <c r="X397" s="82">
        <v>195</v>
      </c>
      <c r="Y397" s="60">
        <v>6.9043411743157808E-5</v>
      </c>
      <c r="Z397" s="61">
        <v>1.7542404238395108</v>
      </c>
      <c r="AA397">
        <v>22</v>
      </c>
      <c r="AC397">
        <f t="shared" si="55"/>
        <v>1.7546569378226973</v>
      </c>
      <c r="AD397">
        <f t="shared" si="56"/>
        <v>125.89071426243157</v>
      </c>
      <c r="AE397">
        <f t="shared" si="57"/>
        <v>125.86083078964928</v>
      </c>
      <c r="AF397">
        <f t="shared" si="58"/>
        <v>2.3737630656374569E-4</v>
      </c>
      <c r="AK397">
        <v>1.2504058329425127</v>
      </c>
      <c r="AL397">
        <v>0.74156220240056081</v>
      </c>
      <c r="AM397">
        <v>1.9918459566065227</v>
      </c>
      <c r="AN397">
        <v>10.487651167598814</v>
      </c>
      <c r="AO397">
        <v>0.17773802539600464</v>
      </c>
      <c r="AP397">
        <v>0.76769621462557947</v>
      </c>
      <c r="AQ397">
        <v>1.086393124471785</v>
      </c>
      <c r="AR397">
        <v>1.5488735212072862</v>
      </c>
      <c r="AS397">
        <v>2.6190992542904157</v>
      </c>
      <c r="AT397">
        <v>3.9561370513663796</v>
      </c>
      <c r="AU397">
        <v>3.2217709683773386</v>
      </c>
      <c r="AV397">
        <v>0.38481757255693227</v>
      </c>
      <c r="AW397">
        <v>-1.0611749557148097E-2</v>
      </c>
      <c r="AX397">
        <v>-0.49270000000000003</v>
      </c>
      <c r="AZ397">
        <f t="shared" si="52"/>
        <v>3.2217709683773386</v>
      </c>
      <c r="BA397">
        <f t="shared" si="53"/>
        <v>48.444959069927293</v>
      </c>
      <c r="BB397">
        <f t="shared" si="54"/>
        <v>1.3359207313234158</v>
      </c>
      <c r="BC397">
        <f t="shared" si="59"/>
        <v>-5.6654773072689766</v>
      </c>
    </row>
    <row r="398" spans="1:55" ht="15.75" thickBot="1" x14ac:dyDescent="0.3">
      <c r="A398">
        <v>22</v>
      </c>
      <c r="B398" s="83">
        <v>6</v>
      </c>
      <c r="C398" s="25" t="s">
        <v>2494</v>
      </c>
      <c r="D398" s="25">
        <v>-950</v>
      </c>
      <c r="E398" s="25">
        <v>-103.97</v>
      </c>
      <c r="F398" s="25">
        <v>120</v>
      </c>
      <c r="G398" s="25">
        <v>0.39655400000000002</v>
      </c>
      <c r="H398" s="25">
        <v>0.18178900000000001</v>
      </c>
      <c r="I398" s="25">
        <v>46.545983999999997</v>
      </c>
      <c r="J398" s="25">
        <v>1.360992</v>
      </c>
      <c r="K398" s="25">
        <v>8.9151249999999997</v>
      </c>
      <c r="L398" s="25">
        <v>0.13050100000000001</v>
      </c>
      <c r="M398" s="15">
        <v>0.39655400000000002</v>
      </c>
      <c r="N398" s="25">
        <v>0.16187699999999999</v>
      </c>
      <c r="O398" s="25">
        <v>99700</v>
      </c>
      <c r="P398" s="25">
        <v>21.7</v>
      </c>
      <c r="Q398" s="25">
        <v>60</v>
      </c>
      <c r="R398" s="25">
        <v>1.171</v>
      </c>
      <c r="S398" s="25" t="s">
        <v>2505</v>
      </c>
      <c r="T398" s="25" t="s">
        <v>2506</v>
      </c>
      <c r="U398" s="43">
        <v>1.1657817580032557E-3</v>
      </c>
      <c r="V398" s="43">
        <v>0.12402984210526316</v>
      </c>
      <c r="W398" s="54">
        <v>233.7694478609055</v>
      </c>
      <c r="X398" s="82">
        <v>195</v>
      </c>
      <c r="Y398" s="60">
        <v>6.9043411743157808E-5</v>
      </c>
      <c r="Z398" s="61">
        <v>1.8572722087982023</v>
      </c>
      <c r="AA398">
        <v>22</v>
      </c>
      <c r="AC398">
        <f t="shared" si="55"/>
        <v>1.8577131858929246</v>
      </c>
      <c r="AD398">
        <f t="shared" si="56"/>
        <v>125.86708978549369</v>
      </c>
      <c r="AE398">
        <f t="shared" si="57"/>
        <v>125.83721192060247</v>
      </c>
      <c r="AF398">
        <f t="shared" si="58"/>
        <v>2.373763065638344E-4</v>
      </c>
      <c r="AK398">
        <v>1.3238464298374932</v>
      </c>
      <c r="AL398">
        <v>0.7863517967538336</v>
      </c>
      <c r="AM398">
        <v>2.7976811271871833</v>
      </c>
      <c r="AN398">
        <v>25.43847442776929</v>
      </c>
      <c r="AO398">
        <v>0.19209459571340251</v>
      </c>
      <c r="AP398">
        <v>0.82658618574535248</v>
      </c>
      <c r="AQ398">
        <v>1.1660730690357315</v>
      </c>
      <c r="AR398">
        <v>1.6360092664073265</v>
      </c>
      <c r="AS398">
        <v>2.6870749582131155</v>
      </c>
      <c r="AT398">
        <v>4.0235124905273967</v>
      </c>
      <c r="AU398">
        <v>3.2164847450852427</v>
      </c>
      <c r="AV398">
        <v>0.40428481684857426</v>
      </c>
      <c r="AW398">
        <v>-2.3470483774472889E-2</v>
      </c>
      <c r="AX398">
        <v>-0.51800000000000002</v>
      </c>
      <c r="AZ398">
        <f t="shared" si="52"/>
        <v>3.2164847450852427</v>
      </c>
      <c r="BA398">
        <f t="shared" si="53"/>
        <v>50.886153341191367</v>
      </c>
      <c r="BB398">
        <f t="shared" si="54"/>
        <v>2.9541614885505521</v>
      </c>
      <c r="BC398">
        <f t="shared" si="59"/>
        <v>-5.95639789966578</v>
      </c>
    </row>
    <row r="399" spans="1:55" ht="15.75" thickBot="1" x14ac:dyDescent="0.3">
      <c r="A399">
        <v>22</v>
      </c>
      <c r="B399" s="83">
        <v>7</v>
      </c>
      <c r="C399" s="25" t="s">
        <v>2494</v>
      </c>
      <c r="D399" s="25">
        <v>-900</v>
      </c>
      <c r="E399" s="25">
        <v>-103.97</v>
      </c>
      <c r="F399" s="25">
        <v>120</v>
      </c>
      <c r="G399" s="25">
        <v>0.40683200000000003</v>
      </c>
      <c r="H399" s="25">
        <v>0.18174799999999999</v>
      </c>
      <c r="I399" s="25">
        <v>46.535513999999999</v>
      </c>
      <c r="J399" s="25">
        <v>1.4083540000000001</v>
      </c>
      <c r="K399" s="25">
        <v>8.9140560000000004</v>
      </c>
      <c r="L399" s="25">
        <v>0.13491500000000001</v>
      </c>
      <c r="M399" s="15">
        <v>0.40683200000000003</v>
      </c>
      <c r="N399" s="25">
        <v>0.16458</v>
      </c>
      <c r="O399" s="25">
        <v>99700</v>
      </c>
      <c r="P399" s="25">
        <v>21.7</v>
      </c>
      <c r="Q399" s="25">
        <v>60</v>
      </c>
      <c r="R399" s="25">
        <v>1.171</v>
      </c>
      <c r="S399" s="25" t="s">
        <v>2507</v>
      </c>
      <c r="T399" s="25" t="s">
        <v>2508</v>
      </c>
      <c r="U399" s="43">
        <v>1.1658801302224635E-3</v>
      </c>
      <c r="V399" s="43">
        <v>0.12657121052631579</v>
      </c>
      <c r="W399" s="54">
        <v>240.38559557594249</v>
      </c>
      <c r="X399" s="82">
        <v>195</v>
      </c>
      <c r="Y399" s="60">
        <v>6.9043411743157808E-5</v>
      </c>
      <c r="Z399" s="61">
        <v>1.9096077591814398</v>
      </c>
      <c r="AA399">
        <v>22</v>
      </c>
      <c r="AC399">
        <f t="shared" si="55"/>
        <v>1.910061162445492</v>
      </c>
      <c r="AD399">
        <f t="shared" si="56"/>
        <v>125.88218413973382</v>
      </c>
      <c r="AE399">
        <f t="shared" si="57"/>
        <v>125.85230269180056</v>
      </c>
      <c r="AF399">
        <f t="shared" si="58"/>
        <v>2.3737630656371452E-4</v>
      </c>
      <c r="AK399">
        <v>1.3611534929012368</v>
      </c>
      <c r="AL399">
        <v>0.79932072211984839</v>
      </c>
      <c r="AM399">
        <v>2.3735423583989745</v>
      </c>
      <c r="AN399">
        <v>19.235373632775822</v>
      </c>
      <c r="AO399">
        <v>0.17823130864901254</v>
      </c>
      <c r="AP399">
        <v>0.84965014933563354</v>
      </c>
      <c r="AQ399">
        <v>1.2038855718330841</v>
      </c>
      <c r="AR399">
        <v>1.6989224960871689</v>
      </c>
      <c r="AS399">
        <v>2.7764515079954175</v>
      </c>
      <c r="AT399">
        <v>4.0926063067274621</v>
      </c>
      <c r="AU399">
        <v>3.1503924441277666</v>
      </c>
      <c r="AV399">
        <v>0.42617586280279701</v>
      </c>
      <c r="AW399">
        <v>-1.8532274857673149E-2</v>
      </c>
      <c r="AX399">
        <v>-0.52539999999999998</v>
      </c>
      <c r="AZ399">
        <f t="shared" si="52"/>
        <v>3.1503924441277666</v>
      </c>
      <c r="BA399">
        <f t="shared" si="53"/>
        <v>53.647948437251635</v>
      </c>
      <c r="BB399">
        <f t="shared" si="54"/>
        <v>2.3328832361617708</v>
      </c>
      <c r="BC399">
        <f t="shared" si="59"/>
        <v>-6.0414892982324337</v>
      </c>
    </row>
    <row r="400" spans="1:55" ht="15.75" thickBot="1" x14ac:dyDescent="0.3">
      <c r="A400">
        <v>22</v>
      </c>
      <c r="B400" s="83">
        <v>8</v>
      </c>
      <c r="C400" s="25" t="s">
        <v>2494</v>
      </c>
      <c r="D400" s="25">
        <v>-850</v>
      </c>
      <c r="E400" s="25">
        <v>-103.97</v>
      </c>
      <c r="F400" s="25">
        <v>120</v>
      </c>
      <c r="G400" s="25">
        <v>0.43270599999999998</v>
      </c>
      <c r="H400" s="25">
        <v>0.181288</v>
      </c>
      <c r="I400" s="25">
        <v>46.42024</v>
      </c>
      <c r="J400" s="25">
        <v>1.3611260000000001</v>
      </c>
      <c r="K400" s="25">
        <v>8.9030699999999996</v>
      </c>
      <c r="L400" s="25">
        <v>0.13067300000000001</v>
      </c>
      <c r="M400" s="15">
        <v>0.43270599999999998</v>
      </c>
      <c r="N400" s="25">
        <v>0.197187</v>
      </c>
      <c r="O400" s="25">
        <v>99700</v>
      </c>
      <c r="P400" s="25">
        <v>21.7</v>
      </c>
      <c r="Q400" s="25">
        <v>60</v>
      </c>
      <c r="R400" s="25">
        <v>1.171</v>
      </c>
      <c r="S400" s="25" t="s">
        <v>2509</v>
      </c>
      <c r="T400" s="25" t="s">
        <v>2510</v>
      </c>
      <c r="U400" s="43">
        <v>1.1659785024416712E-3</v>
      </c>
      <c r="V400" s="43">
        <v>0.12911257894736841</v>
      </c>
      <c r="W400" s="54">
        <v>260.37651673412307</v>
      </c>
      <c r="X400" s="82">
        <v>195</v>
      </c>
      <c r="Y400" s="60">
        <v>6.9043411743157808E-5</v>
      </c>
      <c r="Z400" s="61">
        <v>2.0658651676674458</v>
      </c>
      <c r="AA400">
        <v>22</v>
      </c>
      <c r="AC400">
        <f t="shared" si="55"/>
        <v>2.0663556715448039</v>
      </c>
      <c r="AD400">
        <f t="shared" si="56"/>
        <v>126.03751726358425</v>
      </c>
      <c r="AE400">
        <f t="shared" si="57"/>
        <v>126.0075989432478</v>
      </c>
      <c r="AF400">
        <f t="shared" si="58"/>
        <v>2.3737630656339096E-4</v>
      </c>
      <c r="AK400">
        <v>1.4725300064706632</v>
      </c>
      <c r="AL400">
        <v>0.95642428574211114</v>
      </c>
      <c r="AM400">
        <v>2.4314659796087321</v>
      </c>
      <c r="AN400">
        <v>14.404340667691635</v>
      </c>
      <c r="AO400">
        <v>0.18639562743146484</v>
      </c>
      <c r="AP400">
        <v>0.86580652661477431</v>
      </c>
      <c r="AQ400">
        <v>1.2550993924320268</v>
      </c>
      <c r="AR400">
        <v>1.8190577295360197</v>
      </c>
      <c r="AS400">
        <v>3.2134130938310128</v>
      </c>
      <c r="AT400">
        <v>5.0000200292689891</v>
      </c>
      <c r="AU400">
        <v>2.8063217673986953</v>
      </c>
      <c r="AV400">
        <v>0.51724594873559382</v>
      </c>
      <c r="AW400">
        <v>-2.0971441435177353E-2</v>
      </c>
      <c r="AX400">
        <v>-0.53959999999999997</v>
      </c>
      <c r="AZ400">
        <f t="shared" si="52"/>
        <v>2.8063217673986953</v>
      </c>
      <c r="BA400">
        <f t="shared" si="53"/>
        <v>65.192395193281413</v>
      </c>
      <c r="BB400">
        <f t="shared" si="54"/>
        <v>2.6431884119284117</v>
      </c>
      <c r="BC400">
        <f t="shared" si="59"/>
        <v>-6.2047727927792558</v>
      </c>
    </row>
    <row r="401" spans="1:55" ht="15.75" thickBot="1" x14ac:dyDescent="0.3">
      <c r="A401">
        <v>22</v>
      </c>
      <c r="B401" s="83">
        <v>9</v>
      </c>
      <c r="C401" s="25" t="s">
        <v>2494</v>
      </c>
      <c r="D401" s="25">
        <v>-800</v>
      </c>
      <c r="E401" s="25">
        <v>-103.97</v>
      </c>
      <c r="F401" s="25">
        <v>120</v>
      </c>
      <c r="G401" s="25">
        <v>0.45450099999999999</v>
      </c>
      <c r="H401" s="25">
        <v>0.18154500000000001</v>
      </c>
      <c r="I401" s="25">
        <v>46.484717000000003</v>
      </c>
      <c r="J401" s="25">
        <v>1.364195</v>
      </c>
      <c r="K401" s="25">
        <v>8.9092470000000006</v>
      </c>
      <c r="L401" s="25">
        <v>0.13100000000000001</v>
      </c>
      <c r="M401" s="15">
        <v>0.45450099999999999</v>
      </c>
      <c r="N401" s="25">
        <v>0.227821</v>
      </c>
      <c r="O401" s="25">
        <v>99700</v>
      </c>
      <c r="P401" s="25">
        <v>21.7</v>
      </c>
      <c r="Q401" s="25">
        <v>60</v>
      </c>
      <c r="R401" s="25">
        <v>1.171</v>
      </c>
      <c r="S401" s="25" t="s">
        <v>2511</v>
      </c>
      <c r="T401" s="25" t="s">
        <v>2512</v>
      </c>
      <c r="U401" s="43">
        <v>1.1660768746608791E-3</v>
      </c>
      <c r="V401" s="43">
        <v>0.13165394736842106</v>
      </c>
      <c r="W401" s="54">
        <v>276.86601084981635</v>
      </c>
      <c r="X401" s="82">
        <v>195</v>
      </c>
      <c r="Y401" s="60">
        <v>6.9043411743157808E-5</v>
      </c>
      <c r="Z401" s="61">
        <v>2.1982192926307484</v>
      </c>
      <c r="AA401">
        <v>22</v>
      </c>
      <c r="AC401">
        <f t="shared" si="55"/>
        <v>2.1987412217010451</v>
      </c>
      <c r="AD401">
        <f t="shared" si="56"/>
        <v>125.95013235393509</v>
      </c>
      <c r="AE401">
        <f t="shared" si="57"/>
        <v>125.92023477670571</v>
      </c>
      <c r="AF401">
        <f t="shared" si="58"/>
        <v>2.3737630656362824E-4</v>
      </c>
      <c r="AK401">
        <v>1.5668692089203331</v>
      </c>
      <c r="AL401">
        <v>1.1056817310810769</v>
      </c>
      <c r="AM401">
        <v>3.0536398759768963</v>
      </c>
      <c r="AN401">
        <v>24.408308305421549</v>
      </c>
      <c r="AO401">
        <v>0.16232347049994744</v>
      </c>
      <c r="AP401">
        <v>0.87769875903553574</v>
      </c>
      <c r="AQ401">
        <v>1.3161063612336146</v>
      </c>
      <c r="AR401">
        <v>1.952984499723242</v>
      </c>
      <c r="AS401">
        <v>3.4874111074165159</v>
      </c>
      <c r="AT401">
        <v>5.6179821711253402</v>
      </c>
      <c r="AU401">
        <v>2.4478785215814325</v>
      </c>
      <c r="AV401">
        <v>0.6305054094847482</v>
      </c>
      <c r="AW401">
        <v>-2.3468559301712259E-2</v>
      </c>
      <c r="AX401">
        <v>-0.55479999999999996</v>
      </c>
      <c r="AZ401">
        <f t="shared" si="52"/>
        <v>2.4478785215814325</v>
      </c>
      <c r="BA401">
        <f t="shared" si="53"/>
        <v>79.412239774476078</v>
      </c>
      <c r="BB401">
        <f t="shared" si="54"/>
        <v>2.9558681502068334</v>
      </c>
      <c r="BC401">
        <f t="shared" si="59"/>
        <v>-6.3795551249702207</v>
      </c>
    </row>
    <row r="402" spans="1:55" ht="15.75" thickBot="1" x14ac:dyDescent="0.3">
      <c r="A402">
        <v>22</v>
      </c>
      <c r="B402" s="83">
        <v>10</v>
      </c>
      <c r="C402" s="25" t="s">
        <v>2494</v>
      </c>
      <c r="D402" s="25">
        <v>-750</v>
      </c>
      <c r="E402" s="25">
        <v>-103.97</v>
      </c>
      <c r="F402" s="25">
        <v>120</v>
      </c>
      <c r="G402" s="25">
        <v>0.47175400000000001</v>
      </c>
      <c r="H402" s="25">
        <v>0.181586</v>
      </c>
      <c r="I402" s="25">
        <v>46.495071000000003</v>
      </c>
      <c r="J402" s="25">
        <v>1.3728640000000001</v>
      </c>
      <c r="K402" s="25">
        <v>8.910228</v>
      </c>
      <c r="L402" s="25">
        <v>0.13178899999999999</v>
      </c>
      <c r="M402" s="15">
        <v>0.47175400000000001</v>
      </c>
      <c r="N402" s="25">
        <v>0.24102299999999999</v>
      </c>
      <c r="O402" s="25">
        <v>99700</v>
      </c>
      <c r="P402" s="25">
        <v>21.7</v>
      </c>
      <c r="Q402" s="25">
        <v>60</v>
      </c>
      <c r="R402" s="25">
        <v>1.171</v>
      </c>
      <c r="S402" s="25" t="s">
        <v>2513</v>
      </c>
      <c r="T402" s="25" t="s">
        <v>2514</v>
      </c>
      <c r="U402" s="43">
        <v>1.1661752468800869E-3</v>
      </c>
      <c r="V402" s="43">
        <v>0.13419531578947369</v>
      </c>
      <c r="W402" s="54">
        <v>289.45793963095161</v>
      </c>
      <c r="X402" s="82">
        <v>195</v>
      </c>
      <c r="Y402" s="60">
        <v>6.9043411743157808E-5</v>
      </c>
      <c r="Z402" s="61">
        <v>2.2984478580980827</v>
      </c>
      <c r="AA402">
        <v>22</v>
      </c>
      <c r="AC402">
        <f t="shared" si="55"/>
        <v>2.2989935847040326</v>
      </c>
      <c r="AD402">
        <f t="shared" si="56"/>
        <v>125.93626547198333</v>
      </c>
      <c r="AE402">
        <f t="shared" si="57"/>
        <v>125.90637118642317</v>
      </c>
      <c r="AF402">
        <f t="shared" si="58"/>
        <v>2.3737630656366757E-4</v>
      </c>
      <c r="AK402">
        <v>1.6383139603675199</v>
      </c>
      <c r="AL402">
        <v>1.1697846833570573</v>
      </c>
      <c r="AM402">
        <v>3.1611884222743809</v>
      </c>
      <c r="AN402">
        <v>26.364128545302393</v>
      </c>
      <c r="AO402">
        <v>0.13814613676859805</v>
      </c>
      <c r="AP402">
        <v>0.93055872247776117</v>
      </c>
      <c r="AQ402">
        <v>1.37786421915327</v>
      </c>
      <c r="AR402">
        <v>2.0162390472646199</v>
      </c>
      <c r="AS402">
        <v>3.7047429185948655</v>
      </c>
      <c r="AT402">
        <v>5.8546247700007985</v>
      </c>
      <c r="AU402">
        <v>2.4019253741776607</v>
      </c>
      <c r="AV402">
        <v>0.67559883475620564</v>
      </c>
      <c r="AW402">
        <v>-1.5575976401729098E-2</v>
      </c>
      <c r="AX402">
        <v>-0.55940000000000001</v>
      </c>
      <c r="AZ402">
        <f t="shared" si="52"/>
        <v>2.4019253741776607</v>
      </c>
      <c r="BA402">
        <f t="shared" si="53"/>
        <v>85.082394206420119</v>
      </c>
      <c r="BB402">
        <f t="shared" si="54"/>
        <v>1.9615802991135034</v>
      </c>
      <c r="BC402">
        <f t="shared" si="59"/>
        <v>-6.4324497781332761</v>
      </c>
    </row>
    <row r="403" spans="1:55" ht="15.75" thickBot="1" x14ac:dyDescent="0.3">
      <c r="A403">
        <v>22</v>
      </c>
      <c r="B403" s="83">
        <v>11</v>
      </c>
      <c r="C403" s="25" t="s">
        <v>2494</v>
      </c>
      <c r="D403" s="25">
        <v>-700</v>
      </c>
      <c r="E403" s="25">
        <v>-103.97</v>
      </c>
      <c r="F403" s="25">
        <v>120</v>
      </c>
      <c r="G403" s="25">
        <v>0.49328499999999997</v>
      </c>
      <c r="H403" s="25">
        <v>0.18152399999999999</v>
      </c>
      <c r="I403" s="25">
        <v>46.479301</v>
      </c>
      <c r="J403" s="25">
        <v>1.3961079999999999</v>
      </c>
      <c r="K403" s="25">
        <v>8.9086850000000002</v>
      </c>
      <c r="L403" s="25">
        <v>0.13391700000000001</v>
      </c>
      <c r="M403" s="15">
        <v>0.49328499999999997</v>
      </c>
      <c r="N403" s="25">
        <v>0.26327299999999998</v>
      </c>
      <c r="O403" s="25">
        <v>99700</v>
      </c>
      <c r="P403" s="25">
        <v>21.7</v>
      </c>
      <c r="Q403" s="25">
        <v>60</v>
      </c>
      <c r="R403" s="25">
        <v>1.171</v>
      </c>
      <c r="S403" s="25" t="s">
        <v>2515</v>
      </c>
      <c r="T403" s="25" t="s">
        <v>2516</v>
      </c>
      <c r="U403" s="43">
        <v>1.1662736190992946E-3</v>
      </c>
      <c r="V403" s="43">
        <v>0.13673668421052632</v>
      </c>
      <c r="W403" s="54">
        <v>305.71583713334229</v>
      </c>
      <c r="X403" s="82">
        <v>195</v>
      </c>
      <c r="Y403" s="60">
        <v>6.9043411743157808E-5</v>
      </c>
      <c r="Z403" s="61">
        <v>2.4271237092315223</v>
      </c>
      <c r="AA403">
        <v>22</v>
      </c>
      <c r="AC403">
        <f t="shared" si="55"/>
        <v>2.4276999876880447</v>
      </c>
      <c r="AD403">
        <f t="shared" si="56"/>
        <v>125.95807785592365</v>
      </c>
      <c r="AE403">
        <f t="shared" si="57"/>
        <v>125.92817839262037</v>
      </c>
      <c r="AF403">
        <f t="shared" si="58"/>
        <v>2.3737630656352852E-4</v>
      </c>
      <c r="AK403">
        <v>1.7300311094359206</v>
      </c>
      <c r="AL403">
        <v>1.2774462847935728</v>
      </c>
      <c r="AM403">
        <v>2.8851533057886471</v>
      </c>
      <c r="AN403">
        <v>21.252767806150352</v>
      </c>
      <c r="AO403">
        <v>0.13762355910794349</v>
      </c>
      <c r="AP403">
        <v>0.93871641360255187</v>
      </c>
      <c r="AQ403">
        <v>1.4303331726851642</v>
      </c>
      <c r="AR403">
        <v>2.1440578991480956</v>
      </c>
      <c r="AS403">
        <v>4.0572044668047624</v>
      </c>
      <c r="AT403">
        <v>6.4227258888758092</v>
      </c>
      <c r="AU403">
        <v>2.2960857397719612</v>
      </c>
      <c r="AV403">
        <v>0.75270393669534941</v>
      </c>
      <c r="AW403">
        <v>-1.7583341195114115E-3</v>
      </c>
      <c r="AX403">
        <v>-0.55779999999999996</v>
      </c>
      <c r="AZ403">
        <f t="shared" si="52"/>
        <v>2.2960857397719612</v>
      </c>
      <c r="BA403">
        <f t="shared" si="53"/>
        <v>94.80914106073304</v>
      </c>
      <c r="BB403">
        <f t="shared" si="54"/>
        <v>0.22147638592214533</v>
      </c>
      <c r="BC403">
        <f t="shared" si="59"/>
        <v>-6.4140516379026478</v>
      </c>
    </row>
    <row r="404" spans="1:55" ht="15.75" thickBot="1" x14ac:dyDescent="0.3">
      <c r="A404">
        <v>22</v>
      </c>
      <c r="B404" s="83">
        <v>12</v>
      </c>
      <c r="C404" s="25" t="s">
        <v>2494</v>
      </c>
      <c r="D404" s="25">
        <v>-650</v>
      </c>
      <c r="E404" s="25">
        <v>-103.97</v>
      </c>
      <c r="F404" s="25">
        <v>120</v>
      </c>
      <c r="G404" s="25">
        <v>0.51008299999999995</v>
      </c>
      <c r="H404" s="25">
        <v>0.18163099999999999</v>
      </c>
      <c r="I404" s="25">
        <v>46.506228999999998</v>
      </c>
      <c r="J404" s="25">
        <v>1.339793</v>
      </c>
      <c r="K404" s="25">
        <v>8.9113450000000007</v>
      </c>
      <c r="L404" s="25">
        <v>0.128549</v>
      </c>
      <c r="M404" s="15">
        <v>0.51008299999999995</v>
      </c>
      <c r="N404" s="25">
        <v>0.293157</v>
      </c>
      <c r="O404" s="25">
        <v>99700</v>
      </c>
      <c r="P404" s="25">
        <v>21.7</v>
      </c>
      <c r="Q404" s="25">
        <v>60</v>
      </c>
      <c r="R404" s="25">
        <v>1.171</v>
      </c>
      <c r="S404" s="25" t="s">
        <v>2517</v>
      </c>
      <c r="T404" s="25" t="s">
        <v>2518</v>
      </c>
      <c r="U404" s="43">
        <v>1.1663719913185024E-3</v>
      </c>
      <c r="V404" s="43">
        <v>0.13927805263157894</v>
      </c>
      <c r="W404" s="54">
        <v>317.91311016415256</v>
      </c>
      <c r="X404" s="82">
        <v>195</v>
      </c>
      <c r="Y404" s="60">
        <v>6.9043411743157808E-5</v>
      </c>
      <c r="Z404" s="61">
        <v>2.5247132988503158</v>
      </c>
      <c r="AA404">
        <v>22</v>
      </c>
      <c r="AC404">
        <f t="shared" si="55"/>
        <v>2.5253127482634175</v>
      </c>
      <c r="AD404">
        <f t="shared" si="56"/>
        <v>125.9204798853483</v>
      </c>
      <c r="AE404">
        <f t="shared" si="57"/>
        <v>125.89058934691241</v>
      </c>
      <c r="AF404">
        <f t="shared" si="58"/>
        <v>2.373763065635453E-4</v>
      </c>
      <c r="AK404">
        <v>1.7995922518006542</v>
      </c>
      <c r="AL404">
        <v>1.422749703100338</v>
      </c>
      <c r="AM404">
        <v>2.6446368618804854</v>
      </c>
      <c r="AN404">
        <v>16.342712799243522</v>
      </c>
      <c r="AO404">
        <v>0.10902703825921731</v>
      </c>
      <c r="AP404">
        <v>0.90288550869046458</v>
      </c>
      <c r="AQ404">
        <v>1.4375584630043532</v>
      </c>
      <c r="AR404">
        <v>2.2773331242039987</v>
      </c>
      <c r="AS404">
        <v>4.4219361475007677</v>
      </c>
      <c r="AT404">
        <v>7.1145414579457338</v>
      </c>
      <c r="AU404">
        <v>1.9771670603441327</v>
      </c>
      <c r="AV404">
        <v>0.91104034650836485</v>
      </c>
      <c r="AW404">
        <v>1.6867119601894198E-3</v>
      </c>
      <c r="AX404">
        <v>-0.56689999999999996</v>
      </c>
      <c r="AZ404">
        <f t="shared" si="52"/>
        <v>1.9771670603441327</v>
      </c>
      <c r="BA404">
        <f t="shared" si="53"/>
        <v>114.7186376272473</v>
      </c>
      <c r="BB404">
        <f t="shared" si="54"/>
        <v>-0.21239157945540824</v>
      </c>
      <c r="BC404">
        <f t="shared" si="59"/>
        <v>-6.5186910604643442</v>
      </c>
    </row>
    <row r="405" spans="1:55" ht="15.75" thickBot="1" x14ac:dyDescent="0.3">
      <c r="A405">
        <v>22</v>
      </c>
      <c r="B405" s="83">
        <v>13</v>
      </c>
      <c r="C405" s="25" t="s">
        <v>2494</v>
      </c>
      <c r="D405" s="25">
        <v>-600</v>
      </c>
      <c r="E405" s="25">
        <v>-103.97</v>
      </c>
      <c r="F405" s="25">
        <v>120</v>
      </c>
      <c r="G405" s="25">
        <v>0.55020899999999995</v>
      </c>
      <c r="H405" s="25">
        <v>0.18145</v>
      </c>
      <c r="I405" s="25">
        <v>46.460948999999999</v>
      </c>
      <c r="J405" s="25">
        <v>1.4052979999999999</v>
      </c>
      <c r="K405" s="25">
        <v>8.9069149999999997</v>
      </c>
      <c r="L405" s="25">
        <v>0.134604</v>
      </c>
      <c r="M405" s="15">
        <v>0.55020899999999995</v>
      </c>
      <c r="N405" s="25">
        <v>0.329092</v>
      </c>
      <c r="O405" s="25">
        <v>99700</v>
      </c>
      <c r="P405" s="25">
        <v>21.7</v>
      </c>
      <c r="Q405" s="25">
        <v>60</v>
      </c>
      <c r="R405" s="25">
        <v>1.171</v>
      </c>
      <c r="S405" s="25" t="s">
        <v>2519</v>
      </c>
      <c r="T405" s="25" t="s">
        <v>2520</v>
      </c>
      <c r="U405" s="43">
        <v>1.1664703635377103E-3</v>
      </c>
      <c r="V405" s="43">
        <v>0.14181942105263157</v>
      </c>
      <c r="W405" s="54">
        <v>350.10711948890912</v>
      </c>
      <c r="X405" s="82">
        <v>195</v>
      </c>
      <c r="Y405" s="60">
        <v>6.9043411743157808E-5</v>
      </c>
      <c r="Z405" s="61">
        <v>2.7790004839861466</v>
      </c>
      <c r="AA405">
        <v>22</v>
      </c>
      <c r="AC405">
        <f t="shared" si="55"/>
        <v>2.7796603094839138</v>
      </c>
      <c r="AD405">
        <f t="shared" si="56"/>
        <v>125.98310849759982</v>
      </c>
      <c r="AE405">
        <f t="shared" si="57"/>
        <v>125.95320309261524</v>
      </c>
      <c r="AF405">
        <f t="shared" si="58"/>
        <v>2.3737630656370733E-4</v>
      </c>
      <c r="AK405">
        <v>1.9808467616004939</v>
      </c>
      <c r="AL405">
        <v>1.5962235514359178</v>
      </c>
      <c r="AM405">
        <v>3.4773884680250498</v>
      </c>
      <c r="AN405">
        <v>36.350833802582834</v>
      </c>
      <c r="AO405">
        <v>0.1158785111488614</v>
      </c>
      <c r="AP405">
        <v>0.97589061466657434</v>
      </c>
      <c r="AQ405">
        <v>1.6079443133682305</v>
      </c>
      <c r="AR405">
        <v>2.5419635946527288</v>
      </c>
      <c r="AS405">
        <v>4.7726509093576084</v>
      </c>
      <c r="AT405">
        <v>7.6139362437202722</v>
      </c>
      <c r="AU405">
        <v>1.9044986104971058</v>
      </c>
      <c r="AV405">
        <v>1.0381224755126275</v>
      </c>
      <c r="AW405">
        <v>-3.7439494608807085E-3</v>
      </c>
      <c r="AX405">
        <v>-0.58440000000000003</v>
      </c>
      <c r="AZ405">
        <f t="shared" si="52"/>
        <v>1.9044986104971058</v>
      </c>
      <c r="BA405">
        <f t="shared" si="53"/>
        <v>130.78589646630425</v>
      </c>
      <c r="BB405">
        <f t="shared" si="54"/>
        <v>0.47167439113966464</v>
      </c>
      <c r="BC405">
        <f t="shared" si="59"/>
        <v>-6.7199207192368373</v>
      </c>
    </row>
    <row r="406" spans="1:55" ht="15.75" thickBot="1" x14ac:dyDescent="0.3">
      <c r="A406">
        <v>22</v>
      </c>
      <c r="B406" s="83">
        <v>14</v>
      </c>
      <c r="C406" s="25" t="s">
        <v>2494</v>
      </c>
      <c r="D406" s="25">
        <v>-550</v>
      </c>
      <c r="E406" s="25">
        <v>-103.97</v>
      </c>
      <c r="F406" s="25">
        <v>120</v>
      </c>
      <c r="G406" s="25">
        <v>0.62241500000000005</v>
      </c>
      <c r="H406" s="25">
        <v>0.18127799999999999</v>
      </c>
      <c r="I406" s="25">
        <v>46.417630000000003</v>
      </c>
      <c r="J406" s="25">
        <v>1.3121670000000001</v>
      </c>
      <c r="K406" s="25">
        <v>8.9028860000000005</v>
      </c>
      <c r="L406" s="25">
        <v>0.126025</v>
      </c>
      <c r="M406" s="15">
        <v>0.62241500000000005</v>
      </c>
      <c r="N406" s="25">
        <v>0.41415999999999997</v>
      </c>
      <c r="O406" s="25">
        <v>99700</v>
      </c>
      <c r="P406" s="25">
        <v>21.7</v>
      </c>
      <c r="Q406" s="25">
        <v>60</v>
      </c>
      <c r="R406" s="25">
        <v>1.171</v>
      </c>
      <c r="S406" s="25" t="s">
        <v>2521</v>
      </c>
      <c r="T406" s="25" t="s">
        <v>2522</v>
      </c>
      <c r="U406" s="43">
        <v>1.1665687357569181E-3</v>
      </c>
      <c r="V406" s="43">
        <v>0.14436078947368422</v>
      </c>
      <c r="W406" s="54">
        <v>409.79515040417613</v>
      </c>
      <c r="X406" s="82">
        <v>195</v>
      </c>
      <c r="Y406" s="60">
        <v>6.9043411743157808E-5</v>
      </c>
      <c r="Z406" s="61">
        <v>3.2513071508636258</v>
      </c>
      <c r="AA406">
        <v>22</v>
      </c>
      <c r="AC406">
        <f t="shared" si="55"/>
        <v>3.252079117393166</v>
      </c>
      <c r="AD406">
        <f t="shared" si="56"/>
        <v>126.04012213836046</v>
      </c>
      <c r="AE406">
        <f t="shared" si="57"/>
        <v>126.01020319968841</v>
      </c>
      <c r="AF406">
        <f t="shared" si="58"/>
        <v>2.373763065637996E-4</v>
      </c>
      <c r="AK406">
        <v>2.3175051690698232</v>
      </c>
      <c r="AL406">
        <v>2.0077554960786466</v>
      </c>
      <c r="AM406">
        <v>2.9279388955878298</v>
      </c>
      <c r="AN406">
        <v>20.39795907421269</v>
      </c>
      <c r="AO406">
        <v>9.3141462832827801E-2</v>
      </c>
      <c r="AP406">
        <v>1.0636480977203782</v>
      </c>
      <c r="AQ406">
        <v>1.7841255102410469</v>
      </c>
      <c r="AR406">
        <v>2.9602702245372519</v>
      </c>
      <c r="AS406">
        <v>5.9590647548062119</v>
      </c>
      <c r="AT406">
        <v>9.8958179092800158</v>
      </c>
      <c r="AU406">
        <v>1.7046531055856968</v>
      </c>
      <c r="AV406">
        <v>1.3706269337012831</v>
      </c>
      <c r="AW406">
        <v>1.893829006346958E-2</v>
      </c>
      <c r="AX406">
        <v>-0.57379999999999998</v>
      </c>
      <c r="AZ406">
        <f t="shared" si="52"/>
        <v>1.7046531055856968</v>
      </c>
      <c r="BA406">
        <f t="shared" si="53"/>
        <v>172.75398612983619</v>
      </c>
      <c r="BB406">
        <f t="shared" si="54"/>
        <v>-2.3869843926914043</v>
      </c>
      <c r="BC406">
        <f t="shared" si="59"/>
        <v>-6.5980330402089269</v>
      </c>
    </row>
    <row r="407" spans="1:55" ht="15.75" thickBot="1" x14ac:dyDescent="0.3">
      <c r="A407">
        <v>22</v>
      </c>
      <c r="B407" s="83">
        <v>15</v>
      </c>
      <c r="C407" s="25" t="s">
        <v>2494</v>
      </c>
      <c r="D407" s="25">
        <v>-500</v>
      </c>
      <c r="E407" s="25">
        <v>-103.97</v>
      </c>
      <c r="F407" s="25">
        <v>120</v>
      </c>
      <c r="G407" s="25">
        <v>0.64896399999999999</v>
      </c>
      <c r="H407" s="25">
        <v>0.181251</v>
      </c>
      <c r="I407" s="25">
        <v>46.410971000000004</v>
      </c>
      <c r="J407" s="25">
        <v>1.349885</v>
      </c>
      <c r="K407" s="25">
        <v>8.9021969999999992</v>
      </c>
      <c r="L407" s="25">
        <v>0.12953200000000001</v>
      </c>
      <c r="M407" s="15">
        <v>0.64896399999999999</v>
      </c>
      <c r="N407" s="25">
        <v>0.46301199999999998</v>
      </c>
      <c r="O407" s="25">
        <v>99700</v>
      </c>
      <c r="P407" s="25">
        <v>21.7</v>
      </c>
      <c r="Q407" s="25">
        <v>60</v>
      </c>
      <c r="R407" s="25">
        <v>1.171</v>
      </c>
      <c r="S407" s="25" t="s">
        <v>2523</v>
      </c>
      <c r="T407" s="25" t="s">
        <v>2524</v>
      </c>
      <c r="U407" s="43">
        <v>1.1666671079761258E-3</v>
      </c>
      <c r="V407" s="43">
        <v>0.14690215789473685</v>
      </c>
      <c r="W407" s="54">
        <v>430.33855902238838</v>
      </c>
      <c r="X407" s="82">
        <v>195</v>
      </c>
      <c r="Y407" s="60">
        <v>6.9043411743157808E-5</v>
      </c>
      <c r="Z407" s="61">
        <v>3.4140339405234434</v>
      </c>
      <c r="AA407">
        <v>22</v>
      </c>
      <c r="AC407">
        <f t="shared" si="55"/>
        <v>3.4148445437087185</v>
      </c>
      <c r="AD407">
        <f t="shared" si="56"/>
        <v>126.04987721838771</v>
      </c>
      <c r="AE407">
        <f t="shared" si="57"/>
        <v>126.01995596409078</v>
      </c>
      <c r="AF407">
        <f t="shared" si="58"/>
        <v>2.3737630656381261E-4</v>
      </c>
      <c r="AK407">
        <v>2.4334942564249675</v>
      </c>
      <c r="AL407">
        <v>2.2442199868076678</v>
      </c>
      <c r="AM407">
        <v>3.6576843453124259</v>
      </c>
      <c r="AN407">
        <v>33.489531485634927</v>
      </c>
      <c r="AO407">
        <v>5.8623680891171613E-2</v>
      </c>
      <c r="AP407">
        <v>1.0984890335407285</v>
      </c>
      <c r="AQ407">
        <v>1.8750605835945837</v>
      </c>
      <c r="AR407">
        <v>3.0554549621946414</v>
      </c>
      <c r="AS407">
        <v>6.3569976478165389</v>
      </c>
      <c r="AT407">
        <v>11.168792344295779</v>
      </c>
      <c r="AU407">
        <v>1.6546798187324241</v>
      </c>
      <c r="AV407">
        <v>1.5083362320093201</v>
      </c>
      <c r="AW407">
        <v>6.2319266543761576E-2</v>
      </c>
      <c r="AX407">
        <v>-0.54279999999999995</v>
      </c>
      <c r="AZ407">
        <f t="shared" si="52"/>
        <v>1.6546798187324241</v>
      </c>
      <c r="BA407">
        <f t="shared" si="53"/>
        <v>190.12559684882035</v>
      </c>
      <c r="BB407">
        <f t="shared" si="54"/>
        <v>-7.8553358961811233</v>
      </c>
      <c r="BC407">
        <f t="shared" si="59"/>
        <v>-6.2415690732405116</v>
      </c>
    </row>
    <row r="408" spans="1:55" ht="15.75" thickBot="1" x14ac:dyDescent="0.3">
      <c r="A408">
        <v>22</v>
      </c>
      <c r="B408" s="83">
        <v>16</v>
      </c>
      <c r="C408" s="25" t="s">
        <v>2494</v>
      </c>
      <c r="D408" s="25">
        <v>-450</v>
      </c>
      <c r="E408" s="25">
        <v>-103.97</v>
      </c>
      <c r="F408" s="25">
        <v>120</v>
      </c>
      <c r="G408" s="25">
        <v>0.71475900000000003</v>
      </c>
      <c r="H408" s="25">
        <v>0.18172099999999999</v>
      </c>
      <c r="I408" s="25">
        <v>46.528792000000003</v>
      </c>
      <c r="J408" s="25">
        <v>1.354025</v>
      </c>
      <c r="K408" s="25">
        <v>8.9134860000000007</v>
      </c>
      <c r="L408" s="25">
        <v>0.12993199999999999</v>
      </c>
      <c r="M408" s="15">
        <v>0.71475900000000003</v>
      </c>
      <c r="N408" s="25">
        <v>0.56606000000000001</v>
      </c>
      <c r="O408" s="25">
        <v>99700</v>
      </c>
      <c r="P408" s="25">
        <v>21.7</v>
      </c>
      <c r="Q408" s="25">
        <v>60</v>
      </c>
      <c r="R408" s="25">
        <v>1.171</v>
      </c>
      <c r="S408" s="25" t="s">
        <v>2525</v>
      </c>
      <c r="T408" s="25" t="s">
        <v>2526</v>
      </c>
      <c r="U408" s="43">
        <v>1.1667654801953337E-3</v>
      </c>
      <c r="V408" s="43">
        <v>0.14944352631578947</v>
      </c>
      <c r="W408" s="54">
        <v>484.51508317641384</v>
      </c>
      <c r="X408" s="82">
        <v>195</v>
      </c>
      <c r="Y408" s="60">
        <v>6.9043411743157808E-5</v>
      </c>
      <c r="Z408" s="61">
        <v>3.8487106390504895</v>
      </c>
      <c r="AA408">
        <v>22</v>
      </c>
      <c r="AC408">
        <f t="shared" si="55"/>
        <v>3.849624448683775</v>
      </c>
      <c r="AD408">
        <f t="shared" si="56"/>
        <v>125.89023405925573</v>
      </c>
      <c r="AE408">
        <f t="shared" si="57"/>
        <v>125.86035070046233</v>
      </c>
      <c r="AF408">
        <f t="shared" si="58"/>
        <v>2.3737630656348231E-4</v>
      </c>
      <c r="AK408">
        <v>2.7433276549946872</v>
      </c>
      <c r="AL408">
        <v>2.746941507494403</v>
      </c>
      <c r="AM408">
        <v>3.7749725517358685</v>
      </c>
      <c r="AN408">
        <v>31.051494475036687</v>
      </c>
      <c r="AO408">
        <v>5.8206012023861803E-2</v>
      </c>
      <c r="AP408">
        <v>1.1096725446381572</v>
      </c>
      <c r="AQ408">
        <v>2.0278538353704438</v>
      </c>
      <c r="AR408">
        <v>3.4614005223421263</v>
      </c>
      <c r="AS408">
        <v>7.4658538528170482</v>
      </c>
      <c r="AT408">
        <v>13.525110814712008</v>
      </c>
      <c r="AU408">
        <v>1.3936065694675623</v>
      </c>
      <c r="AV408">
        <v>1.9828008914962147</v>
      </c>
      <c r="AW408">
        <v>1.9916693340575598E-2</v>
      </c>
      <c r="AX408">
        <v>-0.59830000000000005</v>
      </c>
      <c r="AZ408">
        <f t="shared" si="52"/>
        <v>1.3936065694675623</v>
      </c>
      <c r="BA408">
        <f t="shared" si="53"/>
        <v>249.6152683233594</v>
      </c>
      <c r="BB408">
        <f t="shared" si="54"/>
        <v>-2.5073171863314818</v>
      </c>
      <c r="BC408">
        <f t="shared" si="59"/>
        <v>-6.8797545624904179</v>
      </c>
    </row>
    <row r="409" spans="1:55" ht="15.75" thickBot="1" x14ac:dyDescent="0.3">
      <c r="A409">
        <v>22</v>
      </c>
      <c r="B409" s="83">
        <v>17</v>
      </c>
      <c r="C409" s="25" t="s">
        <v>2494</v>
      </c>
      <c r="D409" s="25">
        <v>-400</v>
      </c>
      <c r="E409" s="25">
        <v>-103.97</v>
      </c>
      <c r="F409" s="25">
        <v>120</v>
      </c>
      <c r="G409" s="25">
        <v>0.76861400000000002</v>
      </c>
      <c r="H409" s="25">
        <v>0.182063</v>
      </c>
      <c r="I409" s="25">
        <v>46.614659000000003</v>
      </c>
      <c r="J409" s="25">
        <v>1.3151729999999999</v>
      </c>
      <c r="K409" s="25">
        <v>8.9217650000000006</v>
      </c>
      <c r="L409" s="25">
        <v>0.12606800000000001</v>
      </c>
      <c r="M409" s="15">
        <v>0.76861400000000002</v>
      </c>
      <c r="N409" s="25">
        <v>0.63224599999999997</v>
      </c>
      <c r="O409" s="25">
        <v>99700</v>
      </c>
      <c r="P409" s="25">
        <v>21.7</v>
      </c>
      <c r="Q409" s="25">
        <v>60</v>
      </c>
      <c r="R409" s="25">
        <v>1.171</v>
      </c>
      <c r="S409" s="25" t="s">
        <v>2527</v>
      </c>
      <c r="T409" s="25" t="s">
        <v>2528</v>
      </c>
      <c r="U409" s="43">
        <v>1.1668638524145415E-3</v>
      </c>
      <c r="V409" s="43">
        <v>0.1519848947368421</v>
      </c>
      <c r="W409" s="54">
        <v>528.44991640386638</v>
      </c>
      <c r="X409" s="82">
        <v>195</v>
      </c>
      <c r="Y409" s="60">
        <v>6.9043411743157808E-5</v>
      </c>
      <c r="Z409" s="61">
        <v>4.2016027198696788</v>
      </c>
      <c r="AA409">
        <v>22</v>
      </c>
      <c r="AC409">
        <f t="shared" si="55"/>
        <v>4.2026003176110382</v>
      </c>
      <c r="AD409">
        <f t="shared" si="56"/>
        <v>125.77341353688416</v>
      </c>
      <c r="AE409">
        <f t="shared" si="57"/>
        <v>125.74355790851483</v>
      </c>
      <c r="AF409">
        <f t="shared" si="58"/>
        <v>2.3737630656400647E-4</v>
      </c>
      <c r="AK409">
        <v>2.9948630293454417</v>
      </c>
      <c r="AL409">
        <v>3.0707123927239945</v>
      </c>
      <c r="AM409">
        <v>3.003805480716462</v>
      </c>
      <c r="AN409">
        <v>19.797567602860681</v>
      </c>
      <c r="AO409">
        <v>3.8500631435573605E-2</v>
      </c>
      <c r="AP409">
        <v>1.0374978840842617</v>
      </c>
      <c r="AQ409">
        <v>2.1150447070409739</v>
      </c>
      <c r="AR409">
        <v>3.9277607229974407</v>
      </c>
      <c r="AS409">
        <v>8.631485101829389</v>
      </c>
      <c r="AT409">
        <v>14.864827949539382</v>
      </c>
      <c r="AU409">
        <v>1.2788024950799479</v>
      </c>
      <c r="AV409">
        <v>2.3996142918676413</v>
      </c>
      <c r="AW409">
        <v>7.3769714324400978E-2</v>
      </c>
      <c r="AX409">
        <v>-0.55740000000000001</v>
      </c>
      <c r="AZ409">
        <f t="shared" si="52"/>
        <v>1.2788024950799479</v>
      </c>
      <c r="BA409">
        <f t="shared" si="53"/>
        <v>301.80768066008631</v>
      </c>
      <c r="BB409">
        <f t="shared" si="54"/>
        <v>-9.278268786220691</v>
      </c>
      <c r="BC409">
        <f t="shared" si="59"/>
        <v>-6.409452102844992</v>
      </c>
    </row>
    <row r="410" spans="1:55" ht="15.75" thickBot="1" x14ac:dyDescent="0.3">
      <c r="A410">
        <v>22</v>
      </c>
      <c r="B410" s="83">
        <v>18</v>
      </c>
      <c r="C410" s="25" t="s">
        <v>2494</v>
      </c>
      <c r="D410" s="25">
        <v>-350</v>
      </c>
      <c r="E410" s="25">
        <v>-103.97</v>
      </c>
      <c r="F410" s="25">
        <v>120</v>
      </c>
      <c r="G410" s="25">
        <v>0.893594</v>
      </c>
      <c r="H410" s="25">
        <v>0.18210799999999999</v>
      </c>
      <c r="I410" s="25">
        <v>46.625987000000002</v>
      </c>
      <c r="J410" s="25">
        <v>1.363424</v>
      </c>
      <c r="K410" s="25">
        <v>8.922784</v>
      </c>
      <c r="L410" s="25">
        <v>0.13057299999999999</v>
      </c>
      <c r="M410" s="15">
        <v>0.893594</v>
      </c>
      <c r="N410" s="25">
        <v>0.79485399999999995</v>
      </c>
      <c r="O410" s="25">
        <v>99700</v>
      </c>
      <c r="P410" s="25">
        <v>21.7</v>
      </c>
      <c r="Q410" s="25">
        <v>60</v>
      </c>
      <c r="R410" s="25">
        <v>1.171</v>
      </c>
      <c r="S410" s="25" t="s">
        <v>2529</v>
      </c>
      <c r="T410" s="25" t="s">
        <v>2530</v>
      </c>
      <c r="U410" s="43">
        <v>1.1669622246337492E-3</v>
      </c>
      <c r="V410" s="43">
        <v>0.15452626315789475</v>
      </c>
      <c r="W410" s="54">
        <v>633.32618763564642</v>
      </c>
      <c r="X410" s="82">
        <v>195</v>
      </c>
      <c r="Y410" s="60">
        <v>6.9043411743157808E-5</v>
      </c>
      <c r="Z410" s="61">
        <v>5.0360287219504993</v>
      </c>
      <c r="AA410">
        <v>22</v>
      </c>
      <c r="AC410">
        <f t="shared" si="55"/>
        <v>5.0372244396833237</v>
      </c>
      <c r="AD410">
        <f t="shared" si="56"/>
        <v>125.75904995838735</v>
      </c>
      <c r="AE410">
        <f t="shared" si="57"/>
        <v>125.72919773959126</v>
      </c>
      <c r="AF410">
        <f t="shared" si="58"/>
        <v>2.3737630656379781E-4</v>
      </c>
      <c r="AK410">
        <v>3.5896347876854691</v>
      </c>
      <c r="AL410">
        <v>3.8605906168947945</v>
      </c>
      <c r="AM410">
        <v>3.5507573536679193</v>
      </c>
      <c r="AN410">
        <v>26.588104798943647</v>
      </c>
      <c r="AO410">
        <v>2.0228038914477262E-2</v>
      </c>
      <c r="AP410">
        <v>1.1852667077020231</v>
      </c>
      <c r="AQ410">
        <v>2.5874570846339706</v>
      </c>
      <c r="AR410">
        <v>4.7322455346263554</v>
      </c>
      <c r="AS410">
        <v>10.214281177708568</v>
      </c>
      <c r="AT410">
        <v>18.038988304621391</v>
      </c>
      <c r="AU410">
        <v>1.1232435920329413</v>
      </c>
      <c r="AV410">
        <v>3.2566075170554902</v>
      </c>
      <c r="AW410">
        <v>6.8328737613418192E-2</v>
      </c>
      <c r="AX410">
        <v>-0.57530000000000003</v>
      </c>
      <c r="AZ410">
        <f t="shared" si="52"/>
        <v>1.1232435920329413</v>
      </c>
      <c r="BA410">
        <f t="shared" si="53"/>
        <v>409.54786743224116</v>
      </c>
      <c r="BB410">
        <f t="shared" si="54"/>
        <v>-8.5929571271193996</v>
      </c>
      <c r="BC410">
        <f t="shared" si="59"/>
        <v>-6.6152812966751418</v>
      </c>
    </row>
    <row r="411" spans="1:55" ht="15.75" thickBot="1" x14ac:dyDescent="0.3">
      <c r="A411">
        <v>22</v>
      </c>
      <c r="B411" s="83">
        <v>19</v>
      </c>
      <c r="C411" s="25" t="s">
        <v>2494</v>
      </c>
      <c r="D411" s="25">
        <v>-300</v>
      </c>
      <c r="E411" s="25">
        <v>-103.97</v>
      </c>
      <c r="F411" s="25">
        <v>120</v>
      </c>
      <c r="G411" s="25">
        <v>1.042297</v>
      </c>
      <c r="H411" s="25">
        <v>0.182057</v>
      </c>
      <c r="I411" s="25">
        <v>46.613092999999999</v>
      </c>
      <c r="J411" s="25">
        <v>1.341764</v>
      </c>
      <c r="K411" s="25">
        <v>8.9215789999999995</v>
      </c>
      <c r="L411" s="25">
        <v>0.12859300000000001</v>
      </c>
      <c r="M411" s="15">
        <v>1.042297</v>
      </c>
      <c r="N411" s="25">
        <v>1.0150840000000001</v>
      </c>
      <c r="O411" s="25">
        <v>99700</v>
      </c>
      <c r="P411" s="25">
        <v>21.7</v>
      </c>
      <c r="Q411" s="25">
        <v>60</v>
      </c>
      <c r="R411" s="25">
        <v>1.171</v>
      </c>
      <c r="S411" s="25" t="s">
        <v>2531</v>
      </c>
      <c r="T411" s="25" t="s">
        <v>2532</v>
      </c>
      <c r="U411" s="43">
        <v>1.1670605968529572E-3</v>
      </c>
      <c r="V411" s="43">
        <v>0.15706763157894738</v>
      </c>
      <c r="W411" s="54">
        <v>758.51191515515313</v>
      </c>
      <c r="X411" s="82">
        <v>195</v>
      </c>
      <c r="Y411" s="60">
        <v>6.9043411743157808E-5</v>
      </c>
      <c r="Z411" s="61">
        <v>6.0306552907355808</v>
      </c>
      <c r="AA411">
        <v>22</v>
      </c>
      <c r="AC411">
        <f t="shared" si="55"/>
        <v>6.0320871653077504</v>
      </c>
      <c r="AD411">
        <f t="shared" si="56"/>
        <v>125.77603570218896</v>
      </c>
      <c r="AE411">
        <f t="shared" si="57"/>
        <v>125.74617945137975</v>
      </c>
      <c r="AF411">
        <f t="shared" si="58"/>
        <v>2.3737630656376214E-4</v>
      </c>
      <c r="AK411">
        <v>4.2985965479392094</v>
      </c>
      <c r="AL411">
        <v>4.9291595093267677</v>
      </c>
      <c r="AM411">
        <v>3.0661136431284008</v>
      </c>
      <c r="AN411">
        <v>17.543763511419417</v>
      </c>
      <c r="AO411">
        <v>3.4397758653665991E-3</v>
      </c>
      <c r="AP411">
        <v>1.2556487893778199</v>
      </c>
      <c r="AQ411">
        <v>2.9346537629777458</v>
      </c>
      <c r="AR411">
        <v>5.5265073706850245</v>
      </c>
      <c r="AS411">
        <v>13.33097301964335</v>
      </c>
      <c r="AT411">
        <v>24.481583190865543</v>
      </c>
      <c r="AU411">
        <v>0.92736462705716771</v>
      </c>
      <c r="AV411">
        <v>4.6982844270213739</v>
      </c>
      <c r="AW411">
        <v>5.8426237533967626E-2</v>
      </c>
      <c r="AX411">
        <v>-0.59750000000000003</v>
      </c>
      <c r="AZ411">
        <f t="shared" si="52"/>
        <v>0.92736462705716771</v>
      </c>
      <c r="BA411">
        <f t="shared" si="53"/>
        <v>590.93158983207877</v>
      </c>
      <c r="BB411">
        <f t="shared" si="54"/>
        <v>-7.3486205380168848</v>
      </c>
      <c r="BC411">
        <f t="shared" si="59"/>
        <v>-6.8705554923751038</v>
      </c>
    </row>
    <row r="412" spans="1:55" x14ac:dyDescent="0.25">
      <c r="A412">
        <v>22</v>
      </c>
      <c r="B412" s="83">
        <v>20</v>
      </c>
      <c r="C412" s="25"/>
      <c r="D412" s="25">
        <v>-250</v>
      </c>
      <c r="E412" s="25">
        <v>-103.97</v>
      </c>
      <c r="F412" s="25">
        <v>120</v>
      </c>
      <c r="G412" s="25">
        <v>1.1510579999999999</v>
      </c>
      <c r="H412" s="25">
        <v>0.18148700000000001</v>
      </c>
      <c r="I412" s="25">
        <v>46.470146</v>
      </c>
      <c r="J412" s="25">
        <v>1.3345389999999999</v>
      </c>
      <c r="K412" s="25">
        <v>8.9078920000000004</v>
      </c>
      <c r="L412" s="25">
        <v>0.12812699999999999</v>
      </c>
      <c r="M412" s="15">
        <v>1.1510579999999999</v>
      </c>
      <c r="N412" s="25">
        <v>1.2679199999999999</v>
      </c>
      <c r="O412" s="25">
        <v>99700</v>
      </c>
      <c r="P412" s="25">
        <v>21.7</v>
      </c>
      <c r="Q412" s="25">
        <v>60</v>
      </c>
      <c r="R412" s="25">
        <v>1.171</v>
      </c>
      <c r="S412" s="25" t="s">
        <v>2533</v>
      </c>
      <c r="T412" s="25" t="s">
        <v>2534</v>
      </c>
      <c r="U412" s="43">
        <v>1.1671589690721649E-3</v>
      </c>
      <c r="V412" s="43">
        <v>0.159609</v>
      </c>
      <c r="W412" s="54">
        <v>849.45498108809807</v>
      </c>
      <c r="X412" s="82">
        <v>195</v>
      </c>
      <c r="Y412" s="60">
        <v>6.9043411743157808E-5</v>
      </c>
      <c r="Z412" s="61">
        <v>6.7433497076176563</v>
      </c>
      <c r="AA412">
        <v>22</v>
      </c>
      <c r="AC412">
        <f t="shared" si="55"/>
        <v>6.7449507991263058</v>
      </c>
      <c r="AD412">
        <f t="shared" si="56"/>
        <v>125.96929091909728</v>
      </c>
      <c r="AE412">
        <f t="shared" si="57"/>
        <v>125.93938879407845</v>
      </c>
      <c r="AF412">
        <f t="shared" si="58"/>
        <v>2.3737630656368641E-4</v>
      </c>
      <c r="AK412">
        <v>4.8065997229620931</v>
      </c>
      <c r="AL412">
        <v>6.1469476195236581</v>
      </c>
      <c r="AM412">
        <v>3.0946897623943843</v>
      </c>
      <c r="AN412">
        <v>16.401882363379698</v>
      </c>
      <c r="AO412">
        <v>-1.1843799095368176E-2</v>
      </c>
      <c r="AP412">
        <v>1.0963052889205445</v>
      </c>
      <c r="AQ412">
        <v>2.8865127327817555</v>
      </c>
      <c r="AR412">
        <v>6.0933485993042842</v>
      </c>
      <c r="AS412">
        <v>16.182861916548912</v>
      </c>
      <c r="AT412">
        <v>31.533506660477737</v>
      </c>
      <c r="AU412">
        <v>0.78188814695167919</v>
      </c>
      <c r="AV412">
        <v>6.2321347821581865</v>
      </c>
      <c r="AW412">
        <v>6.6232593412679244E-2</v>
      </c>
      <c r="AX412">
        <v>-0.60099999999999998</v>
      </c>
      <c r="AZ412">
        <f t="shared" si="52"/>
        <v>0.78188814695167919</v>
      </c>
      <c r="BA412">
        <f t="shared" si="53"/>
        <v>785.05759942070949</v>
      </c>
      <c r="BB412">
        <f t="shared" si="54"/>
        <v>-8.343272827928077</v>
      </c>
      <c r="BC412">
        <f t="shared" si="59"/>
        <v>-6.910801424129601</v>
      </c>
    </row>
    <row r="413" spans="1:55" x14ac:dyDescent="0.25">
      <c r="A413">
        <v>22</v>
      </c>
      <c r="B413" s="22">
        <v>1</v>
      </c>
      <c r="C413" s="3" t="s">
        <v>2684</v>
      </c>
      <c r="D413" s="3">
        <v>-250</v>
      </c>
      <c r="E413" s="3">
        <v>-103.97</v>
      </c>
      <c r="F413" s="3">
        <v>120</v>
      </c>
      <c r="G413" s="3">
        <v>7.4960000000000001E-3</v>
      </c>
      <c r="H413" s="3">
        <v>0.18943299999999999</v>
      </c>
      <c r="I413" s="3">
        <v>48.463740000000001</v>
      </c>
      <c r="J413" s="3">
        <v>1.510885</v>
      </c>
      <c r="K413" s="3">
        <v>9.0307960000000005</v>
      </c>
      <c r="L413" s="3">
        <v>0.14080400000000001</v>
      </c>
      <c r="M413" s="81">
        <v>7.4960000000000001E-3</v>
      </c>
      <c r="N413" s="3">
        <v>1.2489E-2</v>
      </c>
      <c r="O413" s="3">
        <v>101154</v>
      </c>
      <c r="P413" s="3">
        <v>21.7</v>
      </c>
      <c r="Q413" s="3">
        <v>60</v>
      </c>
      <c r="R413" s="3">
        <v>1.1881999999999999</v>
      </c>
      <c r="S413" s="3" t="s">
        <v>2685</v>
      </c>
      <c r="T413" s="3" t="s">
        <v>2686</v>
      </c>
      <c r="U413">
        <v>1.1275195876288659E-4</v>
      </c>
      <c r="V413">
        <v>-1.0120000000000001E-3</v>
      </c>
      <c r="W413" s="54">
        <v>75.457669146946046</v>
      </c>
      <c r="X413" s="82">
        <v>18</v>
      </c>
      <c r="Y413" s="60">
        <v>6.2816283024295021E-6</v>
      </c>
      <c r="Z413" s="61">
        <v>6.6748236977329043</v>
      </c>
      <c r="AA413">
        <v>22</v>
      </c>
      <c r="AC413">
        <f t="shared" si="55"/>
        <v>6.6764085189282367</v>
      </c>
      <c r="AD413">
        <f t="shared" si="56"/>
        <v>11.304818308920302</v>
      </c>
      <c r="AE413">
        <f t="shared" si="57"/>
        <v>11.302134812903759</v>
      </c>
      <c r="AF413">
        <f t="shared" si="58"/>
        <v>2.3737630656348106E-4</v>
      </c>
      <c r="AK413">
        <v>4.7575757042838864</v>
      </c>
      <c r="AL413">
        <v>6.9840679647530655</v>
      </c>
      <c r="AM413">
        <v>4.9941560836704193</v>
      </c>
      <c r="AN413">
        <v>52.963264878145345</v>
      </c>
      <c r="AO413">
        <v>-1.8230231320524903</v>
      </c>
      <c r="AP413">
        <v>1.0781560118396321</v>
      </c>
      <c r="AQ413">
        <v>2.9548632606642196</v>
      </c>
      <c r="AR413">
        <v>6.0271605267674042</v>
      </c>
      <c r="AS413">
        <v>16.095728469284303</v>
      </c>
      <c r="AT413">
        <v>32.820008472441906</v>
      </c>
      <c r="AU413">
        <v>3.8081411055237515</v>
      </c>
      <c r="AV413">
        <v>2.6270071540288633</v>
      </c>
      <c r="AW413">
        <v>5.2464382234783784</v>
      </c>
      <c r="AX413">
        <v>5.8754</v>
      </c>
      <c r="AZ413">
        <f t="shared" si="52"/>
        <v>3.8081411055237515</v>
      </c>
      <c r="BA413">
        <f t="shared" si="53"/>
        <v>29.69783857253011</v>
      </c>
      <c r="BB413">
        <f t="shared" si="54"/>
        <v>-59.310030885397673</v>
      </c>
      <c r="BC413">
        <f t="shared" si="59"/>
        <v>67.560270694394447</v>
      </c>
    </row>
    <row r="414" spans="1:55" x14ac:dyDescent="0.25">
      <c r="A414">
        <v>22</v>
      </c>
      <c r="B414" s="22">
        <v>2</v>
      </c>
      <c r="C414" s="3" t="s">
        <v>2684</v>
      </c>
      <c r="D414" s="3">
        <v>-200</v>
      </c>
      <c r="E414" s="3">
        <v>-103.97</v>
      </c>
      <c r="F414" s="3">
        <v>120</v>
      </c>
      <c r="G414" s="3">
        <v>1.1473000000000001E-2</v>
      </c>
      <c r="H414" s="3">
        <v>0.18992100000000001</v>
      </c>
      <c r="I414" s="3">
        <v>48.586284999999997</v>
      </c>
      <c r="J414" s="3">
        <v>1.4738610000000001</v>
      </c>
      <c r="K414" s="3">
        <v>9.0422619999999991</v>
      </c>
      <c r="L414" s="3">
        <v>0.13738900000000001</v>
      </c>
      <c r="M414" s="81">
        <v>1.1473000000000001E-2</v>
      </c>
      <c r="N414" s="3">
        <v>2.0118E-2</v>
      </c>
      <c r="O414" s="3">
        <v>101154</v>
      </c>
      <c r="P414" s="3">
        <v>21.7</v>
      </c>
      <c r="Q414" s="3">
        <v>60</v>
      </c>
      <c r="R414" s="3">
        <v>1.1881999999999999</v>
      </c>
      <c r="S414" s="3" t="s">
        <v>2687</v>
      </c>
      <c r="T414" s="3" t="s">
        <v>2688</v>
      </c>
      <c r="U414">
        <v>1.1275191752577319E-4</v>
      </c>
      <c r="V414">
        <v>-8.9740000000000002E-4</v>
      </c>
      <c r="W414" s="54">
        <v>109.71343345156268</v>
      </c>
      <c r="X414" s="82">
        <v>18</v>
      </c>
      <c r="Y414" s="60">
        <v>6.2816283024295021E-6</v>
      </c>
      <c r="Z414" s="61">
        <v>9.7173372199520962</v>
      </c>
      <c r="AA414">
        <v>22</v>
      </c>
      <c r="AC414">
        <f t="shared" si="55"/>
        <v>9.7196444332487708</v>
      </c>
      <c r="AD414">
        <f t="shared" si="56"/>
        <v>11.29048328448393</v>
      </c>
      <c r="AE414">
        <f t="shared" si="57"/>
        <v>11.287803191262542</v>
      </c>
      <c r="AF414">
        <f t="shared" si="58"/>
        <v>2.3737630656350055E-4</v>
      </c>
      <c r="AK414">
        <v>6.926287314260442</v>
      </c>
      <c r="AL414">
        <v>11.264681401670872</v>
      </c>
      <c r="AM414">
        <v>4.7623917130030051</v>
      </c>
      <c r="AN414">
        <v>44.829237501651427</v>
      </c>
      <c r="AO414">
        <v>-1.8895052152882503</v>
      </c>
      <c r="AP414">
        <v>1.0153584891257375</v>
      </c>
      <c r="AQ414">
        <v>3.4073356952276175</v>
      </c>
      <c r="AR414">
        <v>8.3626255533740697</v>
      </c>
      <c r="AS414">
        <v>25.962583306042703</v>
      </c>
      <c r="AT414">
        <v>52.447907698138017</v>
      </c>
      <c r="AU414">
        <v>2.336069462561841</v>
      </c>
      <c r="AV414">
        <v>5.1679829729251852</v>
      </c>
      <c r="AW414">
        <v>5.1464798918296379</v>
      </c>
      <c r="AX414">
        <v>5.7121000000000004</v>
      </c>
      <c r="AZ414">
        <f t="shared" si="52"/>
        <v>2.336069462561841</v>
      </c>
      <c r="BA414">
        <f t="shared" si="53"/>
        <v>58.34902537030937</v>
      </c>
      <c r="BB414">
        <f t="shared" si="54"/>
        <v>-58.106245192635193</v>
      </c>
      <c r="BC414">
        <f t="shared" si="59"/>
        <v>65.682510507105988</v>
      </c>
    </row>
    <row r="415" spans="1:55" x14ac:dyDescent="0.25">
      <c r="A415">
        <v>22</v>
      </c>
      <c r="B415" s="22">
        <v>3</v>
      </c>
      <c r="C415" s="3" t="s">
        <v>2684</v>
      </c>
      <c r="D415" s="3">
        <v>-150</v>
      </c>
      <c r="E415" s="3">
        <v>-103.97</v>
      </c>
      <c r="F415" s="3">
        <v>120</v>
      </c>
      <c r="G415" s="3">
        <v>1.8419000000000001E-2</v>
      </c>
      <c r="H415" s="3">
        <v>0.190194</v>
      </c>
      <c r="I415" s="3">
        <v>48.654609999999998</v>
      </c>
      <c r="J415" s="3">
        <v>1.482159</v>
      </c>
      <c r="K415" s="3">
        <v>9.0486090000000008</v>
      </c>
      <c r="L415" s="3">
        <v>0.138075</v>
      </c>
      <c r="M415" s="81">
        <v>1.8419000000000001E-2</v>
      </c>
      <c r="N415" s="3">
        <v>3.3480999999999997E-2</v>
      </c>
      <c r="O415" s="3">
        <v>101154</v>
      </c>
      <c r="P415" s="3">
        <v>21.7</v>
      </c>
      <c r="Q415" s="3">
        <v>60</v>
      </c>
      <c r="R415" s="3">
        <v>1.1881999999999999</v>
      </c>
      <c r="S415" s="3" t="s">
        <v>2689</v>
      </c>
      <c r="T415" s="3" t="s">
        <v>2690</v>
      </c>
      <c r="U415">
        <v>1.1275187628865979E-4</v>
      </c>
      <c r="V415">
        <v>-7.8280000000000005E-4</v>
      </c>
      <c r="W415" s="54">
        <v>170.30137885103429</v>
      </c>
      <c r="X415" s="82">
        <v>18</v>
      </c>
      <c r="Y415" s="60">
        <v>6.2816283024295021E-6</v>
      </c>
      <c r="Z415" s="61">
        <v>15.094209304003224</v>
      </c>
      <c r="AA415">
        <v>22</v>
      </c>
      <c r="AC415">
        <f t="shared" si="55"/>
        <v>15.097793162381372</v>
      </c>
      <c r="AD415">
        <f t="shared" si="56"/>
        <v>11.2825637581339</v>
      </c>
      <c r="AE415">
        <f t="shared" si="57"/>
        <v>11.279885544820425</v>
      </c>
      <c r="AF415">
        <f t="shared" si="58"/>
        <v>2.3737630656366085E-4</v>
      </c>
      <c r="AK415">
        <v>10.759246901893155</v>
      </c>
      <c r="AL415">
        <v>18.759853656180248</v>
      </c>
      <c r="AM415">
        <v>3.9752877945131897</v>
      </c>
      <c r="AN415">
        <v>27.782066719678326</v>
      </c>
      <c r="AO415">
        <v>-2.1264998415002596</v>
      </c>
      <c r="AP415">
        <v>0.95185969928874425</v>
      </c>
      <c r="AQ415">
        <v>4.0296589270925294</v>
      </c>
      <c r="AR415">
        <v>12.578914455552418</v>
      </c>
      <c r="AS415">
        <v>45.409893511429907</v>
      </c>
      <c r="AT415">
        <v>90.039383097047832</v>
      </c>
      <c r="AU415">
        <v>1.5005036631363768</v>
      </c>
      <c r="AV415">
        <v>10.645456164904685</v>
      </c>
      <c r="AW415">
        <v>5.2142990693040465</v>
      </c>
      <c r="AX415">
        <v>5.7161</v>
      </c>
      <c r="AZ415">
        <f t="shared" si="52"/>
        <v>1.5005036631363768</v>
      </c>
      <c r="BA415">
        <f t="shared" si="53"/>
        <v>120.1080379149567</v>
      </c>
      <c r="BB415">
        <f t="shared" si="54"/>
        <v>-58.830661703401162</v>
      </c>
      <c r="BC415">
        <f t="shared" si="59"/>
        <v>65.728505857682549</v>
      </c>
    </row>
    <row r="416" spans="1:55" x14ac:dyDescent="0.25">
      <c r="A416">
        <v>22</v>
      </c>
      <c r="B416" s="22">
        <v>4</v>
      </c>
      <c r="C416" s="3" t="s">
        <v>2684</v>
      </c>
      <c r="D416" s="3">
        <v>-100</v>
      </c>
      <c r="E416" s="3">
        <v>-103.97</v>
      </c>
      <c r="F416" s="3">
        <v>120</v>
      </c>
      <c r="G416" s="3">
        <v>2.503E-2</v>
      </c>
      <c r="H416" s="3">
        <v>0.19090199999999999</v>
      </c>
      <c r="I416" s="3">
        <v>48.832372999999997</v>
      </c>
      <c r="J416" s="3">
        <v>1.4680260000000001</v>
      </c>
      <c r="K416" s="3">
        <v>9.0651510000000002</v>
      </c>
      <c r="L416" s="3">
        <v>0.136522</v>
      </c>
      <c r="M416" s="81">
        <v>2.503E-2</v>
      </c>
      <c r="N416" s="3">
        <v>4.7864999999999998E-2</v>
      </c>
      <c r="O416" s="3">
        <v>101154</v>
      </c>
      <c r="P416" s="3">
        <v>21.7</v>
      </c>
      <c r="Q416" s="3">
        <v>60</v>
      </c>
      <c r="R416" s="3">
        <v>1.1881999999999999</v>
      </c>
      <c r="S416" s="3" t="s">
        <v>2691</v>
      </c>
      <c r="T416" s="3" t="s">
        <v>2692</v>
      </c>
      <c r="U416">
        <v>1.127518350515464E-4</v>
      </c>
      <c r="V416">
        <v>-6.6819999999999998E-4</v>
      </c>
      <c r="W416" s="54">
        <v>227.91824175856325</v>
      </c>
      <c r="X416" s="82">
        <v>18</v>
      </c>
      <c r="Y416" s="60">
        <v>6.2816283024295021E-6</v>
      </c>
      <c r="Z416" s="61">
        <v>20.237856393557628</v>
      </c>
      <c r="AA416">
        <v>22</v>
      </c>
      <c r="AC416">
        <f t="shared" si="55"/>
        <v>20.242661521784687</v>
      </c>
      <c r="AD416">
        <f t="shared" si="56"/>
        <v>11.261975444747058</v>
      </c>
      <c r="AE416">
        <f t="shared" si="57"/>
        <v>11.259302118611375</v>
      </c>
      <c r="AF416">
        <f t="shared" si="58"/>
        <v>2.3737630656355405E-4</v>
      </c>
      <c r="AK416">
        <v>14.425481047995364</v>
      </c>
      <c r="AL416">
        <v>26.868317443201342</v>
      </c>
      <c r="AM416">
        <v>4.0322603393914669</v>
      </c>
      <c r="AN416">
        <v>28.225259230837722</v>
      </c>
      <c r="AO416">
        <v>-2.1947174099574056</v>
      </c>
      <c r="AP416">
        <v>0.54629366805732937</v>
      </c>
      <c r="AQ416">
        <v>3.9726978499541024</v>
      </c>
      <c r="AR416">
        <v>16.649382915448012</v>
      </c>
      <c r="AS416">
        <v>64.272696216224602</v>
      </c>
      <c r="AT416">
        <v>130.31096731339937</v>
      </c>
      <c r="AU416">
        <v>1.1936718833419642</v>
      </c>
      <c r="AV416">
        <v>16.801971783221131</v>
      </c>
      <c r="AW416">
        <v>5.6305602543407609</v>
      </c>
      <c r="AX416">
        <v>6.0689000000000002</v>
      </c>
      <c r="AZ416">
        <f t="shared" si="52"/>
        <v>1.1936718833419642</v>
      </c>
      <c r="BA416">
        <f t="shared" si="53"/>
        <v>189.22339364596931</v>
      </c>
      <c r="BB416">
        <f t="shared" si="54"/>
        <v>-63.4112313245544</v>
      </c>
      <c r="BC416">
        <f t="shared" si="59"/>
        <v>69.78529577853601</v>
      </c>
    </row>
    <row r="417" spans="1:55" x14ac:dyDescent="0.25">
      <c r="A417">
        <v>22</v>
      </c>
      <c r="B417" s="22">
        <v>5</v>
      </c>
      <c r="C417" s="3" t="s">
        <v>2684</v>
      </c>
      <c r="D417" s="3">
        <v>-50</v>
      </c>
      <c r="E417" s="3">
        <v>-103.97</v>
      </c>
      <c r="F417" s="3">
        <v>120</v>
      </c>
      <c r="G417" s="3">
        <v>2.8648E-2</v>
      </c>
      <c r="H417" s="3">
        <v>0.19117999999999999</v>
      </c>
      <c r="I417" s="3">
        <v>48.902158999999997</v>
      </c>
      <c r="J417" s="3">
        <v>1.4424809999999999</v>
      </c>
      <c r="K417" s="3">
        <v>9.0716649999999994</v>
      </c>
      <c r="L417" s="3">
        <v>0.133997</v>
      </c>
      <c r="M417" s="81">
        <v>2.8648E-2</v>
      </c>
      <c r="N417" s="3">
        <v>6.3370999999999997E-2</v>
      </c>
      <c r="O417" s="3">
        <v>101154</v>
      </c>
      <c r="P417" s="3">
        <v>21.7</v>
      </c>
      <c r="Q417" s="3">
        <v>60</v>
      </c>
      <c r="R417" s="3">
        <v>1.1881999999999999</v>
      </c>
      <c r="S417" s="3" t="s">
        <v>2693</v>
      </c>
      <c r="T417" s="3" t="s">
        <v>2694</v>
      </c>
      <c r="U417">
        <v>1.12751793814433E-4</v>
      </c>
      <c r="V417">
        <v>-5.5360000000000001E-4</v>
      </c>
      <c r="W417" s="54">
        <v>258.99011458797736</v>
      </c>
      <c r="X417" s="82">
        <v>18</v>
      </c>
      <c r="Y417" s="60">
        <v>6.2816283024295021E-6</v>
      </c>
      <c r="Z417" s="61">
        <v>23.013388720450241</v>
      </c>
      <c r="AA417">
        <v>22</v>
      </c>
      <c r="AC417">
        <f t="shared" si="55"/>
        <v>23.018852850721277</v>
      </c>
      <c r="AD417">
        <f t="shared" si="56"/>
        <v>11.253888670373547</v>
      </c>
      <c r="AE417">
        <f t="shared" si="57"/>
        <v>11.251217263846495</v>
      </c>
      <c r="AF417">
        <f t="shared" si="58"/>
        <v>2.3737630656362038E-4</v>
      </c>
      <c r="AK417">
        <v>16.403907000404256</v>
      </c>
      <c r="AL417">
        <v>35.598230083740191</v>
      </c>
      <c r="AM417">
        <v>4.8990495843579351</v>
      </c>
      <c r="AN417">
        <v>41.96655392648632</v>
      </c>
      <c r="AO417">
        <v>-2.4320018427176504</v>
      </c>
      <c r="AP417">
        <v>0.31097986329017679</v>
      </c>
      <c r="AQ417">
        <v>2.368075707525414</v>
      </c>
      <c r="AR417">
        <v>16.768308358254608</v>
      </c>
      <c r="AS417">
        <v>77.796983046786735</v>
      </c>
      <c r="AT417">
        <v>172.59809335827532</v>
      </c>
      <c r="AU417">
        <v>0.91795607346198516</v>
      </c>
      <c r="AV417">
        <v>23.518435329600536</v>
      </c>
      <c r="AW417">
        <v>5.1849835487254774</v>
      </c>
      <c r="AX417">
        <v>5.5593000000000004</v>
      </c>
      <c r="AZ417">
        <f t="shared" si="52"/>
        <v>0.91795607346198516</v>
      </c>
      <c r="BA417">
        <f t="shared" si="53"/>
        <v>264.67385290070445</v>
      </c>
      <c r="BB417">
        <f t="shared" si="54"/>
        <v>-58.351227615074876</v>
      </c>
      <c r="BC417">
        <f t="shared" si="59"/>
        <v>63.925488115081023</v>
      </c>
    </row>
    <row r="418" spans="1:55" x14ac:dyDescent="0.25">
      <c r="A418">
        <v>22</v>
      </c>
      <c r="B418" s="22">
        <v>6</v>
      </c>
      <c r="C418" s="3" t="s">
        <v>2684</v>
      </c>
      <c r="D418" s="3">
        <v>0</v>
      </c>
      <c r="E418" s="3">
        <v>-103.97</v>
      </c>
      <c r="F418" s="3">
        <v>120</v>
      </c>
      <c r="G418" s="3">
        <v>1.4916E-2</v>
      </c>
      <c r="H418" s="3">
        <v>0.19133700000000001</v>
      </c>
      <c r="I418" s="3">
        <v>48.941518000000002</v>
      </c>
      <c r="J418" s="3">
        <v>1.468645</v>
      </c>
      <c r="K418" s="3">
        <v>9.0752790000000001</v>
      </c>
      <c r="L418" s="3">
        <v>0.136491</v>
      </c>
      <c r="M418" s="81">
        <v>1.4916E-2</v>
      </c>
      <c r="N418" s="3">
        <v>4.4956000000000003E-2</v>
      </c>
      <c r="O418" s="3">
        <v>101154</v>
      </c>
      <c r="P418" s="3">
        <v>21.7</v>
      </c>
      <c r="Q418" s="3">
        <v>60</v>
      </c>
      <c r="R418" s="3">
        <v>1.1881999999999999</v>
      </c>
      <c r="S418" s="3" t="s">
        <v>2695</v>
      </c>
      <c r="T418" s="3" t="s">
        <v>2696</v>
      </c>
      <c r="U418">
        <v>1.127517525773196E-4</v>
      </c>
      <c r="V418">
        <v>-4.3899999999999994E-4</v>
      </c>
      <c r="W418" s="54">
        <v>136.1841359358942</v>
      </c>
      <c r="X418" s="82">
        <v>18</v>
      </c>
      <c r="Y418" s="60">
        <v>6.2816283024295021E-6</v>
      </c>
      <c r="Z418" s="61">
        <v>12.10589454136371</v>
      </c>
      <c r="AA418">
        <v>22</v>
      </c>
      <c r="AC418">
        <f t="shared" si="55"/>
        <v>12.108768876196574</v>
      </c>
      <c r="AD418">
        <f t="shared" si="56"/>
        <v>11.249407094252886</v>
      </c>
      <c r="AE418">
        <f t="shared" si="57"/>
        <v>11.246736751545821</v>
      </c>
      <c r="AF418">
        <f t="shared" si="58"/>
        <v>2.3737630656365041E-4</v>
      </c>
      <c r="AK418">
        <v>8.6289074390447347</v>
      </c>
      <c r="AL418">
        <v>25.263630036694892</v>
      </c>
      <c r="AM418">
        <v>6.6775801446434526</v>
      </c>
      <c r="AN418">
        <v>72.873305496875219</v>
      </c>
      <c r="AO418">
        <v>-2.6687721475314246</v>
      </c>
      <c r="AP418">
        <v>-9.6096028053879512E-2</v>
      </c>
      <c r="AQ418">
        <v>1.104261375005106</v>
      </c>
      <c r="AR418">
        <v>5.5628922906745784</v>
      </c>
      <c r="AS418">
        <v>45.693942322157866</v>
      </c>
      <c r="AT418">
        <v>122.5246836290017</v>
      </c>
      <c r="AU418">
        <v>1.176202795372786</v>
      </c>
      <c r="AV418">
        <v>12.092433769562913</v>
      </c>
      <c r="AW418">
        <v>5.5942469635754408</v>
      </c>
      <c r="AX418">
        <v>5.9043000000000001</v>
      </c>
      <c r="AZ418">
        <f t="shared" si="52"/>
        <v>1.176202795372786</v>
      </c>
      <c r="BA418">
        <f t="shared" si="53"/>
        <v>136.0327102341042</v>
      </c>
      <c r="BB418">
        <f t="shared" si="54"/>
        <v>-62.931961479048233</v>
      </c>
      <c r="BC418">
        <f t="shared" si="59"/>
        <v>67.892587102310159</v>
      </c>
    </row>
    <row r="419" spans="1:55" x14ac:dyDescent="0.25">
      <c r="A419">
        <v>23</v>
      </c>
      <c r="B419" s="84">
        <v>4</v>
      </c>
      <c r="C419" s="8" t="s">
        <v>2697</v>
      </c>
      <c r="D419" s="8">
        <v>-800</v>
      </c>
      <c r="E419" s="8">
        <v>-364.00125000000003</v>
      </c>
      <c r="F419" s="8">
        <v>120</v>
      </c>
      <c r="G419" s="8">
        <v>8.6193000000000006E-2</v>
      </c>
      <c r="H419" s="8">
        <v>0.19439000000000001</v>
      </c>
      <c r="I419" s="8">
        <v>49.707405999999999</v>
      </c>
      <c r="J419" s="8">
        <v>1.4769779999999999</v>
      </c>
      <c r="K419" s="8">
        <v>9.1460329999999992</v>
      </c>
      <c r="L419" s="8">
        <v>0.13620399999999999</v>
      </c>
      <c r="M419" s="85">
        <v>8.6193000000000006E-2</v>
      </c>
      <c r="N419" s="8">
        <v>3.7035999999999999E-2</v>
      </c>
      <c r="O419" s="8">
        <v>101154</v>
      </c>
      <c r="P419" s="8">
        <v>21.7</v>
      </c>
      <c r="Q419" s="8">
        <v>60</v>
      </c>
      <c r="R419" s="8">
        <v>1.1881999999999999</v>
      </c>
      <c r="S419" s="8" t="s">
        <v>2704</v>
      </c>
      <c r="T419" s="8" t="s">
        <v>2705</v>
      </c>
      <c r="U419">
        <v>1.1392778203240059E-3</v>
      </c>
      <c r="V419">
        <v>2.8254428571428569E-2</v>
      </c>
      <c r="W419" s="54">
        <v>50.855524785073008</v>
      </c>
      <c r="X419">
        <v>195</v>
      </c>
      <c r="Y419" s="60">
        <v>6.8050973276319605E-5</v>
      </c>
      <c r="Z419" s="61">
        <v>0.42055149317736812</v>
      </c>
      <c r="AA419">
        <v>23</v>
      </c>
      <c r="AC419">
        <f t="shared" si="55"/>
        <v>0.4206513458401947</v>
      </c>
      <c r="AD419">
        <f t="shared" si="56"/>
        <v>120.92579769684619</v>
      </c>
      <c r="AE419">
        <f t="shared" si="57"/>
        <v>120.89709277762067</v>
      </c>
      <c r="AF419">
        <f t="shared" si="58"/>
        <v>2.3737630656346583E-4</v>
      </c>
      <c r="AK419">
        <v>0.29976673448346719</v>
      </c>
      <c r="AL419">
        <v>0.19161968037716337</v>
      </c>
      <c r="AM419">
        <v>2.6070476923666015</v>
      </c>
      <c r="AN419">
        <v>14.217599278956353</v>
      </c>
      <c r="AO419">
        <v>0.10171045866204208</v>
      </c>
      <c r="AP419">
        <v>0.17591895920798856</v>
      </c>
      <c r="AQ419">
        <v>0.24223216784616711</v>
      </c>
      <c r="AR419">
        <v>0.35907317515489667</v>
      </c>
      <c r="AS419">
        <v>0.66854688777818239</v>
      </c>
      <c r="AT419">
        <v>1.0364385171318786</v>
      </c>
      <c r="AU419">
        <v>2.515545614104969</v>
      </c>
      <c r="AV419">
        <v>0.10091250273208811</v>
      </c>
      <c r="AW419">
        <v>-4.5916730827406958E-2</v>
      </c>
      <c r="AX419">
        <v>-0.1862</v>
      </c>
      <c r="AZ419">
        <f t="shared" si="52"/>
        <v>2.515545614104969</v>
      </c>
      <c r="BA419">
        <f t="shared" si="53"/>
        <v>12.202924890462926</v>
      </c>
      <c r="BB419">
        <f t="shared" si="54"/>
        <v>5.5525173029355548</v>
      </c>
      <c r="BC419">
        <f t="shared" si="59"/>
        <v>-2.1410835693393206</v>
      </c>
    </row>
    <row r="420" spans="1:55" x14ac:dyDescent="0.25">
      <c r="A420">
        <v>23</v>
      </c>
      <c r="B420" s="84">
        <v>5</v>
      </c>
      <c r="C420" s="8" t="s">
        <v>2697</v>
      </c>
      <c r="D420" s="8">
        <v>-800</v>
      </c>
      <c r="E420" s="8">
        <v>-312.00125000000003</v>
      </c>
      <c r="F420" s="8">
        <v>120</v>
      </c>
      <c r="G420" s="8">
        <v>0.111524</v>
      </c>
      <c r="H420" s="8">
        <v>0.19423299999999999</v>
      </c>
      <c r="I420" s="8">
        <v>49.668084999999998</v>
      </c>
      <c r="J420" s="8">
        <v>1.4938819999999999</v>
      </c>
      <c r="K420" s="8">
        <v>9.1423919999999992</v>
      </c>
      <c r="L420" s="8">
        <v>0.13766400000000001</v>
      </c>
      <c r="M420" s="85">
        <v>0.111524</v>
      </c>
      <c r="N420" s="8">
        <v>4.4881999999999998E-2</v>
      </c>
      <c r="O420" s="8">
        <v>101154</v>
      </c>
      <c r="P420" s="8">
        <v>21.7</v>
      </c>
      <c r="Q420" s="8">
        <v>60</v>
      </c>
      <c r="R420" s="8">
        <v>1.1881999999999999</v>
      </c>
      <c r="S420" s="8" t="s">
        <v>2706</v>
      </c>
      <c r="T420" s="8" t="s">
        <v>2707</v>
      </c>
      <c r="U420">
        <v>1.139571114383898E-3</v>
      </c>
      <c r="V420">
        <v>3.2828904761904761E-2</v>
      </c>
      <c r="W420" s="54">
        <v>69.056765518877896</v>
      </c>
      <c r="X420">
        <v>195</v>
      </c>
      <c r="Y420" s="60">
        <v>6.8050973276319605E-5</v>
      </c>
      <c r="Z420" s="61">
        <v>0.57083993329041516</v>
      </c>
      <c r="AA420">
        <v>23</v>
      </c>
      <c r="AC420">
        <f t="shared" si="55"/>
        <v>0.5709754693384651</v>
      </c>
      <c r="AD420">
        <f t="shared" si="56"/>
        <v>120.97395695641571</v>
      </c>
      <c r="AE420">
        <f t="shared" si="57"/>
        <v>120.94524060532301</v>
      </c>
      <c r="AF420">
        <f t="shared" si="58"/>
        <v>2.3737630656359536E-4</v>
      </c>
      <c r="AK420">
        <v>0.40689051023315281</v>
      </c>
      <c r="AL420">
        <v>0.23205821189529738</v>
      </c>
      <c r="AM420">
        <v>1.738191982733138</v>
      </c>
      <c r="AN420">
        <v>7.8683478073128166</v>
      </c>
      <c r="AO420">
        <v>0.12059106440201681</v>
      </c>
      <c r="AP420">
        <v>0.24209163683694809</v>
      </c>
      <c r="AQ420">
        <v>0.34938896349636744</v>
      </c>
      <c r="AR420">
        <v>0.50717580417030261</v>
      </c>
      <c r="AS420">
        <v>0.85116114752634098</v>
      </c>
      <c r="AT420">
        <v>1.2345867379794326</v>
      </c>
      <c r="AU420">
        <v>2.6648929191257404</v>
      </c>
      <c r="AV420">
        <v>0.13131788772798109</v>
      </c>
      <c r="AW420">
        <v>-5.6942401072307101E-2</v>
      </c>
      <c r="AX420">
        <v>-0.2208</v>
      </c>
      <c r="AZ420">
        <f t="shared" si="52"/>
        <v>2.6648929191257404</v>
      </c>
      <c r="BA420">
        <f t="shared" si="53"/>
        <v>15.886044497612215</v>
      </c>
      <c r="BB420">
        <f t="shared" si="54"/>
        <v>6.8885475763162392</v>
      </c>
      <c r="BC420">
        <f t="shared" si="59"/>
        <v>-2.5389433518266489</v>
      </c>
    </row>
    <row r="421" spans="1:55" x14ac:dyDescent="0.25">
      <c r="A421">
        <v>23</v>
      </c>
      <c r="B421" s="84">
        <v>6</v>
      </c>
      <c r="C421" s="8" t="s">
        <v>2697</v>
      </c>
      <c r="D421" s="8">
        <v>-800</v>
      </c>
      <c r="E421" s="8">
        <v>-260.00125000000003</v>
      </c>
      <c r="F421" s="8">
        <v>120</v>
      </c>
      <c r="G421" s="8">
        <v>0.14702000000000001</v>
      </c>
      <c r="H421" s="8">
        <v>0.194018</v>
      </c>
      <c r="I421" s="8">
        <v>49.614147000000003</v>
      </c>
      <c r="J421" s="8">
        <v>1.476345</v>
      </c>
      <c r="K421" s="8">
        <v>9.1374469999999999</v>
      </c>
      <c r="L421" s="8">
        <v>0.136238</v>
      </c>
      <c r="M421" s="85">
        <v>0.14702000000000001</v>
      </c>
      <c r="N421" s="8">
        <v>5.8455E-2</v>
      </c>
      <c r="O421" s="8">
        <v>101154</v>
      </c>
      <c r="P421" s="8">
        <v>21.7</v>
      </c>
      <c r="Q421" s="8">
        <v>60</v>
      </c>
      <c r="R421" s="8">
        <v>1.1881999999999999</v>
      </c>
      <c r="S421" s="8" t="s">
        <v>2708</v>
      </c>
      <c r="T421" s="8" t="s">
        <v>2709</v>
      </c>
      <c r="U421">
        <v>1.1398644084437901E-3</v>
      </c>
      <c r="V421">
        <v>3.7403380952380952E-2</v>
      </c>
      <c r="W421" s="54">
        <v>96.1663670131381</v>
      </c>
      <c r="X421">
        <v>195</v>
      </c>
      <c r="Y421" s="60">
        <v>6.8050973276319605E-5</v>
      </c>
      <c r="Z421" s="61">
        <v>0.79450448926240935</v>
      </c>
      <c r="AA421">
        <v>23</v>
      </c>
      <c r="AC421">
        <f t="shared" si="55"/>
        <v>0.79469313058259861</v>
      </c>
      <c r="AD421">
        <f t="shared" si="56"/>
        <v>121.03942559521047</v>
      </c>
      <c r="AE421">
        <f t="shared" si="57"/>
        <v>121.01069370341411</v>
      </c>
      <c r="AF421">
        <f t="shared" si="58"/>
        <v>2.3737630656358414E-4</v>
      </c>
      <c r="AK421">
        <v>0.56631387411896861</v>
      </c>
      <c r="AL421">
        <v>0.30199565252446231</v>
      </c>
      <c r="AM421">
        <v>1.5632036334929116</v>
      </c>
      <c r="AN421">
        <v>7.030082799423063</v>
      </c>
      <c r="AO421">
        <v>0.15835123849059801</v>
      </c>
      <c r="AP421">
        <v>0.3538555301870065</v>
      </c>
      <c r="AQ421">
        <v>0.50048116579389235</v>
      </c>
      <c r="AR421">
        <v>0.70544500926071796</v>
      </c>
      <c r="AS421">
        <v>1.1453270824122164</v>
      </c>
      <c r="AT421">
        <v>1.5923051109742381</v>
      </c>
      <c r="AU421">
        <v>3.1512493740728313</v>
      </c>
      <c r="AV421">
        <v>0.16065222697746961</v>
      </c>
      <c r="AW421">
        <v>-6.0058644412810856E-2</v>
      </c>
      <c r="AX421">
        <v>-0.24740000000000001</v>
      </c>
      <c r="AZ421">
        <f t="shared" si="52"/>
        <v>3.1512493740728313</v>
      </c>
      <c r="BA421">
        <f t="shared" si="53"/>
        <v>19.445253273944299</v>
      </c>
      <c r="BB421">
        <f t="shared" si="54"/>
        <v>7.2694638217536225</v>
      </c>
      <c r="BC421">
        <f t="shared" si="59"/>
        <v>-2.8448124331608375</v>
      </c>
    </row>
    <row r="422" spans="1:55" x14ac:dyDescent="0.25">
      <c r="A422">
        <v>23</v>
      </c>
      <c r="B422" s="84">
        <v>7</v>
      </c>
      <c r="C422" s="8" t="s">
        <v>2697</v>
      </c>
      <c r="D422" s="8">
        <v>-800</v>
      </c>
      <c r="E422" s="8">
        <v>-208.00125</v>
      </c>
      <c r="F422" s="8">
        <v>120</v>
      </c>
      <c r="G422" s="8">
        <v>0.20221500000000001</v>
      </c>
      <c r="H422" s="8">
        <v>0.19414899999999999</v>
      </c>
      <c r="I422" s="8">
        <v>49.646895999999998</v>
      </c>
      <c r="J422" s="8">
        <v>1.4629049999999999</v>
      </c>
      <c r="K422" s="8">
        <v>9.1404820000000004</v>
      </c>
      <c r="L422" s="8">
        <v>0.134966</v>
      </c>
      <c r="M422" s="85">
        <v>0.20221500000000001</v>
      </c>
      <c r="N422" s="8">
        <v>9.9860000000000004E-2</v>
      </c>
      <c r="O422" s="8">
        <v>101154</v>
      </c>
      <c r="P422" s="8">
        <v>21.7</v>
      </c>
      <c r="Q422" s="8">
        <v>60</v>
      </c>
      <c r="R422" s="8">
        <v>1.1881999999999999</v>
      </c>
      <c r="S422" s="8" t="s">
        <v>2710</v>
      </c>
      <c r="T422" s="8" t="s">
        <v>2711</v>
      </c>
      <c r="U422">
        <v>1.1401577025036819E-3</v>
      </c>
      <c r="V422">
        <v>4.1977857142857143E-2</v>
      </c>
      <c r="W422" s="54">
        <v>140.53945564308935</v>
      </c>
      <c r="X422">
        <v>195</v>
      </c>
      <c r="Y422" s="60">
        <v>6.8050973276319605E-5</v>
      </c>
      <c r="Z422" s="61">
        <v>1.16149044070132</v>
      </c>
      <c r="AA422">
        <v>23</v>
      </c>
      <c r="AC422">
        <f t="shared" si="55"/>
        <v>1.1617662164748772</v>
      </c>
      <c r="AD422">
        <f t="shared" si="56"/>
        <v>120.99923573906486</v>
      </c>
      <c r="AE422">
        <f t="shared" si="57"/>
        <v>120.97051338738811</v>
      </c>
      <c r="AF422">
        <f t="shared" si="58"/>
        <v>2.3737630656352345E-4</v>
      </c>
      <c r="AK422">
        <v>0.82790134952202354</v>
      </c>
      <c r="AL422">
        <v>0.51594750651714771</v>
      </c>
      <c r="AM422">
        <v>2.1307120521672513</v>
      </c>
      <c r="AN422">
        <v>11.168210849966682</v>
      </c>
      <c r="AO422">
        <v>0.18045351031169388</v>
      </c>
      <c r="AP422">
        <v>0.48476799895482725</v>
      </c>
      <c r="AQ422">
        <v>0.70709184904250333</v>
      </c>
      <c r="AR422">
        <v>1.0224424460701889</v>
      </c>
      <c r="AS422">
        <v>1.8060939755693313</v>
      </c>
      <c r="AT422">
        <v>2.723764987927507</v>
      </c>
      <c r="AU422">
        <v>2.6216680739446176</v>
      </c>
      <c r="AV422">
        <v>0.28926583210614615</v>
      </c>
      <c r="AW422">
        <v>-6.9542352606316193E-2</v>
      </c>
      <c r="AX422">
        <v>-0.28050000000000003</v>
      </c>
      <c r="AZ422">
        <f t="shared" si="52"/>
        <v>2.6216680739446176</v>
      </c>
      <c r="BA422">
        <f t="shared" si="53"/>
        <v>35.000944610268334</v>
      </c>
      <c r="BB422">
        <f t="shared" si="54"/>
        <v>8.4145715168608248</v>
      </c>
      <c r="BC422">
        <f t="shared" si="59"/>
        <v>-3.2254239591819522</v>
      </c>
    </row>
    <row r="423" spans="1:55" x14ac:dyDescent="0.25">
      <c r="A423">
        <v>23</v>
      </c>
      <c r="B423" s="84">
        <v>8</v>
      </c>
      <c r="C423" s="8" t="s">
        <v>2697</v>
      </c>
      <c r="D423" s="8">
        <v>-800</v>
      </c>
      <c r="E423" s="8">
        <v>-156.00125</v>
      </c>
      <c r="F423" s="8">
        <v>120</v>
      </c>
      <c r="G423" s="8">
        <v>0.24654000000000001</v>
      </c>
      <c r="H423" s="8">
        <v>0.19425600000000001</v>
      </c>
      <c r="I423" s="8">
        <v>49.673833000000002</v>
      </c>
      <c r="J423" s="8">
        <v>1.4723569999999999</v>
      </c>
      <c r="K423" s="8">
        <v>9.1429500000000008</v>
      </c>
      <c r="L423" s="8">
        <v>0.135765</v>
      </c>
      <c r="M423" s="85">
        <v>0.24654000000000001</v>
      </c>
      <c r="N423" s="8">
        <v>0.13120399999999999</v>
      </c>
      <c r="O423" s="8">
        <v>101154</v>
      </c>
      <c r="P423" s="8">
        <v>21.7</v>
      </c>
      <c r="Q423" s="8">
        <v>60</v>
      </c>
      <c r="R423" s="8">
        <v>1.1881999999999999</v>
      </c>
      <c r="S423" s="8" t="s">
        <v>2712</v>
      </c>
      <c r="T423" s="8" t="s">
        <v>2713</v>
      </c>
      <c r="U423">
        <v>1.140450996563574E-3</v>
      </c>
      <c r="V423">
        <v>4.6552333333333334E-2</v>
      </c>
      <c r="W423" s="54">
        <v>175.35840406056275</v>
      </c>
      <c r="X423">
        <v>195</v>
      </c>
      <c r="Y423" s="60">
        <v>6.8050973276319605E-5</v>
      </c>
      <c r="Z423" s="61">
        <v>1.4496434717007041</v>
      </c>
      <c r="AA423">
        <v>23</v>
      </c>
      <c r="AC423">
        <f t="shared" si="55"/>
        <v>1.4499876644170462</v>
      </c>
      <c r="AD423">
        <f t="shared" si="56"/>
        <v>120.96657383958996</v>
      </c>
      <c r="AE423">
        <f t="shared" si="57"/>
        <v>120.93785924107426</v>
      </c>
      <c r="AF423">
        <f t="shared" si="58"/>
        <v>2.3737630656356921E-4</v>
      </c>
      <c r="AK423">
        <v>1.033294254024933</v>
      </c>
      <c r="AL423">
        <v>0.67790042549575424</v>
      </c>
      <c r="AM423">
        <v>2.1270625952642064</v>
      </c>
      <c r="AN423">
        <v>13.393431965052079</v>
      </c>
      <c r="AO423">
        <v>0.14578423699143611</v>
      </c>
      <c r="AP423">
        <v>0.57309272111619214</v>
      </c>
      <c r="AQ423">
        <v>0.89317495019528992</v>
      </c>
      <c r="AR423">
        <v>1.3220593032444869</v>
      </c>
      <c r="AS423">
        <v>2.2783766517373953</v>
      </c>
      <c r="AT423">
        <v>3.3884264722887307</v>
      </c>
      <c r="AU423">
        <v>2.2830392831928101</v>
      </c>
      <c r="AV423">
        <v>0.42765359820719506</v>
      </c>
      <c r="AW423">
        <v>-5.6944289719152712E-2</v>
      </c>
      <c r="AX423">
        <v>-0.29160000000000003</v>
      </c>
      <c r="AZ423">
        <f t="shared" si="52"/>
        <v>2.2830392831928101</v>
      </c>
      <c r="BA423">
        <f t="shared" si="53"/>
        <v>51.731790565296997</v>
      </c>
      <c r="BB423">
        <f t="shared" si="54"/>
        <v>6.8883556270548896</v>
      </c>
      <c r="BC423">
        <f t="shared" si="59"/>
        <v>-3.3530610570319332</v>
      </c>
    </row>
    <row r="424" spans="1:55" x14ac:dyDescent="0.25">
      <c r="A424">
        <v>23</v>
      </c>
      <c r="B424" s="84">
        <v>9</v>
      </c>
      <c r="C424" s="8" t="s">
        <v>2697</v>
      </c>
      <c r="D424" s="8">
        <v>-800</v>
      </c>
      <c r="E424" s="8">
        <v>-104.00125</v>
      </c>
      <c r="F424" s="8">
        <v>120</v>
      </c>
      <c r="G424" s="8">
        <v>0.29175200000000001</v>
      </c>
      <c r="H424" s="8">
        <v>0.19431300000000001</v>
      </c>
      <c r="I424" s="8">
        <v>49.688142999999997</v>
      </c>
      <c r="J424" s="8">
        <v>1.481633</v>
      </c>
      <c r="K424" s="8">
        <v>9.1442560000000004</v>
      </c>
      <c r="L424" s="8">
        <v>0.13650300000000001</v>
      </c>
      <c r="M424" s="85">
        <v>0.29175200000000001</v>
      </c>
      <c r="N424" s="8">
        <v>0.149863</v>
      </c>
      <c r="O424" s="8">
        <v>101154</v>
      </c>
      <c r="P424" s="8">
        <v>21.7</v>
      </c>
      <c r="Q424" s="8">
        <v>60</v>
      </c>
      <c r="R424" s="8">
        <v>1.1881999999999999</v>
      </c>
      <c r="S424" s="8" t="s">
        <v>2714</v>
      </c>
      <c r="T424" s="8" t="s">
        <v>2715</v>
      </c>
      <c r="U424">
        <v>1.140744290623466E-3</v>
      </c>
      <c r="V424">
        <v>5.1126809523809526E-2</v>
      </c>
      <c r="W424" s="54">
        <v>210.93701055885052</v>
      </c>
      <c r="X424">
        <v>195</v>
      </c>
      <c r="Y424" s="60">
        <v>6.8050973276319605E-5</v>
      </c>
      <c r="Z424" s="61">
        <v>1.7440118752655949</v>
      </c>
      <c r="AA424">
        <v>23</v>
      </c>
      <c r="AC424">
        <f t="shared" si="55"/>
        <v>1.744425960657209</v>
      </c>
      <c r="AD424">
        <f t="shared" si="56"/>
        <v>120.94929716388944</v>
      </c>
      <c r="AE424">
        <f t="shared" si="57"/>
        <v>120.92058666644725</v>
      </c>
      <c r="AF424">
        <f t="shared" si="58"/>
        <v>2.3737630656329748E-4</v>
      </c>
      <c r="AK424">
        <v>1.2431140340996429</v>
      </c>
      <c r="AL424">
        <v>0.77422094948210285</v>
      </c>
      <c r="AM424">
        <v>1.8336170152116258</v>
      </c>
      <c r="AN424">
        <v>9.3306211825269028</v>
      </c>
      <c r="AO424">
        <v>0.1647043762109818</v>
      </c>
      <c r="AP424">
        <v>0.72439420394483278</v>
      </c>
      <c r="AQ424">
        <v>1.0807065203169284</v>
      </c>
      <c r="AR424">
        <v>1.5678733337368529</v>
      </c>
      <c r="AS424">
        <v>2.6864703109976484</v>
      </c>
      <c r="AT424">
        <v>3.9934705898332696</v>
      </c>
      <c r="AU424">
        <v>2.4742914410306551</v>
      </c>
      <c r="AV424">
        <v>0.47557044940989002</v>
      </c>
      <c r="AW424">
        <v>-6.6414141517649808E-2</v>
      </c>
      <c r="AX424">
        <v>-0.32469999999999999</v>
      </c>
      <c r="AZ424">
        <f t="shared" si="52"/>
        <v>2.4742914410306551</v>
      </c>
      <c r="BA424">
        <f t="shared" si="53"/>
        <v>57.519911608041234</v>
      </c>
      <c r="BB424">
        <f t="shared" si="54"/>
        <v>8.0327437383028339</v>
      </c>
      <c r="BC424">
        <f t="shared" si="59"/>
        <v>-3.7336725830530475</v>
      </c>
    </row>
    <row r="425" spans="1:55" x14ac:dyDescent="0.25">
      <c r="A425">
        <v>23</v>
      </c>
      <c r="B425" s="84">
        <v>10</v>
      </c>
      <c r="C425" s="8" t="s">
        <v>2697</v>
      </c>
      <c r="D425" s="8">
        <v>-800</v>
      </c>
      <c r="E425" s="8">
        <v>-52.001249999999999</v>
      </c>
      <c r="F425" s="8">
        <v>120</v>
      </c>
      <c r="G425" s="8">
        <v>0.32131599999999999</v>
      </c>
      <c r="H425" s="8">
        <v>0.194521</v>
      </c>
      <c r="I425" s="8">
        <v>49.740378999999997</v>
      </c>
      <c r="J425" s="8">
        <v>1.489368</v>
      </c>
      <c r="K425" s="8">
        <v>9.1490500000000008</v>
      </c>
      <c r="L425" s="8">
        <v>0.13733200000000001</v>
      </c>
      <c r="M425" s="85">
        <v>0.32131599999999999</v>
      </c>
      <c r="N425" s="8">
        <v>0.147783</v>
      </c>
      <c r="O425" s="8">
        <v>101154</v>
      </c>
      <c r="P425" s="8">
        <v>21.7</v>
      </c>
      <c r="Q425" s="8">
        <v>60</v>
      </c>
      <c r="R425" s="8">
        <v>1.1881999999999999</v>
      </c>
      <c r="S425" s="8" t="s">
        <v>2716</v>
      </c>
      <c r="T425" s="8" t="s">
        <v>2717</v>
      </c>
      <c r="U425">
        <v>1.1410375846833578E-3</v>
      </c>
      <c r="V425">
        <v>5.5701285714285717E-2</v>
      </c>
      <c r="W425" s="54">
        <v>232.78349271853594</v>
      </c>
      <c r="X425">
        <v>195</v>
      </c>
      <c r="Y425" s="60">
        <v>6.8050973276319605E-5</v>
      </c>
      <c r="Z425" s="61">
        <v>1.9256460192600267</v>
      </c>
      <c r="AA425">
        <v>23</v>
      </c>
      <c r="AC425">
        <f t="shared" si="55"/>
        <v>1.9261032305309502</v>
      </c>
      <c r="AD425">
        <f t="shared" si="56"/>
        <v>120.8859210832468</v>
      </c>
      <c r="AE425">
        <f t="shared" si="57"/>
        <v>120.85722562978451</v>
      </c>
      <c r="AF425">
        <f t="shared" si="58"/>
        <v>2.3737630656368928E-4</v>
      </c>
      <c r="AK425">
        <v>1.3725811276020179</v>
      </c>
      <c r="AL425">
        <v>0.76367882822483857</v>
      </c>
      <c r="AM425">
        <v>1.7895554255991786</v>
      </c>
      <c r="AN425">
        <v>9.3758164757524476</v>
      </c>
      <c r="AO425">
        <v>0.22942324467373224</v>
      </c>
      <c r="AP425">
        <v>0.87442415501487292</v>
      </c>
      <c r="AQ425">
        <v>1.2119028193927126</v>
      </c>
      <c r="AR425">
        <v>1.6897379234043826</v>
      </c>
      <c r="AS425">
        <v>2.8204596535585713</v>
      </c>
      <c r="AT425">
        <v>4.0347668706637991</v>
      </c>
      <c r="AU425">
        <v>3.2319536683649481</v>
      </c>
      <c r="AV425">
        <v>0.40608192694802575</v>
      </c>
      <c r="AW425">
        <v>-6.014315414563929E-2</v>
      </c>
      <c r="AX425">
        <v>-0.34210000000000002</v>
      </c>
      <c r="AZ425">
        <f t="shared" si="52"/>
        <v>3.2319536683649481</v>
      </c>
      <c r="BA425">
        <f t="shared" si="53"/>
        <v>49.089587774371836</v>
      </c>
      <c r="BB425">
        <f t="shared" si="54"/>
        <v>7.2704605857472986</v>
      </c>
      <c r="BC425">
        <f t="shared" si="59"/>
        <v>-3.9337523580611262</v>
      </c>
    </row>
    <row r="426" spans="1:55" x14ac:dyDescent="0.25">
      <c r="A426">
        <v>23</v>
      </c>
      <c r="B426" s="84">
        <v>11</v>
      </c>
      <c r="C426" s="8" t="s">
        <v>2697</v>
      </c>
      <c r="D426" s="8">
        <v>-800</v>
      </c>
      <c r="E426" s="8">
        <v>-1.25E-3</v>
      </c>
      <c r="F426" s="8">
        <v>120</v>
      </c>
      <c r="G426" s="8">
        <v>0.309477</v>
      </c>
      <c r="H426" s="8">
        <v>0.19409499999999999</v>
      </c>
      <c r="I426" s="8">
        <v>49.633428000000002</v>
      </c>
      <c r="J426" s="8">
        <v>1.497889</v>
      </c>
      <c r="K426" s="8">
        <v>9.1391950000000008</v>
      </c>
      <c r="L426" s="8">
        <v>0.13806299999999999</v>
      </c>
      <c r="M426" s="85">
        <v>0.309477</v>
      </c>
      <c r="N426" s="8">
        <v>0.11736199999999999</v>
      </c>
      <c r="O426" s="8">
        <v>101154</v>
      </c>
      <c r="P426" s="8">
        <v>21.7</v>
      </c>
      <c r="Q426" s="8">
        <v>60</v>
      </c>
      <c r="R426" s="8">
        <v>1.1881999999999999</v>
      </c>
      <c r="S426" s="8" t="s">
        <v>2718</v>
      </c>
      <c r="T426" s="8" t="s">
        <v>2719</v>
      </c>
      <c r="U426">
        <v>1.1413308787432499E-3</v>
      </c>
      <c r="V426">
        <v>6.0275761904761908E-2</v>
      </c>
      <c r="W426" s="54">
        <v>218.34267585017963</v>
      </c>
      <c r="X426">
        <v>195</v>
      </c>
      <c r="Y426" s="60">
        <v>6.8050973276319605E-5</v>
      </c>
      <c r="Z426" s="61">
        <v>1.8042422448952566</v>
      </c>
      <c r="AA426">
        <v>23</v>
      </c>
      <c r="AC426">
        <f t="shared" si="55"/>
        <v>1.804670630944194</v>
      </c>
      <c r="AD426">
        <f t="shared" si="56"/>
        <v>121.01627509716982</v>
      </c>
      <c r="AE426">
        <f t="shared" si="57"/>
        <v>120.98754870075319</v>
      </c>
      <c r="AF426">
        <f t="shared" si="58"/>
        <v>2.3737630656342861E-4</v>
      </c>
      <c r="AK426">
        <v>1.2860473659055203</v>
      </c>
      <c r="AL426">
        <v>0.60566742354755387</v>
      </c>
      <c r="AM426">
        <v>1.7650258952914133</v>
      </c>
      <c r="AN426">
        <v>9.2879935615749254</v>
      </c>
      <c r="AO426">
        <v>0.32520146583708409</v>
      </c>
      <c r="AP426">
        <v>0.90161843454408819</v>
      </c>
      <c r="AQ426">
        <v>1.1772296995248952</v>
      </c>
      <c r="AR426">
        <v>1.5394629748173312</v>
      </c>
      <c r="AS426">
        <v>2.3899120404887371</v>
      </c>
      <c r="AT426">
        <v>3.4254205031675822</v>
      </c>
      <c r="AU426">
        <v>4.479772063626001</v>
      </c>
      <c r="AV426">
        <v>0.27191328791958175</v>
      </c>
      <c r="AW426">
        <v>-6.7937814954684955E-2</v>
      </c>
      <c r="AX426">
        <v>-0.37309999999999999</v>
      </c>
      <c r="AZ426">
        <f t="shared" si="52"/>
        <v>4.479772063626001</v>
      </c>
      <c r="BA426">
        <f t="shared" si="53"/>
        <v>32.905933253452048</v>
      </c>
      <c r="BB426">
        <f t="shared" si="54"/>
        <v>8.2215813040567731</v>
      </c>
      <c r="BC426">
        <f t="shared" si="59"/>
        <v>-4.2902163250295411</v>
      </c>
    </row>
    <row r="427" spans="1:55" x14ac:dyDescent="0.25">
      <c r="A427">
        <v>23</v>
      </c>
      <c r="B427" s="84">
        <v>12</v>
      </c>
      <c r="C427" s="8" t="s">
        <v>2697</v>
      </c>
      <c r="D427" s="8">
        <v>-800</v>
      </c>
      <c r="E427" s="8">
        <v>51.998750000000001</v>
      </c>
      <c r="F427" s="8">
        <v>120</v>
      </c>
      <c r="G427" s="8">
        <v>0.27737899999999999</v>
      </c>
      <c r="H427" s="8">
        <v>0.19417899999999999</v>
      </c>
      <c r="I427" s="8">
        <v>49.654445000000003</v>
      </c>
      <c r="J427" s="8">
        <v>1.423918</v>
      </c>
      <c r="K427" s="8">
        <v>9.1412300000000002</v>
      </c>
      <c r="L427" s="8">
        <v>0.13128899999999999</v>
      </c>
      <c r="M427" s="85">
        <v>0.27737899999999999</v>
      </c>
      <c r="N427" s="8">
        <v>6.8266999999999994E-2</v>
      </c>
      <c r="O427" s="8">
        <v>101154</v>
      </c>
      <c r="P427" s="8">
        <v>21.7</v>
      </c>
      <c r="Q427" s="8">
        <v>60</v>
      </c>
      <c r="R427" s="8">
        <v>1.1881999999999999</v>
      </c>
      <c r="S427" s="8" t="s">
        <v>2720</v>
      </c>
      <c r="T427" s="8" t="s">
        <v>2721</v>
      </c>
      <c r="U427">
        <v>1.141624172803142E-3</v>
      </c>
      <c r="V427">
        <v>6.48502380952381E-2</v>
      </c>
      <c r="W427" s="54">
        <v>186.1635089443833</v>
      </c>
      <c r="X427">
        <v>195</v>
      </c>
      <c r="Y427" s="60">
        <v>6.8050973276319605E-5</v>
      </c>
      <c r="Z427" s="61">
        <v>1.5386770194613517</v>
      </c>
      <c r="AA427">
        <v>23</v>
      </c>
      <c r="AC427">
        <f t="shared" si="55"/>
        <v>1.5390423516504312</v>
      </c>
      <c r="AD427">
        <f t="shared" si="56"/>
        <v>120.98933472702022</v>
      </c>
      <c r="AE427">
        <f t="shared" si="57"/>
        <v>120.96061472560915</v>
      </c>
      <c r="AF427">
        <f t="shared" si="58"/>
        <v>2.3737630656348936E-4</v>
      </c>
      <c r="AK427">
        <v>1.0967546552808212</v>
      </c>
      <c r="AL427">
        <v>0.35229215941767766</v>
      </c>
      <c r="AM427">
        <v>0.95399908994546234</v>
      </c>
      <c r="AN427">
        <v>5.8779869392892152</v>
      </c>
      <c r="AO427">
        <v>0.42599827614098557</v>
      </c>
      <c r="AP427">
        <v>0.85750919794658931</v>
      </c>
      <c r="AQ427">
        <v>1.062241824902433</v>
      </c>
      <c r="AR427">
        <v>1.2905940731013612</v>
      </c>
      <c r="AS427">
        <v>1.7173831348594617</v>
      </c>
      <c r="AT427">
        <v>2.136297269368939</v>
      </c>
      <c r="AU427">
        <v>7.5205450361421677</v>
      </c>
      <c r="AV427">
        <v>0.1292603183221428</v>
      </c>
      <c r="AW427">
        <v>-0.12464660995307401</v>
      </c>
      <c r="AX427">
        <v>-0.45340000000000003</v>
      </c>
      <c r="AZ427">
        <f t="shared" si="52"/>
        <v>7.5205450361421677</v>
      </c>
      <c r="BA427">
        <f t="shared" si="53"/>
        <v>15.639119920398921</v>
      </c>
      <c r="BB427">
        <f t="shared" si="54"/>
        <v>15.080910414200803</v>
      </c>
      <c r="BC427">
        <f t="shared" si="59"/>
        <v>-5.213572987854179</v>
      </c>
    </row>
    <row r="428" spans="1:55" x14ac:dyDescent="0.25">
      <c r="A428">
        <v>23</v>
      </c>
      <c r="B428" s="84">
        <v>13</v>
      </c>
      <c r="C428" s="8" t="s">
        <v>2697</v>
      </c>
      <c r="D428" s="8">
        <v>-800</v>
      </c>
      <c r="E428" s="8">
        <v>103.99875</v>
      </c>
      <c r="F428" s="8">
        <v>120</v>
      </c>
      <c r="G428" s="8">
        <v>0.27604600000000001</v>
      </c>
      <c r="H428" s="8">
        <v>0.194109</v>
      </c>
      <c r="I428" s="8">
        <v>49.636837999999997</v>
      </c>
      <c r="J428" s="8">
        <v>1.4487380000000001</v>
      </c>
      <c r="K428" s="8">
        <v>9.1395739999999996</v>
      </c>
      <c r="L428" s="8">
        <v>0.13367000000000001</v>
      </c>
      <c r="M428" s="85">
        <v>0.27604600000000001</v>
      </c>
      <c r="N428" s="8">
        <v>6.9186999999999999E-2</v>
      </c>
      <c r="O428" s="8">
        <v>101154</v>
      </c>
      <c r="P428" s="8">
        <v>21.7</v>
      </c>
      <c r="Q428" s="8">
        <v>60</v>
      </c>
      <c r="R428" s="8">
        <v>1.1881999999999999</v>
      </c>
      <c r="S428" s="8" t="s">
        <v>2722</v>
      </c>
      <c r="T428" s="8" t="s">
        <v>2723</v>
      </c>
      <c r="U428">
        <v>1.141917466863034E-3</v>
      </c>
      <c r="V428">
        <v>6.9424714285714284E-2</v>
      </c>
      <c r="W428" s="54">
        <v>180.94239882493073</v>
      </c>
      <c r="X428">
        <v>195</v>
      </c>
      <c r="Y428" s="60">
        <v>6.8050973276319605E-5</v>
      </c>
      <c r="Z428" s="61">
        <v>1.4952526204683663</v>
      </c>
      <c r="AA428">
        <v>23</v>
      </c>
      <c r="AC428">
        <f t="shared" si="55"/>
        <v>1.495607642286561</v>
      </c>
      <c r="AD428">
        <f t="shared" si="56"/>
        <v>121.01125679234934</v>
      </c>
      <c r="AE428">
        <f t="shared" si="57"/>
        <v>120.98253158715933</v>
      </c>
      <c r="AF428">
        <f t="shared" si="58"/>
        <v>2.3737630656382096E-4</v>
      </c>
      <c r="AK428">
        <v>1.0658047413388028</v>
      </c>
      <c r="AL428">
        <v>0.35688554912036535</v>
      </c>
      <c r="AM428">
        <v>19.176433448799383</v>
      </c>
      <c r="AN428">
        <v>2605.6646103887488</v>
      </c>
      <c r="AO428">
        <v>0.4085136642617701</v>
      </c>
      <c r="AP428">
        <v>0.83511065371733328</v>
      </c>
      <c r="AQ428">
        <v>1.0444785674922339</v>
      </c>
      <c r="AR428">
        <v>1.2617128014156167</v>
      </c>
      <c r="AS428">
        <v>1.628494808286397</v>
      </c>
      <c r="AT428">
        <v>1.9795338583747732</v>
      </c>
      <c r="AU428">
        <v>7.4556867225740504</v>
      </c>
      <c r="AV428">
        <v>0.12497228169827697</v>
      </c>
      <c r="AW428">
        <v>-0.13405055999117535</v>
      </c>
      <c r="AX428">
        <v>-0.48630000000000001</v>
      </c>
      <c r="AZ428">
        <f t="shared" si="52"/>
        <v>7.4556867225740504</v>
      </c>
      <c r="BA428">
        <f t="shared" si="53"/>
        <v>15.123052872516014</v>
      </c>
      <c r="BB428">
        <f t="shared" si="54"/>
        <v>16.22162673825035</v>
      </c>
      <c r="BC428">
        <f t="shared" si="59"/>
        <v>-5.5918847463464649</v>
      </c>
    </row>
    <row r="429" spans="1:55" x14ac:dyDescent="0.25">
      <c r="A429">
        <v>23</v>
      </c>
      <c r="B429" s="84">
        <v>14</v>
      </c>
      <c r="C429" s="8" t="s">
        <v>2697</v>
      </c>
      <c r="D429" s="8">
        <v>-800</v>
      </c>
      <c r="E429" s="8">
        <v>155.99875</v>
      </c>
      <c r="F429" s="8">
        <v>120</v>
      </c>
      <c r="G429" s="8">
        <v>0.26031199999999999</v>
      </c>
      <c r="H429" s="8">
        <v>0.19413900000000001</v>
      </c>
      <c r="I429" s="8">
        <v>49.644483999999999</v>
      </c>
      <c r="J429" s="8">
        <v>1.452388</v>
      </c>
      <c r="K429" s="8">
        <v>9.1402739999999998</v>
      </c>
      <c r="L429" s="8">
        <v>0.13395599999999999</v>
      </c>
      <c r="M429" s="85">
        <v>0.26031199999999999</v>
      </c>
      <c r="N429" s="8">
        <v>6.7823999999999995E-2</v>
      </c>
      <c r="O429" s="8">
        <v>101154</v>
      </c>
      <c r="P429" s="8">
        <v>21.7</v>
      </c>
      <c r="Q429" s="8">
        <v>60</v>
      </c>
      <c r="R429" s="8">
        <v>1.1881999999999999</v>
      </c>
      <c r="S429" s="8" t="s">
        <v>2724</v>
      </c>
      <c r="T429" s="8" t="s">
        <v>2725</v>
      </c>
      <c r="U429">
        <v>1.1422107609229259E-3</v>
      </c>
      <c r="V429">
        <v>7.3999190476190468E-2</v>
      </c>
      <c r="W429" s="54">
        <v>163.11596414418787</v>
      </c>
      <c r="X429">
        <v>195</v>
      </c>
      <c r="Y429" s="60">
        <v>6.8050973276319605E-5</v>
      </c>
      <c r="Z429" s="61">
        <v>1.3480436574284309</v>
      </c>
      <c r="AA429">
        <v>23</v>
      </c>
      <c r="AC429">
        <f t="shared" si="55"/>
        <v>1.3483637270298576</v>
      </c>
      <c r="AD429">
        <f t="shared" si="56"/>
        <v>121.00198924963071</v>
      </c>
      <c r="AE429">
        <f t="shared" si="57"/>
        <v>120.9732662443358</v>
      </c>
      <c r="AF429">
        <f t="shared" si="58"/>
        <v>2.3737630656344496E-4</v>
      </c>
      <c r="AK429">
        <v>0.96087287949133759</v>
      </c>
      <c r="AL429">
        <v>0.34978897614318299</v>
      </c>
      <c r="AM429">
        <v>0.78963154379109812</v>
      </c>
      <c r="AN429">
        <v>5.4093332183476193</v>
      </c>
      <c r="AO429">
        <v>0.28883949893394023</v>
      </c>
      <c r="AP429">
        <v>0.72480781026602625</v>
      </c>
      <c r="AQ429">
        <v>0.93413283712322792</v>
      </c>
      <c r="AR429">
        <v>1.1733651230408644</v>
      </c>
      <c r="AS429">
        <v>1.5290598549151708</v>
      </c>
      <c r="AT429">
        <v>1.9666011467634552</v>
      </c>
      <c r="AU429">
        <v>5.5069921654063752</v>
      </c>
      <c r="AV429">
        <v>0.15585828322521308</v>
      </c>
      <c r="AW429">
        <v>-0.10256253485640096</v>
      </c>
      <c r="AX429">
        <v>-0.4783</v>
      </c>
      <c r="AZ429">
        <f t="shared" si="52"/>
        <v>5.5069921654063752</v>
      </c>
      <c r="BA429">
        <f t="shared" si="53"/>
        <v>18.859162311283132</v>
      </c>
      <c r="BB429">
        <f t="shared" si="54"/>
        <v>12.410270740109103</v>
      </c>
      <c r="BC429">
        <f t="shared" si="59"/>
        <v>-5.4998940451933249</v>
      </c>
    </row>
    <row r="430" spans="1:55" x14ac:dyDescent="0.25">
      <c r="A430">
        <v>23</v>
      </c>
      <c r="B430" s="84">
        <v>15</v>
      </c>
      <c r="C430" s="8" t="s">
        <v>2697</v>
      </c>
      <c r="D430" s="8">
        <v>-800</v>
      </c>
      <c r="E430" s="8">
        <v>207.99875</v>
      </c>
      <c r="F430" s="8">
        <v>120</v>
      </c>
      <c r="G430" s="8">
        <v>0.22129399999999999</v>
      </c>
      <c r="H430" s="8">
        <v>0.19445100000000001</v>
      </c>
      <c r="I430" s="8">
        <v>49.722765000000003</v>
      </c>
      <c r="J430" s="8">
        <v>1.48064</v>
      </c>
      <c r="K430" s="8">
        <v>9.1474430000000009</v>
      </c>
      <c r="L430" s="8">
        <v>0.13639399999999999</v>
      </c>
      <c r="M430" s="85">
        <v>0.22129399999999999</v>
      </c>
      <c r="N430" s="8">
        <v>9.0245000000000006E-2</v>
      </c>
      <c r="O430" s="8">
        <v>101154</v>
      </c>
      <c r="P430" s="8">
        <v>21.7</v>
      </c>
      <c r="Q430" s="8">
        <v>60</v>
      </c>
      <c r="R430" s="8">
        <v>1.1881999999999999</v>
      </c>
      <c r="S430" s="8" t="s">
        <v>2726</v>
      </c>
      <c r="T430" s="8" t="s">
        <v>2727</v>
      </c>
      <c r="U430">
        <v>1.1425040549828179E-3</v>
      </c>
      <c r="V430">
        <v>7.8573666666666667E-2</v>
      </c>
      <c r="W430" s="54">
        <v>124.91888559247144</v>
      </c>
      <c r="X430">
        <v>195</v>
      </c>
      <c r="Y430" s="60">
        <v>6.8050973276319605E-5</v>
      </c>
      <c r="Z430" s="61">
        <v>1.0331802321500849</v>
      </c>
      <c r="AA430">
        <v>23</v>
      </c>
      <c r="AC430">
        <f t="shared" si="55"/>
        <v>1.0334255428885644</v>
      </c>
      <c r="AD430">
        <f t="shared" si="56"/>
        <v>120.9071580207364</v>
      </c>
      <c r="AE430">
        <f t="shared" si="57"/>
        <v>120.87845752612833</v>
      </c>
      <c r="AF430">
        <f t="shared" si="58"/>
        <v>2.3737630656368495E-4</v>
      </c>
      <c r="AK430">
        <v>0.7364399459756702</v>
      </c>
      <c r="AL430">
        <v>0.46566624191326106</v>
      </c>
      <c r="AM430">
        <v>2.3375386613741203</v>
      </c>
      <c r="AN430">
        <v>18.265277443571634</v>
      </c>
      <c r="AO430">
        <v>8.5869832953593322E-2</v>
      </c>
      <c r="AP430">
        <v>0.4165608824185964</v>
      </c>
      <c r="AQ430">
        <v>0.66142767922351775</v>
      </c>
      <c r="AR430">
        <v>0.95983498079927987</v>
      </c>
      <c r="AS430">
        <v>1.5062618594821009</v>
      </c>
      <c r="AT430">
        <v>2.2920471994992497</v>
      </c>
      <c r="AU430">
        <v>2.6183828873136847</v>
      </c>
      <c r="AV430">
        <v>0.2775420747118385</v>
      </c>
      <c r="AW430">
        <v>-9.7285270406561025E-3</v>
      </c>
      <c r="AX430">
        <v>-0.4093</v>
      </c>
      <c r="AZ430">
        <f t="shared" si="52"/>
        <v>2.6183828873136847</v>
      </c>
      <c r="BA430">
        <f t="shared" si="53"/>
        <v>33.556823484587284</v>
      </c>
      <c r="BB430">
        <f t="shared" si="54"/>
        <v>1.1762485562136145</v>
      </c>
      <c r="BC430">
        <f t="shared" si="59"/>
        <v>-4.7064742477474972</v>
      </c>
    </row>
    <row r="431" spans="1:55" x14ac:dyDescent="0.25">
      <c r="A431">
        <v>23</v>
      </c>
      <c r="B431" s="84">
        <v>16</v>
      </c>
      <c r="C431" s="8" t="s">
        <v>2697</v>
      </c>
      <c r="D431" s="8">
        <v>-800</v>
      </c>
      <c r="E431" s="8">
        <v>259.99874999999997</v>
      </c>
      <c r="F431" s="8">
        <v>120</v>
      </c>
      <c r="G431" s="8">
        <v>0.20147000000000001</v>
      </c>
      <c r="H431" s="8">
        <v>0.194274</v>
      </c>
      <c r="I431" s="8">
        <v>49.678334</v>
      </c>
      <c r="J431" s="8">
        <v>1.4728699999999999</v>
      </c>
      <c r="K431" s="8">
        <v>9.1433630000000008</v>
      </c>
      <c r="L431" s="8">
        <v>0.135824</v>
      </c>
      <c r="M431" s="85">
        <v>0.20147000000000001</v>
      </c>
      <c r="N431" s="8">
        <v>0.14771799999999999</v>
      </c>
      <c r="O431" s="8">
        <v>101154</v>
      </c>
      <c r="P431" s="8">
        <v>21.7</v>
      </c>
      <c r="Q431" s="8">
        <v>60</v>
      </c>
      <c r="R431" s="8">
        <v>1.1881999999999999</v>
      </c>
      <c r="S431" s="8" t="s">
        <v>2728</v>
      </c>
      <c r="T431" s="8" t="s">
        <v>2729</v>
      </c>
      <c r="U431">
        <v>1.14279734904271E-3</v>
      </c>
      <c r="V431">
        <v>8.3148142857142865E-2</v>
      </c>
      <c r="W431" s="54">
        <v>103.53704201534255</v>
      </c>
      <c r="X431">
        <v>195</v>
      </c>
      <c r="Y431" s="60">
        <v>6.8050973276319605E-5</v>
      </c>
      <c r="Z431" s="61">
        <v>0.85595314179490523</v>
      </c>
      <c r="AA431">
        <v>23</v>
      </c>
      <c r="AC431">
        <f t="shared" si="55"/>
        <v>0.85615637303257663</v>
      </c>
      <c r="AD431">
        <f t="shared" si="56"/>
        <v>120.96110985494933</v>
      </c>
      <c r="AE431">
        <f t="shared" si="57"/>
        <v>120.93239655345413</v>
      </c>
      <c r="AF431">
        <f t="shared" si="58"/>
        <v>2.3737630656360127E-4</v>
      </c>
      <c r="AK431">
        <v>0.61011391992840547</v>
      </c>
      <c r="AL431">
        <v>0.7616965172386756</v>
      </c>
      <c r="AM431">
        <v>4.6663785924398553</v>
      </c>
      <c r="AN431">
        <v>52.068389349588614</v>
      </c>
      <c r="AO431">
        <v>3.547019405359788E-2</v>
      </c>
      <c r="AP431">
        <v>0.14090326858212046</v>
      </c>
      <c r="AQ431">
        <v>0.36277834873509146</v>
      </c>
      <c r="AR431">
        <v>0.80653882185704828</v>
      </c>
      <c r="AS431">
        <v>1.9332449099349747</v>
      </c>
      <c r="AT431">
        <v>3.4305343068969973</v>
      </c>
      <c r="AU431">
        <v>1.1311007458721096</v>
      </c>
      <c r="AV431">
        <v>0.56279152254215448</v>
      </c>
      <c r="AW431">
        <v>2.6459990989525832E-2</v>
      </c>
      <c r="AX431">
        <v>-0.39639999999999997</v>
      </c>
      <c r="AZ431">
        <f t="shared" ref="AZ431:AZ437" si="60">AU431</f>
        <v>1.1311007458721096</v>
      </c>
      <c r="BA431">
        <f t="shared" ref="BA431:BA437" si="61">AV431*AD431</f>
        <v>68.075887183655738</v>
      </c>
      <c r="BB431">
        <f t="shared" ref="BB431:BB437" si="62">-1*AW431*AD431</f>
        <v>-3.2006298768450034</v>
      </c>
      <c r="BC431">
        <f t="shared" si="59"/>
        <v>-4.5581392421380595</v>
      </c>
    </row>
    <row r="432" spans="1:55" x14ac:dyDescent="0.25">
      <c r="A432">
        <v>23</v>
      </c>
      <c r="B432" s="84">
        <v>17</v>
      </c>
      <c r="C432" s="8" t="s">
        <v>2697</v>
      </c>
      <c r="D432" s="8">
        <v>-800</v>
      </c>
      <c r="E432" s="8">
        <v>311.99874999999997</v>
      </c>
      <c r="F432" s="8">
        <v>120</v>
      </c>
      <c r="G432" s="8">
        <v>0.18024499999999999</v>
      </c>
      <c r="H432" s="8">
        <v>0.19375800000000001</v>
      </c>
      <c r="I432" s="8">
        <v>49.548959000000004</v>
      </c>
      <c r="J432" s="8">
        <v>1.4751019999999999</v>
      </c>
      <c r="K432" s="8">
        <v>9.1314410000000006</v>
      </c>
      <c r="L432" s="8">
        <v>0.136238</v>
      </c>
      <c r="M432" s="85">
        <v>0.18024499999999999</v>
      </c>
      <c r="N432" s="8">
        <v>0.139511</v>
      </c>
      <c r="O432" s="8">
        <v>101154</v>
      </c>
      <c r="P432" s="8">
        <v>21.7</v>
      </c>
      <c r="Q432" s="8">
        <v>60</v>
      </c>
      <c r="R432" s="8">
        <v>1.1881999999999999</v>
      </c>
      <c r="S432" s="8" t="s">
        <v>2730</v>
      </c>
      <c r="T432" s="8" t="s">
        <v>2731</v>
      </c>
      <c r="U432">
        <v>1.1430906431026018E-3</v>
      </c>
      <c r="V432">
        <v>8.7722619047619049E-2</v>
      </c>
      <c r="W432" s="54">
        <v>80.940546150613784</v>
      </c>
      <c r="X432">
        <v>195</v>
      </c>
      <c r="Y432" s="60">
        <v>6.8050973276319605E-5</v>
      </c>
      <c r="Z432" s="61">
        <v>0.66827270470636579</v>
      </c>
      <c r="AA432">
        <v>23</v>
      </c>
      <c r="AC432">
        <f t="shared" si="55"/>
        <v>0.66843137447723044</v>
      </c>
      <c r="AD432">
        <f t="shared" si="56"/>
        <v>121.11903655586005</v>
      </c>
      <c r="AE432">
        <f t="shared" si="57"/>
        <v>121.09028576630787</v>
      </c>
      <c r="AF432">
        <f t="shared" si="58"/>
        <v>2.3737630656364388E-4</v>
      </c>
      <c r="AK432">
        <v>0.47633780921399982</v>
      </c>
      <c r="AL432">
        <v>0.7182520734222736</v>
      </c>
      <c r="AM432">
        <v>4.3674483241339876</v>
      </c>
      <c r="AN432">
        <v>36.395461596599496</v>
      </c>
      <c r="AO432">
        <v>2.1290443440318246E-2</v>
      </c>
      <c r="AP432">
        <v>7.7850362424485911E-2</v>
      </c>
      <c r="AQ432">
        <v>0.21454455584780968</v>
      </c>
      <c r="AR432">
        <v>0.59005072833536054</v>
      </c>
      <c r="AS432">
        <v>1.7291364005622907</v>
      </c>
      <c r="AT432">
        <v>3.4809751219041534</v>
      </c>
      <c r="AU432">
        <v>0.94926423613991318</v>
      </c>
      <c r="AV432">
        <v>0.53293867938237272</v>
      </c>
      <c r="AW432">
        <v>2.9561819179322199E-2</v>
      </c>
      <c r="AX432">
        <v>-0.41620000000000001</v>
      </c>
      <c r="AZ432">
        <f t="shared" si="60"/>
        <v>0.94926423613991318</v>
      </c>
      <c r="BA432">
        <f t="shared" si="61"/>
        <v>64.549019390145375</v>
      </c>
      <c r="BB432">
        <f t="shared" si="62"/>
        <v>-3.58049905783805</v>
      </c>
      <c r="BC432">
        <f t="shared" si="59"/>
        <v>-4.7858162274920799</v>
      </c>
    </row>
    <row r="433" spans="1:55" x14ac:dyDescent="0.25">
      <c r="A433">
        <v>23</v>
      </c>
      <c r="B433" s="84">
        <v>18</v>
      </c>
      <c r="C433" s="8" t="s">
        <v>2697</v>
      </c>
      <c r="D433" s="8">
        <v>-800</v>
      </c>
      <c r="E433" s="8">
        <v>363.99874999999997</v>
      </c>
      <c r="F433" s="8">
        <v>120</v>
      </c>
      <c r="G433" s="8">
        <v>0.15987100000000001</v>
      </c>
      <c r="H433" s="8">
        <v>0.19395699999999999</v>
      </c>
      <c r="I433" s="8">
        <v>49.598692999999997</v>
      </c>
      <c r="J433" s="8">
        <v>1.4818629999999999</v>
      </c>
      <c r="K433" s="8">
        <v>9.1360159999999997</v>
      </c>
      <c r="L433" s="8">
        <v>0.136744</v>
      </c>
      <c r="M433" s="85">
        <v>0.15987100000000001</v>
      </c>
      <c r="N433" s="8">
        <v>0.112744</v>
      </c>
      <c r="O433" s="8">
        <v>101154</v>
      </c>
      <c r="P433" s="8">
        <v>21.7</v>
      </c>
      <c r="Q433" s="8">
        <v>60</v>
      </c>
      <c r="R433" s="8">
        <v>1.1881999999999999</v>
      </c>
      <c r="S433" s="8" t="s">
        <v>2732</v>
      </c>
      <c r="T433" s="8" t="s">
        <v>2733</v>
      </c>
      <c r="U433">
        <v>1.1433839371624939E-3</v>
      </c>
      <c r="V433">
        <v>9.2297095238095234E-2</v>
      </c>
      <c r="W433" s="54">
        <v>59.09992485079087</v>
      </c>
      <c r="X433">
        <v>195</v>
      </c>
      <c r="Y433" s="60">
        <v>6.8050973276319605E-5</v>
      </c>
      <c r="Z433" s="61">
        <v>0.48819357016705239</v>
      </c>
      <c r="AA433">
        <v>23</v>
      </c>
      <c r="AC433">
        <f t="shared" si="55"/>
        <v>0.4883094832686507</v>
      </c>
      <c r="AD433">
        <f t="shared" si="56"/>
        <v>121.05838434243978</v>
      </c>
      <c r="AE433">
        <f t="shared" si="57"/>
        <v>121.02964795028599</v>
      </c>
      <c r="AF433">
        <f t="shared" si="58"/>
        <v>2.3737630656379635E-4</v>
      </c>
      <c r="AK433">
        <v>0.34797760457360644</v>
      </c>
      <c r="AL433">
        <v>0.58059105000023803</v>
      </c>
      <c r="AM433">
        <v>4.7982455888668083</v>
      </c>
      <c r="AN433">
        <v>41.117477345564119</v>
      </c>
      <c r="AO433">
        <v>1.1879686137362669E-2</v>
      </c>
      <c r="AP433">
        <v>5.9029619706307837E-2</v>
      </c>
      <c r="AQ433">
        <v>0.13917832722783052</v>
      </c>
      <c r="AR433">
        <v>0.38433635337645106</v>
      </c>
      <c r="AS433">
        <v>1.3571204349522492</v>
      </c>
      <c r="AT433">
        <v>2.8327959442922355</v>
      </c>
      <c r="AU433">
        <v>1.1824543025297702</v>
      </c>
      <c r="AV433">
        <v>0.34984121551742159</v>
      </c>
      <c r="AW433">
        <v>6.56936459172133E-2</v>
      </c>
      <c r="AX433">
        <v>-0.4037</v>
      </c>
      <c r="AZ433">
        <f t="shared" si="60"/>
        <v>1.1824543025297702</v>
      </c>
      <c r="BA433">
        <f t="shared" si="61"/>
        <v>42.351212326934331</v>
      </c>
      <c r="BB433">
        <f t="shared" si="62"/>
        <v>-7.9527666363021572</v>
      </c>
      <c r="BC433">
        <f t="shared" si="59"/>
        <v>-4.6420807569402998</v>
      </c>
    </row>
    <row r="434" spans="1:55" x14ac:dyDescent="0.25">
      <c r="A434">
        <v>23</v>
      </c>
      <c r="B434" s="84">
        <v>19</v>
      </c>
      <c r="C434" s="8" t="s">
        <v>2697</v>
      </c>
      <c r="D434" s="8">
        <v>-800</v>
      </c>
      <c r="E434" s="8">
        <v>415.99874999999997</v>
      </c>
      <c r="F434" s="8">
        <v>120</v>
      </c>
      <c r="G434" s="8">
        <v>0.148147</v>
      </c>
      <c r="H434" s="8">
        <v>0.194493</v>
      </c>
      <c r="I434" s="8">
        <v>49.733217000000003</v>
      </c>
      <c r="J434" s="8">
        <v>1.494556</v>
      </c>
      <c r="K434" s="8">
        <v>9.1483849999999993</v>
      </c>
      <c r="L434" s="8">
        <v>0.137739</v>
      </c>
      <c r="M434" s="85">
        <v>0.148147</v>
      </c>
      <c r="N434" s="8">
        <v>7.2697999999999999E-2</v>
      </c>
      <c r="O434" s="8">
        <v>101154</v>
      </c>
      <c r="P434" s="8">
        <v>21.7</v>
      </c>
      <c r="Q434" s="8">
        <v>60</v>
      </c>
      <c r="R434" s="8">
        <v>1.1881999999999999</v>
      </c>
      <c r="S434" s="8" t="s">
        <v>2734</v>
      </c>
      <c r="T434" s="8" t="s">
        <v>2735</v>
      </c>
      <c r="U434">
        <v>1.1436772312223859E-3</v>
      </c>
      <c r="V434">
        <v>9.6871571428571432E-2</v>
      </c>
      <c r="W434" s="54">
        <v>44.833828261689121</v>
      </c>
      <c r="X434">
        <v>195</v>
      </c>
      <c r="Y434" s="60">
        <v>6.8050973276319605E-5</v>
      </c>
      <c r="Z434" s="61">
        <v>0.37085021238855148</v>
      </c>
      <c r="AA434">
        <v>23</v>
      </c>
      <c r="AC434">
        <f t="shared" si="55"/>
        <v>0.37093826434370442</v>
      </c>
      <c r="AD434">
        <f t="shared" si="56"/>
        <v>120.89470833230993</v>
      </c>
      <c r="AE434">
        <f t="shared" si="57"/>
        <v>120.86601079296292</v>
      </c>
      <c r="AF434">
        <f t="shared" si="58"/>
        <v>2.3737630656359867E-4</v>
      </c>
      <c r="AK434">
        <v>0.26433864630153708</v>
      </c>
      <c r="AL434">
        <v>0.374778887810716</v>
      </c>
      <c r="AM434">
        <v>6.1933158334738403</v>
      </c>
      <c r="AN434">
        <v>69.753439359374681</v>
      </c>
      <c r="AO434">
        <v>1.1910885259785332E-2</v>
      </c>
      <c r="AP434">
        <v>7.4841277553323649E-2</v>
      </c>
      <c r="AQ434">
        <v>0.15350555673798016</v>
      </c>
      <c r="AR434">
        <v>0.31712354564699297</v>
      </c>
      <c r="AS434">
        <v>0.81270489582067462</v>
      </c>
      <c r="AT434">
        <v>1.7031696890106955</v>
      </c>
      <c r="AU434">
        <v>1.5406701766934416</v>
      </c>
      <c r="AV434">
        <v>0.1989261269612442</v>
      </c>
      <c r="AW434">
        <v>4.2140904872784983E-2</v>
      </c>
      <c r="AX434">
        <v>-0.45140000000000002</v>
      </c>
      <c r="AZ434">
        <f t="shared" si="60"/>
        <v>1.5406701766934416</v>
      </c>
      <c r="BA434">
        <f t="shared" si="61"/>
        <v>24.049116098655674</v>
      </c>
      <c r="BB434">
        <f t="shared" si="62"/>
        <v>-5.0946124034549589</v>
      </c>
      <c r="BC434">
        <f t="shared" si="59"/>
        <v>-5.190575312565894</v>
      </c>
    </row>
    <row r="435" spans="1:55" x14ac:dyDescent="0.25">
      <c r="A435">
        <v>23</v>
      </c>
      <c r="B435" s="84">
        <v>20</v>
      </c>
      <c r="C435" s="8" t="s">
        <v>2697</v>
      </c>
      <c r="D435" s="8">
        <v>-800</v>
      </c>
      <c r="E435" s="8">
        <v>467.99874999999997</v>
      </c>
      <c r="F435" s="8">
        <v>120</v>
      </c>
      <c r="G435" s="8">
        <v>0.149753</v>
      </c>
      <c r="H435" s="8">
        <v>0.194413</v>
      </c>
      <c r="I435" s="8">
        <v>49.713186</v>
      </c>
      <c r="J435" s="8">
        <v>1.4818560000000001</v>
      </c>
      <c r="K435" s="8">
        <v>9.1465610000000002</v>
      </c>
      <c r="L435" s="8">
        <v>0.13644800000000001</v>
      </c>
      <c r="M435" s="85">
        <v>0.149753</v>
      </c>
      <c r="N435" s="8">
        <v>4.0195000000000002E-2</v>
      </c>
      <c r="O435" s="8">
        <v>101154</v>
      </c>
      <c r="P435" s="8">
        <v>21.7</v>
      </c>
      <c r="Q435" s="8">
        <v>60</v>
      </c>
      <c r="R435" s="8">
        <v>1.1881999999999999</v>
      </c>
      <c r="S435" s="8" t="s">
        <v>2736</v>
      </c>
      <c r="T435" s="8" t="s">
        <v>2737</v>
      </c>
      <c r="U435">
        <v>1.143970525282278E-3</v>
      </c>
      <c r="V435">
        <v>0.10144604761904762</v>
      </c>
      <c r="W435" s="54">
        <v>42.227444950150705</v>
      </c>
      <c r="X435">
        <v>195</v>
      </c>
      <c r="Y435" s="60">
        <v>6.8050973276319605E-5</v>
      </c>
      <c r="Z435" s="61">
        <v>0.34922145268105509</v>
      </c>
      <c r="AA435">
        <v>23</v>
      </c>
      <c r="AC435">
        <f t="shared" si="55"/>
        <v>0.34930436926209707</v>
      </c>
      <c r="AD435">
        <f t="shared" si="56"/>
        <v>120.91881705995063</v>
      </c>
      <c r="AE435">
        <f t="shared" si="57"/>
        <v>120.89011379776289</v>
      </c>
      <c r="AF435">
        <f t="shared" si="58"/>
        <v>2.37376306563619E-4</v>
      </c>
      <c r="AK435">
        <v>0.24892023843244226</v>
      </c>
      <c r="AL435">
        <v>0.20712037640974376</v>
      </c>
      <c r="AM435">
        <v>5.4383510915552478</v>
      </c>
      <c r="AN435">
        <v>116.50856593678948</v>
      </c>
      <c r="AO435">
        <v>2.4501896931529699E-2</v>
      </c>
      <c r="AP435">
        <v>0.1157086096265602</v>
      </c>
      <c r="AQ435">
        <v>0.19905711684927879</v>
      </c>
      <c r="AR435">
        <v>0.32643218640342903</v>
      </c>
      <c r="AS435">
        <v>0.60005747741014182</v>
      </c>
      <c r="AT435">
        <v>0.93657932972507729</v>
      </c>
      <c r="AU435">
        <v>2.6791335932192428</v>
      </c>
      <c r="AV435">
        <v>0.10569274363698383</v>
      </c>
      <c r="AW435">
        <v>3.4244741604910395E-2</v>
      </c>
      <c r="AX435">
        <v>-0.48259999999999997</v>
      </c>
      <c r="AZ435">
        <f t="shared" si="60"/>
        <v>2.6791335932192428</v>
      </c>
      <c r="BA435">
        <f t="shared" si="61"/>
        <v>12.780241532404709</v>
      </c>
      <c r="BB435">
        <f t="shared" si="62"/>
        <v>-4.1408336453894403</v>
      </c>
      <c r="BC435">
        <f t="shared" si="59"/>
        <v>-5.5493390470631372</v>
      </c>
    </row>
    <row r="436" spans="1:55" x14ac:dyDescent="0.25">
      <c r="A436">
        <v>23</v>
      </c>
      <c r="B436" s="84">
        <v>21</v>
      </c>
      <c r="C436" s="8" t="s">
        <v>2697</v>
      </c>
      <c r="D436" s="8">
        <v>-800</v>
      </c>
      <c r="E436" s="8">
        <v>519.99874999999997</v>
      </c>
      <c r="F436" s="8">
        <v>120</v>
      </c>
      <c r="G436" s="8">
        <v>0.14584900000000001</v>
      </c>
      <c r="H436" s="8">
        <v>0.19445399999999999</v>
      </c>
      <c r="I436" s="8">
        <v>49.723503000000001</v>
      </c>
      <c r="J436" s="8">
        <v>1.5101960000000001</v>
      </c>
      <c r="K436" s="8">
        <v>9.1474689999999992</v>
      </c>
      <c r="L436" s="8">
        <v>0.13916500000000001</v>
      </c>
      <c r="M436" s="85">
        <v>0.14584900000000001</v>
      </c>
      <c r="N436" s="8">
        <v>4.1424999999999997E-2</v>
      </c>
      <c r="O436" s="8">
        <v>101154</v>
      </c>
      <c r="P436" s="8">
        <v>21.7</v>
      </c>
      <c r="Q436" s="8">
        <v>60</v>
      </c>
      <c r="R436" s="8">
        <v>1.1881999999999999</v>
      </c>
      <c r="S436" s="8" t="s">
        <v>2738</v>
      </c>
      <c r="T436" s="8" t="s">
        <v>2739</v>
      </c>
      <c r="U436">
        <v>1.1442638193421698E-3</v>
      </c>
      <c r="V436">
        <v>0.10602052380952381</v>
      </c>
      <c r="W436" s="54">
        <v>34.807074659909581</v>
      </c>
      <c r="X436">
        <v>195</v>
      </c>
      <c r="Y436" s="60">
        <v>6.8050973276319605E-5</v>
      </c>
      <c r="Z436" s="61">
        <v>0.28788348152998394</v>
      </c>
      <c r="AA436">
        <v>23</v>
      </c>
      <c r="AC436">
        <f t="shared" si="55"/>
        <v>0.28795183447291933</v>
      </c>
      <c r="AD436">
        <f t="shared" si="56"/>
        <v>120.90681436435358</v>
      </c>
      <c r="AE436">
        <f t="shared" si="57"/>
        <v>120.87811395132144</v>
      </c>
      <c r="AF436">
        <f t="shared" si="58"/>
        <v>2.3737630656326577E-4</v>
      </c>
      <c r="AK436">
        <v>0.20519827883936498</v>
      </c>
      <c r="AL436">
        <v>0.21342659655352481</v>
      </c>
      <c r="AM436">
        <v>2.6739243472700913</v>
      </c>
      <c r="AN436">
        <v>13.436448663036169</v>
      </c>
      <c r="AO436">
        <v>-6.4156064470106109E-4</v>
      </c>
      <c r="AP436">
        <v>7.1683791147490863E-2</v>
      </c>
      <c r="AQ436">
        <v>0.13929496022919308</v>
      </c>
      <c r="AR436">
        <v>0.25721650545071245</v>
      </c>
      <c r="AS436">
        <v>0.62984817618173372</v>
      </c>
      <c r="AT436">
        <v>1.0669482275207971</v>
      </c>
      <c r="AU436">
        <v>2.4249030391058519</v>
      </c>
      <c r="AV436">
        <v>0.11105522648406384</v>
      </c>
      <c r="AW436">
        <v>6.4099877370430117E-2</v>
      </c>
      <c r="AX436">
        <v>-0.47620000000000001</v>
      </c>
      <c r="AZ436">
        <f t="shared" si="60"/>
        <v>2.4249030391058519</v>
      </c>
      <c r="BA436">
        <f t="shared" si="61"/>
        <v>13.42733365269995</v>
      </c>
      <c r="BB436">
        <f t="shared" si="62"/>
        <v>-7.7501119740044233</v>
      </c>
      <c r="BC436">
        <f t="shared" si="59"/>
        <v>-5.4757464861406264</v>
      </c>
    </row>
    <row r="437" spans="1:55" x14ac:dyDescent="0.25">
      <c r="A437">
        <v>23</v>
      </c>
      <c r="B437" s="84">
        <v>22</v>
      </c>
      <c r="C437" s="8" t="s">
        <v>2697</v>
      </c>
      <c r="D437" s="8">
        <v>-800</v>
      </c>
      <c r="E437" s="8">
        <v>571.99874999999997</v>
      </c>
      <c r="F437" s="8">
        <v>120</v>
      </c>
      <c r="G437" s="8">
        <v>0.13946900000000001</v>
      </c>
      <c r="H437" s="8">
        <v>0.19439500000000001</v>
      </c>
      <c r="I437" s="8">
        <v>49.708677999999999</v>
      </c>
      <c r="J437" s="8">
        <v>1.4804790000000001</v>
      </c>
      <c r="K437" s="8">
        <v>9.1461459999999999</v>
      </c>
      <c r="L437" s="8">
        <v>0.13648399999999999</v>
      </c>
      <c r="M437" s="85">
        <v>0.13946900000000001</v>
      </c>
      <c r="N437" s="8">
        <v>2.6977999999999999E-2</v>
      </c>
      <c r="O437" s="8">
        <v>101154</v>
      </c>
      <c r="P437" s="8">
        <v>21.7</v>
      </c>
      <c r="Q437" s="8">
        <v>60</v>
      </c>
      <c r="R437" s="8">
        <v>1.1881999999999999</v>
      </c>
      <c r="S437" s="8" t="s">
        <v>2740</v>
      </c>
      <c r="T437" s="8" t="s">
        <v>2741</v>
      </c>
      <c r="U437">
        <v>1.1445571134020619E-3</v>
      </c>
      <c r="V437">
        <v>0.110595</v>
      </c>
      <c r="W437" s="54">
        <v>25.227225152771478</v>
      </c>
      <c r="X437">
        <v>195</v>
      </c>
      <c r="Y437" s="60">
        <v>6.8050973276319605E-5</v>
      </c>
      <c r="Z437" s="61">
        <v>0.20861997454409828</v>
      </c>
      <c r="AA437">
        <v>23</v>
      </c>
      <c r="AC437">
        <f t="shared" si="55"/>
        <v>0.20866950774113829</v>
      </c>
      <c r="AD437">
        <f t="shared" si="56"/>
        <v>120.92430366699581</v>
      </c>
      <c r="AE437">
        <f t="shared" si="57"/>
        <v>120.89559910241758</v>
      </c>
      <c r="AF437">
        <f t="shared" si="58"/>
        <v>2.3737630656349719E-4</v>
      </c>
      <c r="AK437">
        <v>0.14870446900357723</v>
      </c>
      <c r="AL437">
        <v>0.1389386238360874</v>
      </c>
      <c r="AM437">
        <v>2.1214523657578148</v>
      </c>
      <c r="AN437">
        <v>10.182871686496966</v>
      </c>
      <c r="AO437">
        <v>-1.1628806255518568E-2</v>
      </c>
      <c r="AP437">
        <v>5.5955261278214985E-2</v>
      </c>
      <c r="AQ437">
        <v>0.10939214954538103</v>
      </c>
      <c r="AR437">
        <v>0.19897721810815594</v>
      </c>
      <c r="AS437">
        <v>0.41586629988180934</v>
      </c>
      <c r="AT437">
        <v>0.6579030614365512</v>
      </c>
      <c r="AU437">
        <v>3.2761047142299096</v>
      </c>
      <c r="AV437">
        <v>6.6863772537628208E-2</v>
      </c>
      <c r="AW437">
        <v>7.034825141814291E-2</v>
      </c>
      <c r="AX437">
        <v>-0.49330000000000002</v>
      </c>
      <c r="AZ437">
        <f t="shared" si="60"/>
        <v>3.2761047142299096</v>
      </c>
      <c r="BA437">
        <f t="shared" si="61"/>
        <v>8.085455134661089</v>
      </c>
      <c r="BB437">
        <f t="shared" si="62"/>
        <v>-8.5068133169296818</v>
      </c>
      <c r="BC437">
        <f t="shared" si="59"/>
        <v>-5.672376609855462</v>
      </c>
    </row>
    <row r="438" spans="1:55" x14ac:dyDescent="0.25">
      <c r="AC438" t="e">
        <f t="shared" si="55"/>
        <v>#DIV/0!</v>
      </c>
      <c r="AD438" t="e">
        <f t="shared" si="56"/>
        <v>#DIV/0!</v>
      </c>
      <c r="AE438" t="e">
        <f t="shared" si="57"/>
        <v>#DIV/0!</v>
      </c>
      <c r="AF438" t="e">
        <f t="shared" si="58"/>
        <v>#DIV/0!</v>
      </c>
    </row>
    <row r="439" spans="1:55" x14ac:dyDescent="0.25">
      <c r="AC439" t="e">
        <f t="shared" si="55"/>
        <v>#DIV/0!</v>
      </c>
      <c r="AD439" t="e">
        <f t="shared" si="56"/>
        <v>#DIV/0!</v>
      </c>
      <c r="AE439" t="e">
        <f t="shared" si="57"/>
        <v>#DIV/0!</v>
      </c>
      <c r="AF439" t="e">
        <f t="shared" si="58"/>
        <v>#DIV/0!</v>
      </c>
    </row>
    <row r="440" spans="1:55" x14ac:dyDescent="0.25">
      <c r="AC440" t="e">
        <f t="shared" si="55"/>
        <v>#DIV/0!</v>
      </c>
      <c r="AD440" t="e">
        <f t="shared" si="56"/>
        <v>#DIV/0!</v>
      </c>
      <c r="AE440" t="e">
        <f t="shared" si="57"/>
        <v>#DIV/0!</v>
      </c>
      <c r="AF440" t="e">
        <f t="shared" si="58"/>
        <v>#DIV/0!</v>
      </c>
    </row>
    <row r="441" spans="1:55" x14ac:dyDescent="0.25">
      <c r="AC441" t="e">
        <f t="shared" si="55"/>
        <v>#DIV/0!</v>
      </c>
      <c r="AD441" t="e">
        <f t="shared" si="56"/>
        <v>#DIV/0!</v>
      </c>
      <c r="AE441" t="e">
        <f t="shared" si="57"/>
        <v>#DIV/0!</v>
      </c>
      <c r="AF441" t="e">
        <f t="shared" si="58"/>
        <v>#DIV/0!</v>
      </c>
    </row>
    <row r="442" spans="1:55" x14ac:dyDescent="0.25">
      <c r="AC442" t="e">
        <f t="shared" si="55"/>
        <v>#DIV/0!</v>
      </c>
      <c r="AD442" t="e">
        <f t="shared" si="56"/>
        <v>#DIV/0!</v>
      </c>
      <c r="AE442" t="e">
        <f t="shared" si="57"/>
        <v>#DIV/0!</v>
      </c>
      <c r="AF442" t="e">
        <f t="shared" si="58"/>
        <v>#DIV/0!</v>
      </c>
    </row>
    <row r="443" spans="1:55" x14ac:dyDescent="0.25">
      <c r="AC443" t="e">
        <f t="shared" si="55"/>
        <v>#DIV/0!</v>
      </c>
      <c r="AD443" t="e">
        <f t="shared" si="56"/>
        <v>#DIV/0!</v>
      </c>
      <c r="AE443" t="e">
        <f t="shared" si="57"/>
        <v>#DIV/0!</v>
      </c>
      <c r="AF443" t="e">
        <f t="shared" si="58"/>
        <v>#DIV/0!</v>
      </c>
    </row>
    <row r="444" spans="1:55" x14ac:dyDescent="0.25">
      <c r="AC444" t="e">
        <f t="shared" si="55"/>
        <v>#DIV/0!</v>
      </c>
      <c r="AD444" t="e">
        <f t="shared" si="56"/>
        <v>#DIV/0!</v>
      </c>
      <c r="AE444" t="e">
        <f t="shared" si="57"/>
        <v>#DIV/0!</v>
      </c>
      <c r="AF444" t="e">
        <f t="shared" si="58"/>
        <v>#DIV/0!</v>
      </c>
    </row>
    <row r="445" spans="1:55" x14ac:dyDescent="0.25">
      <c r="AC445" t="e">
        <f t="shared" si="55"/>
        <v>#DIV/0!</v>
      </c>
      <c r="AD445" t="e">
        <f t="shared" si="56"/>
        <v>#DIV/0!</v>
      </c>
      <c r="AE445" t="e">
        <f t="shared" si="57"/>
        <v>#DIV/0!</v>
      </c>
      <c r="AF445" t="e">
        <f t="shared" si="58"/>
        <v>#DIV/0!</v>
      </c>
    </row>
    <row r="446" spans="1:55" x14ac:dyDescent="0.25">
      <c r="AC446" t="e">
        <f t="shared" si="55"/>
        <v>#DIV/0!</v>
      </c>
      <c r="AD446" t="e">
        <f t="shared" si="56"/>
        <v>#DIV/0!</v>
      </c>
      <c r="AE446" t="e">
        <f t="shared" si="57"/>
        <v>#DIV/0!</v>
      </c>
      <c r="AF446" t="e">
        <f t="shared" si="58"/>
        <v>#DIV/0!</v>
      </c>
    </row>
    <row r="447" spans="1:55" x14ac:dyDescent="0.25">
      <c r="AC447" t="e">
        <f t="shared" si="55"/>
        <v>#DIV/0!</v>
      </c>
      <c r="AD447" t="e">
        <f t="shared" si="56"/>
        <v>#DIV/0!</v>
      </c>
      <c r="AE447" t="e">
        <f t="shared" si="57"/>
        <v>#DIV/0!</v>
      </c>
      <c r="AF447" t="e">
        <f t="shared" si="58"/>
        <v>#DIV/0!</v>
      </c>
    </row>
    <row r="448" spans="1:55" x14ac:dyDescent="0.25">
      <c r="AC448" t="e">
        <f t="shared" si="55"/>
        <v>#DIV/0!</v>
      </c>
      <c r="AD448" t="e">
        <f t="shared" si="56"/>
        <v>#DIV/0!</v>
      </c>
      <c r="AE448" t="e">
        <f t="shared" si="57"/>
        <v>#DIV/0!</v>
      </c>
      <c r="AF448" t="e">
        <f t="shared" si="58"/>
        <v>#DIV/0!</v>
      </c>
    </row>
    <row r="449" spans="29:32" x14ac:dyDescent="0.25">
      <c r="AC449" t="e">
        <f t="shared" si="55"/>
        <v>#DIV/0!</v>
      </c>
      <c r="AD449" t="e">
        <f t="shared" si="56"/>
        <v>#DIV/0!</v>
      </c>
      <c r="AE449" t="e">
        <f t="shared" si="57"/>
        <v>#DIV/0!</v>
      </c>
      <c r="AF449" t="e">
        <f t="shared" si="58"/>
        <v>#DIV/0!</v>
      </c>
    </row>
    <row r="450" spans="29:32" x14ac:dyDescent="0.25">
      <c r="AC450" t="e">
        <f t="shared" ref="AC450:AC513" si="63">K450*W450/Y450*$AI$8/10000</f>
        <v>#DIV/0!</v>
      </c>
      <c r="AD450" t="e">
        <f t="shared" ref="AD450:AD513" si="64">W450/Z450</f>
        <v>#DIV/0!</v>
      </c>
      <c r="AE450" t="e">
        <f t="shared" ref="AE450:AE513" si="65">1/(K450/Y450*$AI$8/10000)</f>
        <v>#DIV/0!</v>
      </c>
      <c r="AF450" t="e">
        <f t="shared" si="58"/>
        <v>#DIV/0!</v>
      </c>
    </row>
    <row r="451" spans="29:32" x14ac:dyDescent="0.25">
      <c r="AC451" t="e">
        <f t="shared" si="63"/>
        <v>#DIV/0!</v>
      </c>
      <c r="AD451" t="e">
        <f t="shared" si="64"/>
        <v>#DIV/0!</v>
      </c>
      <c r="AE451" t="e">
        <f t="shared" si="65"/>
        <v>#DIV/0!</v>
      </c>
      <c r="AF451" t="e">
        <f t="shared" ref="AF451:AF514" si="66">(AD451-AE451)/AD451</f>
        <v>#DIV/0!</v>
      </c>
    </row>
    <row r="452" spans="29:32" x14ac:dyDescent="0.25">
      <c r="AC452" t="e">
        <f t="shared" si="63"/>
        <v>#DIV/0!</v>
      </c>
      <c r="AD452" t="e">
        <f t="shared" si="64"/>
        <v>#DIV/0!</v>
      </c>
      <c r="AE452" t="e">
        <f t="shared" si="65"/>
        <v>#DIV/0!</v>
      </c>
      <c r="AF452" t="e">
        <f t="shared" si="66"/>
        <v>#DIV/0!</v>
      </c>
    </row>
    <row r="453" spans="29:32" x14ac:dyDescent="0.25">
      <c r="AC453" t="e">
        <f t="shared" si="63"/>
        <v>#DIV/0!</v>
      </c>
      <c r="AD453" t="e">
        <f t="shared" si="64"/>
        <v>#DIV/0!</v>
      </c>
      <c r="AE453" t="e">
        <f t="shared" si="65"/>
        <v>#DIV/0!</v>
      </c>
      <c r="AF453" t="e">
        <f t="shared" si="66"/>
        <v>#DIV/0!</v>
      </c>
    </row>
    <row r="454" spans="29:32" x14ac:dyDescent="0.25">
      <c r="AC454" t="e">
        <f t="shared" si="63"/>
        <v>#DIV/0!</v>
      </c>
      <c r="AD454" t="e">
        <f t="shared" si="64"/>
        <v>#DIV/0!</v>
      </c>
      <c r="AE454" t="e">
        <f t="shared" si="65"/>
        <v>#DIV/0!</v>
      </c>
      <c r="AF454" t="e">
        <f t="shared" si="66"/>
        <v>#DIV/0!</v>
      </c>
    </row>
    <row r="455" spans="29:32" x14ac:dyDescent="0.25">
      <c r="AC455" t="e">
        <f t="shared" si="63"/>
        <v>#DIV/0!</v>
      </c>
      <c r="AD455" t="e">
        <f t="shared" si="64"/>
        <v>#DIV/0!</v>
      </c>
      <c r="AE455" t="e">
        <f t="shared" si="65"/>
        <v>#DIV/0!</v>
      </c>
      <c r="AF455" t="e">
        <f t="shared" si="66"/>
        <v>#DIV/0!</v>
      </c>
    </row>
    <row r="456" spans="29:32" x14ac:dyDescent="0.25">
      <c r="AC456" t="e">
        <f t="shared" si="63"/>
        <v>#DIV/0!</v>
      </c>
      <c r="AD456" t="e">
        <f t="shared" si="64"/>
        <v>#DIV/0!</v>
      </c>
      <c r="AE456" t="e">
        <f t="shared" si="65"/>
        <v>#DIV/0!</v>
      </c>
      <c r="AF456" t="e">
        <f t="shared" si="66"/>
        <v>#DIV/0!</v>
      </c>
    </row>
    <row r="457" spans="29:32" x14ac:dyDescent="0.25">
      <c r="AC457" t="e">
        <f t="shared" si="63"/>
        <v>#DIV/0!</v>
      </c>
      <c r="AD457" t="e">
        <f t="shared" si="64"/>
        <v>#DIV/0!</v>
      </c>
      <c r="AE457" t="e">
        <f t="shared" si="65"/>
        <v>#DIV/0!</v>
      </c>
      <c r="AF457" t="e">
        <f t="shared" si="66"/>
        <v>#DIV/0!</v>
      </c>
    </row>
    <row r="458" spans="29:32" x14ac:dyDescent="0.25">
      <c r="AC458" t="e">
        <f t="shared" si="63"/>
        <v>#DIV/0!</v>
      </c>
      <c r="AD458" t="e">
        <f t="shared" si="64"/>
        <v>#DIV/0!</v>
      </c>
      <c r="AE458" t="e">
        <f t="shared" si="65"/>
        <v>#DIV/0!</v>
      </c>
      <c r="AF458" t="e">
        <f t="shared" si="66"/>
        <v>#DIV/0!</v>
      </c>
    </row>
    <row r="459" spans="29:32" x14ac:dyDescent="0.25">
      <c r="AC459" t="e">
        <f t="shared" si="63"/>
        <v>#DIV/0!</v>
      </c>
      <c r="AD459" t="e">
        <f t="shared" si="64"/>
        <v>#DIV/0!</v>
      </c>
      <c r="AE459" t="e">
        <f t="shared" si="65"/>
        <v>#DIV/0!</v>
      </c>
      <c r="AF459" t="e">
        <f t="shared" si="66"/>
        <v>#DIV/0!</v>
      </c>
    </row>
    <row r="460" spans="29:32" x14ac:dyDescent="0.25">
      <c r="AC460" t="e">
        <f t="shared" si="63"/>
        <v>#DIV/0!</v>
      </c>
      <c r="AD460" t="e">
        <f t="shared" si="64"/>
        <v>#DIV/0!</v>
      </c>
      <c r="AE460" t="e">
        <f t="shared" si="65"/>
        <v>#DIV/0!</v>
      </c>
      <c r="AF460" t="e">
        <f t="shared" si="66"/>
        <v>#DIV/0!</v>
      </c>
    </row>
    <row r="461" spans="29:32" x14ac:dyDescent="0.25">
      <c r="AC461" t="e">
        <f t="shared" si="63"/>
        <v>#DIV/0!</v>
      </c>
      <c r="AD461" t="e">
        <f t="shared" si="64"/>
        <v>#DIV/0!</v>
      </c>
      <c r="AE461" t="e">
        <f t="shared" si="65"/>
        <v>#DIV/0!</v>
      </c>
      <c r="AF461" t="e">
        <f t="shared" si="66"/>
        <v>#DIV/0!</v>
      </c>
    </row>
    <row r="462" spans="29:32" x14ac:dyDescent="0.25">
      <c r="AC462" t="e">
        <f t="shared" si="63"/>
        <v>#DIV/0!</v>
      </c>
      <c r="AD462" t="e">
        <f t="shared" si="64"/>
        <v>#DIV/0!</v>
      </c>
      <c r="AE462" t="e">
        <f t="shared" si="65"/>
        <v>#DIV/0!</v>
      </c>
      <c r="AF462" t="e">
        <f t="shared" si="66"/>
        <v>#DIV/0!</v>
      </c>
    </row>
    <row r="463" spans="29:32" x14ac:dyDescent="0.25">
      <c r="AC463" t="e">
        <f t="shared" si="63"/>
        <v>#DIV/0!</v>
      </c>
      <c r="AD463" t="e">
        <f t="shared" si="64"/>
        <v>#DIV/0!</v>
      </c>
      <c r="AE463" t="e">
        <f t="shared" si="65"/>
        <v>#DIV/0!</v>
      </c>
      <c r="AF463" t="e">
        <f t="shared" si="66"/>
        <v>#DIV/0!</v>
      </c>
    </row>
    <row r="464" spans="29:32" x14ac:dyDescent="0.25">
      <c r="AC464" t="e">
        <f t="shared" si="63"/>
        <v>#DIV/0!</v>
      </c>
      <c r="AD464" t="e">
        <f t="shared" si="64"/>
        <v>#DIV/0!</v>
      </c>
      <c r="AE464" t="e">
        <f t="shared" si="65"/>
        <v>#DIV/0!</v>
      </c>
      <c r="AF464" t="e">
        <f t="shared" si="66"/>
        <v>#DIV/0!</v>
      </c>
    </row>
    <row r="465" spans="29:32" x14ac:dyDescent="0.25">
      <c r="AC465" t="e">
        <f t="shared" si="63"/>
        <v>#DIV/0!</v>
      </c>
      <c r="AD465" t="e">
        <f t="shared" si="64"/>
        <v>#DIV/0!</v>
      </c>
      <c r="AE465" t="e">
        <f t="shared" si="65"/>
        <v>#DIV/0!</v>
      </c>
      <c r="AF465" t="e">
        <f t="shared" si="66"/>
        <v>#DIV/0!</v>
      </c>
    </row>
    <row r="466" spans="29:32" x14ac:dyDescent="0.25">
      <c r="AC466" t="e">
        <f t="shared" si="63"/>
        <v>#DIV/0!</v>
      </c>
      <c r="AD466" t="e">
        <f t="shared" si="64"/>
        <v>#DIV/0!</v>
      </c>
      <c r="AE466" t="e">
        <f t="shared" si="65"/>
        <v>#DIV/0!</v>
      </c>
      <c r="AF466" t="e">
        <f t="shared" si="66"/>
        <v>#DIV/0!</v>
      </c>
    </row>
    <row r="467" spans="29:32" x14ac:dyDescent="0.25">
      <c r="AC467" t="e">
        <f t="shared" si="63"/>
        <v>#DIV/0!</v>
      </c>
      <c r="AD467" t="e">
        <f t="shared" si="64"/>
        <v>#DIV/0!</v>
      </c>
      <c r="AE467" t="e">
        <f t="shared" si="65"/>
        <v>#DIV/0!</v>
      </c>
      <c r="AF467" t="e">
        <f t="shared" si="66"/>
        <v>#DIV/0!</v>
      </c>
    </row>
    <row r="468" spans="29:32" x14ac:dyDescent="0.25">
      <c r="AC468" t="e">
        <f t="shared" si="63"/>
        <v>#DIV/0!</v>
      </c>
      <c r="AD468" t="e">
        <f t="shared" si="64"/>
        <v>#DIV/0!</v>
      </c>
      <c r="AE468" t="e">
        <f t="shared" si="65"/>
        <v>#DIV/0!</v>
      </c>
      <c r="AF468" t="e">
        <f t="shared" si="66"/>
        <v>#DIV/0!</v>
      </c>
    </row>
    <row r="469" spans="29:32" x14ac:dyDescent="0.25">
      <c r="AC469" t="e">
        <f t="shared" si="63"/>
        <v>#DIV/0!</v>
      </c>
      <c r="AD469" t="e">
        <f t="shared" si="64"/>
        <v>#DIV/0!</v>
      </c>
      <c r="AE469" t="e">
        <f t="shared" si="65"/>
        <v>#DIV/0!</v>
      </c>
      <c r="AF469" t="e">
        <f t="shared" si="66"/>
        <v>#DIV/0!</v>
      </c>
    </row>
    <row r="470" spans="29:32" x14ac:dyDescent="0.25">
      <c r="AC470" t="e">
        <f t="shared" si="63"/>
        <v>#DIV/0!</v>
      </c>
      <c r="AD470" t="e">
        <f t="shared" si="64"/>
        <v>#DIV/0!</v>
      </c>
      <c r="AE470" t="e">
        <f t="shared" si="65"/>
        <v>#DIV/0!</v>
      </c>
      <c r="AF470" t="e">
        <f t="shared" si="66"/>
        <v>#DIV/0!</v>
      </c>
    </row>
    <row r="471" spans="29:32" x14ac:dyDescent="0.25">
      <c r="AC471" t="e">
        <f t="shared" si="63"/>
        <v>#DIV/0!</v>
      </c>
      <c r="AD471" t="e">
        <f t="shared" si="64"/>
        <v>#DIV/0!</v>
      </c>
      <c r="AE471" t="e">
        <f t="shared" si="65"/>
        <v>#DIV/0!</v>
      </c>
      <c r="AF471" t="e">
        <f t="shared" si="66"/>
        <v>#DIV/0!</v>
      </c>
    </row>
    <row r="472" spans="29:32" x14ac:dyDescent="0.25">
      <c r="AC472" t="e">
        <f t="shared" si="63"/>
        <v>#DIV/0!</v>
      </c>
      <c r="AD472" t="e">
        <f t="shared" si="64"/>
        <v>#DIV/0!</v>
      </c>
      <c r="AE472" t="e">
        <f t="shared" si="65"/>
        <v>#DIV/0!</v>
      </c>
      <c r="AF472" t="e">
        <f t="shared" si="66"/>
        <v>#DIV/0!</v>
      </c>
    </row>
    <row r="473" spans="29:32" x14ac:dyDescent="0.25">
      <c r="AC473" t="e">
        <f t="shared" si="63"/>
        <v>#DIV/0!</v>
      </c>
      <c r="AD473" t="e">
        <f t="shared" si="64"/>
        <v>#DIV/0!</v>
      </c>
      <c r="AE473" t="e">
        <f t="shared" si="65"/>
        <v>#DIV/0!</v>
      </c>
      <c r="AF473" t="e">
        <f t="shared" si="66"/>
        <v>#DIV/0!</v>
      </c>
    </row>
    <row r="474" spans="29:32" x14ac:dyDescent="0.25">
      <c r="AC474" t="e">
        <f t="shared" si="63"/>
        <v>#DIV/0!</v>
      </c>
      <c r="AD474" t="e">
        <f t="shared" si="64"/>
        <v>#DIV/0!</v>
      </c>
      <c r="AE474" t="e">
        <f t="shared" si="65"/>
        <v>#DIV/0!</v>
      </c>
      <c r="AF474" t="e">
        <f t="shared" si="66"/>
        <v>#DIV/0!</v>
      </c>
    </row>
    <row r="475" spans="29:32" x14ac:dyDescent="0.25">
      <c r="AC475" t="e">
        <f t="shared" si="63"/>
        <v>#DIV/0!</v>
      </c>
      <c r="AD475" t="e">
        <f t="shared" si="64"/>
        <v>#DIV/0!</v>
      </c>
      <c r="AE475" t="e">
        <f t="shared" si="65"/>
        <v>#DIV/0!</v>
      </c>
      <c r="AF475" t="e">
        <f t="shared" si="66"/>
        <v>#DIV/0!</v>
      </c>
    </row>
    <row r="476" spans="29:32" x14ac:dyDescent="0.25">
      <c r="AC476" t="e">
        <f t="shared" si="63"/>
        <v>#DIV/0!</v>
      </c>
      <c r="AD476" t="e">
        <f t="shared" si="64"/>
        <v>#DIV/0!</v>
      </c>
      <c r="AE476" t="e">
        <f t="shared" si="65"/>
        <v>#DIV/0!</v>
      </c>
      <c r="AF476" t="e">
        <f t="shared" si="66"/>
        <v>#DIV/0!</v>
      </c>
    </row>
    <row r="477" spans="29:32" x14ac:dyDescent="0.25">
      <c r="AC477" t="e">
        <f t="shared" si="63"/>
        <v>#DIV/0!</v>
      </c>
      <c r="AD477" t="e">
        <f t="shared" si="64"/>
        <v>#DIV/0!</v>
      </c>
      <c r="AE477" t="e">
        <f t="shared" si="65"/>
        <v>#DIV/0!</v>
      </c>
      <c r="AF477" t="e">
        <f t="shared" si="66"/>
        <v>#DIV/0!</v>
      </c>
    </row>
    <row r="478" spans="29:32" x14ac:dyDescent="0.25">
      <c r="AC478" t="e">
        <f t="shared" si="63"/>
        <v>#DIV/0!</v>
      </c>
      <c r="AD478" t="e">
        <f t="shared" si="64"/>
        <v>#DIV/0!</v>
      </c>
      <c r="AE478" t="e">
        <f t="shared" si="65"/>
        <v>#DIV/0!</v>
      </c>
      <c r="AF478" t="e">
        <f t="shared" si="66"/>
        <v>#DIV/0!</v>
      </c>
    </row>
    <row r="479" spans="29:32" x14ac:dyDescent="0.25">
      <c r="AC479" t="e">
        <f t="shared" si="63"/>
        <v>#DIV/0!</v>
      </c>
      <c r="AD479" t="e">
        <f t="shared" si="64"/>
        <v>#DIV/0!</v>
      </c>
      <c r="AE479" t="e">
        <f t="shared" si="65"/>
        <v>#DIV/0!</v>
      </c>
      <c r="AF479" t="e">
        <f t="shared" si="66"/>
        <v>#DIV/0!</v>
      </c>
    </row>
    <row r="480" spans="29:32" x14ac:dyDescent="0.25">
      <c r="AC480" t="e">
        <f t="shared" si="63"/>
        <v>#DIV/0!</v>
      </c>
      <c r="AD480" t="e">
        <f t="shared" si="64"/>
        <v>#DIV/0!</v>
      </c>
      <c r="AE480" t="e">
        <f t="shared" si="65"/>
        <v>#DIV/0!</v>
      </c>
      <c r="AF480" t="e">
        <f t="shared" si="66"/>
        <v>#DIV/0!</v>
      </c>
    </row>
    <row r="481" spans="29:32" x14ac:dyDescent="0.25">
      <c r="AC481" t="e">
        <f t="shared" si="63"/>
        <v>#DIV/0!</v>
      </c>
      <c r="AD481" t="e">
        <f t="shared" si="64"/>
        <v>#DIV/0!</v>
      </c>
      <c r="AE481" t="e">
        <f t="shared" si="65"/>
        <v>#DIV/0!</v>
      </c>
      <c r="AF481" t="e">
        <f t="shared" si="66"/>
        <v>#DIV/0!</v>
      </c>
    </row>
    <row r="482" spans="29:32" x14ac:dyDescent="0.25">
      <c r="AC482" t="e">
        <f t="shared" si="63"/>
        <v>#DIV/0!</v>
      </c>
      <c r="AD482" t="e">
        <f t="shared" si="64"/>
        <v>#DIV/0!</v>
      </c>
      <c r="AE482" t="e">
        <f t="shared" si="65"/>
        <v>#DIV/0!</v>
      </c>
      <c r="AF482" t="e">
        <f t="shared" si="66"/>
        <v>#DIV/0!</v>
      </c>
    </row>
    <row r="483" spans="29:32" x14ac:dyDescent="0.25">
      <c r="AC483" t="e">
        <f t="shared" si="63"/>
        <v>#DIV/0!</v>
      </c>
      <c r="AD483" t="e">
        <f t="shared" si="64"/>
        <v>#DIV/0!</v>
      </c>
      <c r="AE483" t="e">
        <f t="shared" si="65"/>
        <v>#DIV/0!</v>
      </c>
      <c r="AF483" t="e">
        <f t="shared" si="66"/>
        <v>#DIV/0!</v>
      </c>
    </row>
    <row r="484" spans="29:32" x14ac:dyDescent="0.25">
      <c r="AC484" t="e">
        <f t="shared" si="63"/>
        <v>#DIV/0!</v>
      </c>
      <c r="AD484" t="e">
        <f t="shared" si="64"/>
        <v>#DIV/0!</v>
      </c>
      <c r="AE484" t="e">
        <f t="shared" si="65"/>
        <v>#DIV/0!</v>
      </c>
      <c r="AF484" t="e">
        <f t="shared" si="66"/>
        <v>#DIV/0!</v>
      </c>
    </row>
    <row r="485" spans="29:32" x14ac:dyDescent="0.25">
      <c r="AC485" t="e">
        <f t="shared" si="63"/>
        <v>#DIV/0!</v>
      </c>
      <c r="AD485" t="e">
        <f t="shared" si="64"/>
        <v>#DIV/0!</v>
      </c>
      <c r="AE485" t="e">
        <f t="shared" si="65"/>
        <v>#DIV/0!</v>
      </c>
      <c r="AF485" t="e">
        <f t="shared" si="66"/>
        <v>#DIV/0!</v>
      </c>
    </row>
    <row r="486" spans="29:32" x14ac:dyDescent="0.25">
      <c r="AC486" t="e">
        <f t="shared" si="63"/>
        <v>#DIV/0!</v>
      </c>
      <c r="AD486" t="e">
        <f t="shared" si="64"/>
        <v>#DIV/0!</v>
      </c>
      <c r="AE486" t="e">
        <f t="shared" si="65"/>
        <v>#DIV/0!</v>
      </c>
      <c r="AF486" t="e">
        <f t="shared" si="66"/>
        <v>#DIV/0!</v>
      </c>
    </row>
    <row r="487" spans="29:32" x14ac:dyDescent="0.25">
      <c r="AC487" t="e">
        <f t="shared" si="63"/>
        <v>#DIV/0!</v>
      </c>
      <c r="AD487" t="e">
        <f t="shared" si="64"/>
        <v>#DIV/0!</v>
      </c>
      <c r="AE487" t="e">
        <f t="shared" si="65"/>
        <v>#DIV/0!</v>
      </c>
      <c r="AF487" t="e">
        <f t="shared" si="66"/>
        <v>#DIV/0!</v>
      </c>
    </row>
    <row r="488" spans="29:32" x14ac:dyDescent="0.25">
      <c r="AC488" t="e">
        <f t="shared" si="63"/>
        <v>#DIV/0!</v>
      </c>
      <c r="AD488" t="e">
        <f t="shared" si="64"/>
        <v>#DIV/0!</v>
      </c>
      <c r="AE488" t="e">
        <f t="shared" si="65"/>
        <v>#DIV/0!</v>
      </c>
      <c r="AF488" t="e">
        <f t="shared" si="66"/>
        <v>#DIV/0!</v>
      </c>
    </row>
    <row r="489" spans="29:32" x14ac:dyDescent="0.25">
      <c r="AC489" t="e">
        <f t="shared" si="63"/>
        <v>#DIV/0!</v>
      </c>
      <c r="AD489" t="e">
        <f t="shared" si="64"/>
        <v>#DIV/0!</v>
      </c>
      <c r="AE489" t="e">
        <f t="shared" si="65"/>
        <v>#DIV/0!</v>
      </c>
      <c r="AF489" t="e">
        <f t="shared" si="66"/>
        <v>#DIV/0!</v>
      </c>
    </row>
    <row r="490" spans="29:32" x14ac:dyDescent="0.25">
      <c r="AC490" t="e">
        <f t="shared" si="63"/>
        <v>#DIV/0!</v>
      </c>
      <c r="AD490" t="e">
        <f t="shared" si="64"/>
        <v>#DIV/0!</v>
      </c>
      <c r="AE490" t="e">
        <f t="shared" si="65"/>
        <v>#DIV/0!</v>
      </c>
      <c r="AF490" t="e">
        <f t="shared" si="66"/>
        <v>#DIV/0!</v>
      </c>
    </row>
    <row r="491" spans="29:32" x14ac:dyDescent="0.25">
      <c r="AC491" t="e">
        <f t="shared" si="63"/>
        <v>#DIV/0!</v>
      </c>
      <c r="AD491" t="e">
        <f t="shared" si="64"/>
        <v>#DIV/0!</v>
      </c>
      <c r="AE491" t="e">
        <f t="shared" si="65"/>
        <v>#DIV/0!</v>
      </c>
      <c r="AF491" t="e">
        <f t="shared" si="66"/>
        <v>#DIV/0!</v>
      </c>
    </row>
    <row r="492" spans="29:32" x14ac:dyDescent="0.25">
      <c r="AC492" t="e">
        <f t="shared" si="63"/>
        <v>#DIV/0!</v>
      </c>
      <c r="AD492" t="e">
        <f t="shared" si="64"/>
        <v>#DIV/0!</v>
      </c>
      <c r="AE492" t="e">
        <f t="shared" si="65"/>
        <v>#DIV/0!</v>
      </c>
      <c r="AF492" t="e">
        <f t="shared" si="66"/>
        <v>#DIV/0!</v>
      </c>
    </row>
    <row r="493" spans="29:32" x14ac:dyDescent="0.25">
      <c r="AC493" t="e">
        <f t="shared" si="63"/>
        <v>#DIV/0!</v>
      </c>
      <c r="AD493" t="e">
        <f t="shared" si="64"/>
        <v>#DIV/0!</v>
      </c>
      <c r="AE493" t="e">
        <f t="shared" si="65"/>
        <v>#DIV/0!</v>
      </c>
      <c r="AF493" t="e">
        <f t="shared" si="66"/>
        <v>#DIV/0!</v>
      </c>
    </row>
    <row r="494" spans="29:32" x14ac:dyDescent="0.25">
      <c r="AC494" t="e">
        <f t="shared" si="63"/>
        <v>#DIV/0!</v>
      </c>
      <c r="AD494" t="e">
        <f t="shared" si="64"/>
        <v>#DIV/0!</v>
      </c>
      <c r="AE494" t="e">
        <f t="shared" si="65"/>
        <v>#DIV/0!</v>
      </c>
      <c r="AF494" t="e">
        <f t="shared" si="66"/>
        <v>#DIV/0!</v>
      </c>
    </row>
    <row r="495" spans="29:32" x14ac:dyDescent="0.25">
      <c r="AC495" t="e">
        <f t="shared" si="63"/>
        <v>#DIV/0!</v>
      </c>
      <c r="AD495" t="e">
        <f t="shared" si="64"/>
        <v>#DIV/0!</v>
      </c>
      <c r="AE495" t="e">
        <f t="shared" si="65"/>
        <v>#DIV/0!</v>
      </c>
      <c r="AF495" t="e">
        <f t="shared" si="66"/>
        <v>#DIV/0!</v>
      </c>
    </row>
    <row r="496" spans="29:32" x14ac:dyDescent="0.25">
      <c r="AC496" t="e">
        <f t="shared" si="63"/>
        <v>#DIV/0!</v>
      </c>
      <c r="AD496" t="e">
        <f t="shared" si="64"/>
        <v>#DIV/0!</v>
      </c>
      <c r="AE496" t="e">
        <f t="shared" si="65"/>
        <v>#DIV/0!</v>
      </c>
      <c r="AF496" t="e">
        <f t="shared" si="66"/>
        <v>#DIV/0!</v>
      </c>
    </row>
    <row r="497" spans="29:32" x14ac:dyDescent="0.25">
      <c r="AC497" t="e">
        <f t="shared" si="63"/>
        <v>#DIV/0!</v>
      </c>
      <c r="AD497" t="e">
        <f t="shared" si="64"/>
        <v>#DIV/0!</v>
      </c>
      <c r="AE497" t="e">
        <f t="shared" si="65"/>
        <v>#DIV/0!</v>
      </c>
      <c r="AF497" t="e">
        <f t="shared" si="66"/>
        <v>#DIV/0!</v>
      </c>
    </row>
    <row r="498" spans="29:32" x14ac:dyDescent="0.25">
      <c r="AC498" t="e">
        <f t="shared" si="63"/>
        <v>#DIV/0!</v>
      </c>
      <c r="AD498" t="e">
        <f t="shared" si="64"/>
        <v>#DIV/0!</v>
      </c>
      <c r="AE498" t="e">
        <f t="shared" si="65"/>
        <v>#DIV/0!</v>
      </c>
      <c r="AF498" t="e">
        <f t="shared" si="66"/>
        <v>#DIV/0!</v>
      </c>
    </row>
    <row r="499" spans="29:32" x14ac:dyDescent="0.25">
      <c r="AC499" t="e">
        <f t="shared" si="63"/>
        <v>#DIV/0!</v>
      </c>
      <c r="AD499" t="e">
        <f t="shared" si="64"/>
        <v>#DIV/0!</v>
      </c>
      <c r="AE499" t="e">
        <f t="shared" si="65"/>
        <v>#DIV/0!</v>
      </c>
      <c r="AF499" t="e">
        <f t="shared" si="66"/>
        <v>#DIV/0!</v>
      </c>
    </row>
    <row r="500" spans="29:32" x14ac:dyDescent="0.25">
      <c r="AC500" t="e">
        <f t="shared" si="63"/>
        <v>#DIV/0!</v>
      </c>
      <c r="AD500" t="e">
        <f t="shared" si="64"/>
        <v>#DIV/0!</v>
      </c>
      <c r="AE500" t="e">
        <f t="shared" si="65"/>
        <v>#DIV/0!</v>
      </c>
      <c r="AF500" t="e">
        <f t="shared" si="66"/>
        <v>#DIV/0!</v>
      </c>
    </row>
    <row r="501" spans="29:32" x14ac:dyDescent="0.25">
      <c r="AC501" t="e">
        <f t="shared" si="63"/>
        <v>#DIV/0!</v>
      </c>
      <c r="AD501" t="e">
        <f t="shared" si="64"/>
        <v>#DIV/0!</v>
      </c>
      <c r="AE501" t="e">
        <f t="shared" si="65"/>
        <v>#DIV/0!</v>
      </c>
      <c r="AF501" t="e">
        <f t="shared" si="66"/>
        <v>#DIV/0!</v>
      </c>
    </row>
    <row r="502" spans="29:32" x14ac:dyDescent="0.25">
      <c r="AC502" t="e">
        <f t="shared" si="63"/>
        <v>#DIV/0!</v>
      </c>
      <c r="AD502" t="e">
        <f t="shared" si="64"/>
        <v>#DIV/0!</v>
      </c>
      <c r="AE502" t="e">
        <f t="shared" si="65"/>
        <v>#DIV/0!</v>
      </c>
      <c r="AF502" t="e">
        <f t="shared" si="66"/>
        <v>#DIV/0!</v>
      </c>
    </row>
    <row r="503" spans="29:32" x14ac:dyDescent="0.25">
      <c r="AC503" t="e">
        <f t="shared" si="63"/>
        <v>#DIV/0!</v>
      </c>
      <c r="AD503" t="e">
        <f t="shared" si="64"/>
        <v>#DIV/0!</v>
      </c>
      <c r="AE503" t="e">
        <f t="shared" si="65"/>
        <v>#DIV/0!</v>
      </c>
      <c r="AF503" t="e">
        <f t="shared" si="66"/>
        <v>#DIV/0!</v>
      </c>
    </row>
    <row r="504" spans="29:32" x14ac:dyDescent="0.25">
      <c r="AC504" t="e">
        <f t="shared" si="63"/>
        <v>#DIV/0!</v>
      </c>
      <c r="AD504" t="e">
        <f t="shared" si="64"/>
        <v>#DIV/0!</v>
      </c>
      <c r="AE504" t="e">
        <f t="shared" si="65"/>
        <v>#DIV/0!</v>
      </c>
      <c r="AF504" t="e">
        <f t="shared" si="66"/>
        <v>#DIV/0!</v>
      </c>
    </row>
    <row r="505" spans="29:32" x14ac:dyDescent="0.25">
      <c r="AC505" t="e">
        <f t="shared" si="63"/>
        <v>#DIV/0!</v>
      </c>
      <c r="AD505" t="e">
        <f t="shared" si="64"/>
        <v>#DIV/0!</v>
      </c>
      <c r="AE505" t="e">
        <f t="shared" si="65"/>
        <v>#DIV/0!</v>
      </c>
      <c r="AF505" t="e">
        <f t="shared" si="66"/>
        <v>#DIV/0!</v>
      </c>
    </row>
    <row r="506" spans="29:32" x14ac:dyDescent="0.25">
      <c r="AC506" t="e">
        <f t="shared" si="63"/>
        <v>#DIV/0!</v>
      </c>
      <c r="AD506" t="e">
        <f t="shared" si="64"/>
        <v>#DIV/0!</v>
      </c>
      <c r="AE506" t="e">
        <f t="shared" si="65"/>
        <v>#DIV/0!</v>
      </c>
      <c r="AF506" t="e">
        <f t="shared" si="66"/>
        <v>#DIV/0!</v>
      </c>
    </row>
    <row r="507" spans="29:32" x14ac:dyDescent="0.25">
      <c r="AC507" t="e">
        <f t="shared" si="63"/>
        <v>#DIV/0!</v>
      </c>
      <c r="AD507" t="e">
        <f t="shared" si="64"/>
        <v>#DIV/0!</v>
      </c>
      <c r="AE507" t="e">
        <f t="shared" si="65"/>
        <v>#DIV/0!</v>
      </c>
      <c r="AF507" t="e">
        <f t="shared" si="66"/>
        <v>#DIV/0!</v>
      </c>
    </row>
    <row r="508" spans="29:32" x14ac:dyDescent="0.25">
      <c r="AC508" t="e">
        <f t="shared" si="63"/>
        <v>#DIV/0!</v>
      </c>
      <c r="AD508" t="e">
        <f t="shared" si="64"/>
        <v>#DIV/0!</v>
      </c>
      <c r="AE508" t="e">
        <f t="shared" si="65"/>
        <v>#DIV/0!</v>
      </c>
      <c r="AF508" t="e">
        <f t="shared" si="66"/>
        <v>#DIV/0!</v>
      </c>
    </row>
    <row r="509" spans="29:32" x14ac:dyDescent="0.25">
      <c r="AC509" t="e">
        <f t="shared" si="63"/>
        <v>#DIV/0!</v>
      </c>
      <c r="AD509" t="e">
        <f t="shared" si="64"/>
        <v>#DIV/0!</v>
      </c>
      <c r="AE509" t="e">
        <f t="shared" si="65"/>
        <v>#DIV/0!</v>
      </c>
      <c r="AF509" t="e">
        <f t="shared" si="66"/>
        <v>#DIV/0!</v>
      </c>
    </row>
    <row r="510" spans="29:32" x14ac:dyDescent="0.25">
      <c r="AC510" t="e">
        <f t="shared" si="63"/>
        <v>#DIV/0!</v>
      </c>
      <c r="AD510" t="e">
        <f t="shared" si="64"/>
        <v>#DIV/0!</v>
      </c>
      <c r="AE510" t="e">
        <f t="shared" si="65"/>
        <v>#DIV/0!</v>
      </c>
      <c r="AF510" t="e">
        <f t="shared" si="66"/>
        <v>#DIV/0!</v>
      </c>
    </row>
    <row r="511" spans="29:32" x14ac:dyDescent="0.25">
      <c r="AC511" t="e">
        <f t="shared" si="63"/>
        <v>#DIV/0!</v>
      </c>
      <c r="AD511" t="e">
        <f t="shared" si="64"/>
        <v>#DIV/0!</v>
      </c>
      <c r="AE511" t="e">
        <f t="shared" si="65"/>
        <v>#DIV/0!</v>
      </c>
      <c r="AF511" t="e">
        <f t="shared" si="66"/>
        <v>#DIV/0!</v>
      </c>
    </row>
    <row r="512" spans="29:32" x14ac:dyDescent="0.25">
      <c r="AC512" t="e">
        <f t="shared" si="63"/>
        <v>#DIV/0!</v>
      </c>
      <c r="AD512" t="e">
        <f t="shared" si="64"/>
        <v>#DIV/0!</v>
      </c>
      <c r="AE512" t="e">
        <f t="shared" si="65"/>
        <v>#DIV/0!</v>
      </c>
      <c r="AF512" t="e">
        <f t="shared" si="66"/>
        <v>#DIV/0!</v>
      </c>
    </row>
    <row r="513" spans="29:32" x14ac:dyDescent="0.25">
      <c r="AC513" t="e">
        <f t="shared" si="63"/>
        <v>#DIV/0!</v>
      </c>
      <c r="AD513" t="e">
        <f t="shared" si="64"/>
        <v>#DIV/0!</v>
      </c>
      <c r="AE513" t="e">
        <f t="shared" si="65"/>
        <v>#DIV/0!</v>
      </c>
      <c r="AF513" t="e">
        <f t="shared" si="66"/>
        <v>#DIV/0!</v>
      </c>
    </row>
    <row r="514" spans="29:32" x14ac:dyDescent="0.25">
      <c r="AC514" t="e">
        <f t="shared" ref="AC514:AC540" si="67">K514*W514/Y514*$AI$8/10000</f>
        <v>#DIV/0!</v>
      </c>
      <c r="AD514" t="e">
        <f t="shared" ref="AD514:AD540" si="68">W514/Z514</f>
        <v>#DIV/0!</v>
      </c>
      <c r="AE514" t="e">
        <f t="shared" ref="AE514:AE540" si="69">1/(K514/Y514*$AI$8/10000)</f>
        <v>#DIV/0!</v>
      </c>
      <c r="AF514" t="e">
        <f t="shared" si="66"/>
        <v>#DIV/0!</v>
      </c>
    </row>
    <row r="515" spans="29:32" x14ac:dyDescent="0.25">
      <c r="AC515" t="e">
        <f t="shared" si="67"/>
        <v>#DIV/0!</v>
      </c>
      <c r="AD515" t="e">
        <f t="shared" si="68"/>
        <v>#DIV/0!</v>
      </c>
      <c r="AE515" t="e">
        <f t="shared" si="69"/>
        <v>#DIV/0!</v>
      </c>
      <c r="AF515" t="e">
        <f t="shared" ref="AF515:AF540" si="70">(AD515-AE515)/AD515</f>
        <v>#DIV/0!</v>
      </c>
    </row>
    <row r="516" spans="29:32" x14ac:dyDescent="0.25">
      <c r="AC516" t="e">
        <f t="shared" si="67"/>
        <v>#DIV/0!</v>
      </c>
      <c r="AD516" t="e">
        <f t="shared" si="68"/>
        <v>#DIV/0!</v>
      </c>
      <c r="AE516" t="e">
        <f t="shared" si="69"/>
        <v>#DIV/0!</v>
      </c>
      <c r="AF516" t="e">
        <f t="shared" si="70"/>
        <v>#DIV/0!</v>
      </c>
    </row>
    <row r="517" spans="29:32" x14ac:dyDescent="0.25">
      <c r="AC517" t="e">
        <f t="shared" si="67"/>
        <v>#DIV/0!</v>
      </c>
      <c r="AD517" t="e">
        <f t="shared" si="68"/>
        <v>#DIV/0!</v>
      </c>
      <c r="AE517" t="e">
        <f t="shared" si="69"/>
        <v>#DIV/0!</v>
      </c>
      <c r="AF517" t="e">
        <f t="shared" si="70"/>
        <v>#DIV/0!</v>
      </c>
    </row>
    <row r="518" spans="29:32" x14ac:dyDescent="0.25">
      <c r="AC518" t="e">
        <f t="shared" si="67"/>
        <v>#DIV/0!</v>
      </c>
      <c r="AD518" t="e">
        <f t="shared" si="68"/>
        <v>#DIV/0!</v>
      </c>
      <c r="AE518" t="e">
        <f t="shared" si="69"/>
        <v>#DIV/0!</v>
      </c>
      <c r="AF518" t="e">
        <f t="shared" si="70"/>
        <v>#DIV/0!</v>
      </c>
    </row>
    <row r="519" spans="29:32" x14ac:dyDescent="0.25">
      <c r="AC519" t="e">
        <f t="shared" si="67"/>
        <v>#DIV/0!</v>
      </c>
      <c r="AD519" t="e">
        <f t="shared" si="68"/>
        <v>#DIV/0!</v>
      </c>
      <c r="AE519" t="e">
        <f t="shared" si="69"/>
        <v>#DIV/0!</v>
      </c>
      <c r="AF519" t="e">
        <f t="shared" si="70"/>
        <v>#DIV/0!</v>
      </c>
    </row>
    <row r="520" spans="29:32" x14ac:dyDescent="0.25">
      <c r="AC520" t="e">
        <f t="shared" si="67"/>
        <v>#DIV/0!</v>
      </c>
      <c r="AD520" t="e">
        <f t="shared" si="68"/>
        <v>#DIV/0!</v>
      </c>
      <c r="AE520" t="e">
        <f t="shared" si="69"/>
        <v>#DIV/0!</v>
      </c>
      <c r="AF520" t="e">
        <f t="shared" si="70"/>
        <v>#DIV/0!</v>
      </c>
    </row>
    <row r="521" spans="29:32" x14ac:dyDescent="0.25">
      <c r="AC521" t="e">
        <f t="shared" si="67"/>
        <v>#DIV/0!</v>
      </c>
      <c r="AD521" t="e">
        <f t="shared" si="68"/>
        <v>#DIV/0!</v>
      </c>
      <c r="AE521" t="e">
        <f t="shared" si="69"/>
        <v>#DIV/0!</v>
      </c>
      <c r="AF521" t="e">
        <f t="shared" si="70"/>
        <v>#DIV/0!</v>
      </c>
    </row>
    <row r="522" spans="29:32" x14ac:dyDescent="0.25">
      <c r="AC522" t="e">
        <f t="shared" si="67"/>
        <v>#DIV/0!</v>
      </c>
      <c r="AD522" t="e">
        <f t="shared" si="68"/>
        <v>#DIV/0!</v>
      </c>
      <c r="AE522" t="e">
        <f t="shared" si="69"/>
        <v>#DIV/0!</v>
      </c>
      <c r="AF522" t="e">
        <f t="shared" si="70"/>
        <v>#DIV/0!</v>
      </c>
    </row>
    <row r="523" spans="29:32" x14ac:dyDescent="0.25">
      <c r="AC523" t="e">
        <f t="shared" si="67"/>
        <v>#DIV/0!</v>
      </c>
      <c r="AD523" t="e">
        <f t="shared" si="68"/>
        <v>#DIV/0!</v>
      </c>
      <c r="AE523" t="e">
        <f t="shared" si="69"/>
        <v>#DIV/0!</v>
      </c>
      <c r="AF523" t="e">
        <f t="shared" si="70"/>
        <v>#DIV/0!</v>
      </c>
    </row>
    <row r="524" spans="29:32" x14ac:dyDescent="0.25">
      <c r="AC524" t="e">
        <f t="shared" si="67"/>
        <v>#DIV/0!</v>
      </c>
      <c r="AD524" t="e">
        <f t="shared" si="68"/>
        <v>#DIV/0!</v>
      </c>
      <c r="AE524" t="e">
        <f t="shared" si="69"/>
        <v>#DIV/0!</v>
      </c>
      <c r="AF524" t="e">
        <f t="shared" si="70"/>
        <v>#DIV/0!</v>
      </c>
    </row>
    <row r="525" spans="29:32" x14ac:dyDescent="0.25">
      <c r="AC525" t="e">
        <f t="shared" si="67"/>
        <v>#DIV/0!</v>
      </c>
      <c r="AD525" t="e">
        <f t="shared" si="68"/>
        <v>#DIV/0!</v>
      </c>
      <c r="AE525" t="e">
        <f t="shared" si="69"/>
        <v>#DIV/0!</v>
      </c>
      <c r="AF525" t="e">
        <f t="shared" si="70"/>
        <v>#DIV/0!</v>
      </c>
    </row>
    <row r="526" spans="29:32" x14ac:dyDescent="0.25">
      <c r="AC526" t="e">
        <f t="shared" si="67"/>
        <v>#DIV/0!</v>
      </c>
      <c r="AD526" t="e">
        <f t="shared" si="68"/>
        <v>#DIV/0!</v>
      </c>
      <c r="AE526" t="e">
        <f t="shared" si="69"/>
        <v>#DIV/0!</v>
      </c>
      <c r="AF526" t="e">
        <f t="shared" si="70"/>
        <v>#DIV/0!</v>
      </c>
    </row>
    <row r="527" spans="29:32" x14ac:dyDescent="0.25">
      <c r="AC527" t="e">
        <f t="shared" si="67"/>
        <v>#DIV/0!</v>
      </c>
      <c r="AD527" t="e">
        <f t="shared" si="68"/>
        <v>#DIV/0!</v>
      </c>
      <c r="AE527" t="e">
        <f t="shared" si="69"/>
        <v>#DIV/0!</v>
      </c>
      <c r="AF527" t="e">
        <f t="shared" si="70"/>
        <v>#DIV/0!</v>
      </c>
    </row>
    <row r="528" spans="29:32" x14ac:dyDescent="0.25">
      <c r="AC528" t="e">
        <f t="shared" si="67"/>
        <v>#DIV/0!</v>
      </c>
      <c r="AD528" t="e">
        <f t="shared" si="68"/>
        <v>#DIV/0!</v>
      </c>
      <c r="AE528" t="e">
        <f t="shared" si="69"/>
        <v>#DIV/0!</v>
      </c>
      <c r="AF528" t="e">
        <f t="shared" si="70"/>
        <v>#DIV/0!</v>
      </c>
    </row>
    <row r="529" spans="29:32" x14ac:dyDescent="0.25">
      <c r="AC529" t="e">
        <f t="shared" si="67"/>
        <v>#DIV/0!</v>
      </c>
      <c r="AD529" t="e">
        <f t="shared" si="68"/>
        <v>#DIV/0!</v>
      </c>
      <c r="AE529" t="e">
        <f t="shared" si="69"/>
        <v>#DIV/0!</v>
      </c>
      <c r="AF529" t="e">
        <f t="shared" si="70"/>
        <v>#DIV/0!</v>
      </c>
    </row>
    <row r="530" spans="29:32" x14ac:dyDescent="0.25">
      <c r="AC530" t="e">
        <f t="shared" si="67"/>
        <v>#DIV/0!</v>
      </c>
      <c r="AD530" t="e">
        <f t="shared" si="68"/>
        <v>#DIV/0!</v>
      </c>
      <c r="AE530" t="e">
        <f t="shared" si="69"/>
        <v>#DIV/0!</v>
      </c>
      <c r="AF530" t="e">
        <f t="shared" si="70"/>
        <v>#DIV/0!</v>
      </c>
    </row>
    <row r="531" spans="29:32" x14ac:dyDescent="0.25">
      <c r="AC531" t="e">
        <f t="shared" si="67"/>
        <v>#DIV/0!</v>
      </c>
      <c r="AD531" t="e">
        <f t="shared" si="68"/>
        <v>#DIV/0!</v>
      </c>
      <c r="AE531" t="e">
        <f t="shared" si="69"/>
        <v>#DIV/0!</v>
      </c>
      <c r="AF531" t="e">
        <f t="shared" si="70"/>
        <v>#DIV/0!</v>
      </c>
    </row>
    <row r="532" spans="29:32" x14ac:dyDescent="0.25">
      <c r="AC532" t="e">
        <f t="shared" si="67"/>
        <v>#DIV/0!</v>
      </c>
      <c r="AD532" t="e">
        <f t="shared" si="68"/>
        <v>#DIV/0!</v>
      </c>
      <c r="AE532" t="e">
        <f t="shared" si="69"/>
        <v>#DIV/0!</v>
      </c>
      <c r="AF532" t="e">
        <f t="shared" si="70"/>
        <v>#DIV/0!</v>
      </c>
    </row>
    <row r="533" spans="29:32" x14ac:dyDescent="0.25">
      <c r="AC533" t="e">
        <f t="shared" si="67"/>
        <v>#DIV/0!</v>
      </c>
      <c r="AD533" t="e">
        <f t="shared" si="68"/>
        <v>#DIV/0!</v>
      </c>
      <c r="AE533" t="e">
        <f t="shared" si="69"/>
        <v>#DIV/0!</v>
      </c>
      <c r="AF533" t="e">
        <f t="shared" si="70"/>
        <v>#DIV/0!</v>
      </c>
    </row>
    <row r="534" spans="29:32" x14ac:dyDescent="0.25">
      <c r="AC534" t="e">
        <f t="shared" si="67"/>
        <v>#DIV/0!</v>
      </c>
      <c r="AD534" t="e">
        <f t="shared" si="68"/>
        <v>#DIV/0!</v>
      </c>
      <c r="AE534" t="e">
        <f t="shared" si="69"/>
        <v>#DIV/0!</v>
      </c>
      <c r="AF534" t="e">
        <f t="shared" si="70"/>
        <v>#DIV/0!</v>
      </c>
    </row>
    <row r="535" spans="29:32" x14ac:dyDescent="0.25">
      <c r="AC535" t="e">
        <f t="shared" si="67"/>
        <v>#DIV/0!</v>
      </c>
      <c r="AD535" t="e">
        <f t="shared" si="68"/>
        <v>#DIV/0!</v>
      </c>
      <c r="AE535" t="e">
        <f t="shared" si="69"/>
        <v>#DIV/0!</v>
      </c>
      <c r="AF535" t="e">
        <f t="shared" si="70"/>
        <v>#DIV/0!</v>
      </c>
    </row>
    <row r="536" spans="29:32" x14ac:dyDescent="0.25">
      <c r="AC536" t="e">
        <f t="shared" si="67"/>
        <v>#DIV/0!</v>
      </c>
      <c r="AD536" t="e">
        <f t="shared" si="68"/>
        <v>#DIV/0!</v>
      </c>
      <c r="AE536" t="e">
        <f t="shared" si="69"/>
        <v>#DIV/0!</v>
      </c>
      <c r="AF536" t="e">
        <f t="shared" si="70"/>
        <v>#DIV/0!</v>
      </c>
    </row>
    <row r="537" spans="29:32" x14ac:dyDescent="0.25">
      <c r="AC537" t="e">
        <f t="shared" si="67"/>
        <v>#DIV/0!</v>
      </c>
      <c r="AD537" t="e">
        <f t="shared" si="68"/>
        <v>#DIV/0!</v>
      </c>
      <c r="AE537" t="e">
        <f t="shared" si="69"/>
        <v>#DIV/0!</v>
      </c>
      <c r="AF537" t="e">
        <f t="shared" si="70"/>
        <v>#DIV/0!</v>
      </c>
    </row>
    <row r="538" spans="29:32" x14ac:dyDescent="0.25">
      <c r="AC538" t="e">
        <f t="shared" si="67"/>
        <v>#DIV/0!</v>
      </c>
      <c r="AD538" t="e">
        <f t="shared" si="68"/>
        <v>#DIV/0!</v>
      </c>
      <c r="AE538" t="e">
        <f t="shared" si="69"/>
        <v>#DIV/0!</v>
      </c>
      <c r="AF538" t="e">
        <f t="shared" si="70"/>
        <v>#DIV/0!</v>
      </c>
    </row>
    <row r="539" spans="29:32" x14ac:dyDescent="0.25">
      <c r="AC539" t="e">
        <f t="shared" si="67"/>
        <v>#DIV/0!</v>
      </c>
      <c r="AD539" t="e">
        <f t="shared" si="68"/>
        <v>#DIV/0!</v>
      </c>
      <c r="AE539" t="e">
        <f t="shared" si="69"/>
        <v>#DIV/0!</v>
      </c>
      <c r="AF539" t="e">
        <f t="shared" si="70"/>
        <v>#DIV/0!</v>
      </c>
    </row>
    <row r="540" spans="29:32" x14ac:dyDescent="0.25">
      <c r="AC540" t="e">
        <f t="shared" si="67"/>
        <v>#DIV/0!</v>
      </c>
      <c r="AD540" t="e">
        <f t="shared" si="68"/>
        <v>#DIV/0!</v>
      </c>
      <c r="AE540" t="e">
        <f t="shared" si="69"/>
        <v>#DIV/0!</v>
      </c>
      <c r="AF540" t="e">
        <f t="shared" si="70"/>
        <v>#DIV/0!</v>
      </c>
    </row>
  </sheetData>
  <mergeCells count="1">
    <mergeCell ref="BE2:BE5"/>
  </mergeCells>
  <phoneticPr fontId="3" type="noConversion"/>
  <conditionalFormatting sqref="Z7:Z18">
    <cfRule type="dataBar" priority="4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{01B4FDD1-4966-45D4-A92F-6A54D743EC12}</x14:id>
        </ext>
      </extLst>
    </cfRule>
  </conditionalFormatting>
  <conditionalFormatting sqref="Z19:Z36">
    <cfRule type="dataBar" priority="4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{27037699-2470-4C42-8396-51E10EE6A245}</x14:id>
        </ext>
      </extLst>
    </cfRule>
  </conditionalFormatting>
  <conditionalFormatting sqref="Z37:Z50">
    <cfRule type="dataBar" priority="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{042E56AE-1D6A-47D4-A2BA-68C029D52965}</x14:id>
        </ext>
      </extLst>
    </cfRule>
  </conditionalFormatting>
  <conditionalFormatting sqref="Z55:Z126">
    <cfRule type="dataBar" priority="7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{15DF5D57-4990-4683-8BB2-3412B10F8905}</x14:id>
        </ext>
      </extLst>
    </cfRule>
  </conditionalFormatting>
  <conditionalFormatting sqref="Z7:Z27">
    <cfRule type="dataBar" priority="3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{8121FC06-D5FC-441F-9951-E7FE419FA2D0}</x14:id>
        </ext>
      </extLst>
    </cfRule>
  </conditionalFormatting>
  <conditionalFormatting sqref="Z2:Z6">
    <cfRule type="dataBar" priority="3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{FCBC7653-3717-4693-A848-C686F0D42876}</x14:id>
        </ext>
      </extLst>
    </cfRule>
  </conditionalFormatting>
  <conditionalFormatting sqref="Z55:Z90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{1BB94E97-F512-4A45-8A84-2DA0C15C6CED}</x14:id>
        </ext>
      </extLst>
    </cfRule>
  </conditionalFormatting>
  <conditionalFormatting sqref="Z127:Z274">
    <cfRule type="dataBar" priority="7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{7C6B69F6-7712-4E43-8684-6E3B4240C822}</x14:id>
        </ext>
      </extLst>
    </cfRule>
  </conditionalFormatting>
  <conditionalFormatting sqref="Z127:Z162"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{5C57065D-B39F-4FDC-A478-3B201A4485CC}</x14:id>
        </ext>
      </extLst>
    </cfRule>
  </conditionalFormatting>
  <conditionalFormatting sqref="Z199:Z217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{0BC56306-ADA8-42FF-A746-44FB38F42FDA}</x14:id>
        </ext>
      </extLst>
    </cfRule>
  </conditionalFormatting>
  <conditionalFormatting sqref="Z237:Z255"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{052C37A7-52E1-4CF6-85D8-28D3AF2D6347}</x14:id>
        </ext>
      </extLst>
    </cfRule>
  </conditionalFormatting>
  <conditionalFormatting sqref="Z275:Z293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{83D99638-2FBC-4547-8A81-EF465819F53E}</x14:id>
        </ext>
      </extLst>
    </cfRule>
  </conditionalFormatting>
  <conditionalFormatting sqref="Z294:Z312">
    <cfRule type="dataBar" priority="2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{A59A5FE1-DDDA-4DB4-A332-BC9294B840AB}</x14:id>
        </ext>
      </extLst>
    </cfRule>
  </conditionalFormatting>
  <conditionalFormatting sqref="Z313:Z323">
    <cfRule type="dataBar" priority="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{CA6E72E4-167E-413F-9B4F-B5D53BD66B94}</x14:id>
        </ext>
      </extLst>
    </cfRule>
  </conditionalFormatting>
  <conditionalFormatting sqref="Z324:Z334">
    <cfRule type="dataBar" priority="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{2031991F-139D-4BA9-B623-8BB226AB9CE3}</x14:id>
        </ext>
      </extLst>
    </cfRule>
  </conditionalFormatting>
  <conditionalFormatting sqref="Z335:Z345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{D6FC4B33-CA76-43AB-B802-03F65946183C}</x14:id>
        </ext>
      </extLst>
    </cfRule>
  </conditionalFormatting>
  <conditionalFormatting sqref="Z346:Z356">
    <cfRule type="dataBar" priority="1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{8B40D0AB-6592-45B4-9B54-0F6CE5CE090C}</x14:id>
        </ext>
      </extLst>
    </cfRule>
  </conditionalFormatting>
  <conditionalFormatting sqref="Z357:Z374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{1FECB403-8DEE-4167-8C7D-B52208C45106}</x14:id>
        </ext>
      </extLst>
    </cfRule>
  </conditionalFormatting>
  <conditionalFormatting sqref="Z375:Z392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{53180AAA-ADEF-41B4-AA28-7229EBD8C44F}</x14:id>
        </ext>
      </extLst>
    </cfRule>
  </conditionalFormatting>
  <conditionalFormatting sqref="Z275:Z412">
    <cfRule type="dataBar" priority="8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{DDBCC940-9474-420A-ADB5-F64BEC643AC4}</x14:id>
        </ext>
      </extLst>
    </cfRule>
  </conditionalFormatting>
  <conditionalFormatting sqref="Z366:Z374">
    <cfRule type="dataBar" priority="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{0F1B8D6A-2F8D-413F-A35F-D120F7AC3CD8}</x14:id>
        </ext>
      </extLst>
    </cfRule>
  </conditionalFormatting>
  <conditionalFormatting sqref="Z393:Z412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{4122E4F8-0325-4A03-A669-7CCD31EBD7DD}</x14:id>
        </ext>
      </extLst>
    </cfRule>
  </conditionalFormatting>
  <conditionalFormatting sqref="Z384:Z392">
    <cfRule type="dataBar" priority="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{8C7B4F00-47DE-445C-A837-02F2AFBA3BFE}</x14:id>
        </ext>
      </extLst>
    </cfRule>
  </conditionalFormatting>
  <conditionalFormatting sqref="Z2:Z27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{8D9CADD5-A772-4168-9561-2E1C2E4B114B}</x14:id>
        </ext>
      </extLst>
    </cfRule>
  </conditionalFormatting>
  <conditionalFormatting sqref="Z51:Z54 Z2:Z6">
    <cfRule type="dataBar" priority="20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{5310D366-0DEF-425E-A331-561349829643}</x14:id>
        </ext>
      </extLst>
    </cfRule>
  </conditionalFormatting>
  <conditionalFormatting sqref="Z28:Z54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{B3FED8BB-BA10-45F6-B998-997A24762F1F}</x14:id>
        </ext>
      </extLst>
    </cfRule>
  </conditionalFormatting>
  <conditionalFormatting sqref="Z413:Z418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{DAA52A9F-8A0A-447B-AE99-E02C5B3468F6}</x14:id>
        </ext>
      </extLst>
    </cfRule>
  </conditionalFormatting>
  <conditionalFormatting sqref="Z393:Z418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{8DF9D547-7EDF-4303-8730-0A0F9B4E45F8}</x14:id>
        </ext>
      </extLst>
    </cfRule>
  </conditionalFormatting>
  <conditionalFormatting sqref="Z419:Z437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{965EC9EE-5F82-4094-AC84-00F3FAEB93F1}</x14:id>
        </ext>
      </extLst>
    </cfRule>
  </conditionalFormatting>
  <conditionalFormatting sqref="Z419:Z437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{D38AB0CC-6AD2-4C1A-ABB6-21BA8E5F0A3C}</x14:id>
        </ext>
      </extLst>
    </cfRule>
  </conditionalFormatting>
  <conditionalFormatting sqref="AC1:AF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{3DE7E0A4-573E-4171-98A5-680D50A4A940}</x14:id>
        </ext>
      </extLst>
    </cfRule>
  </conditionalFormatting>
  <conditionalFormatting sqref="AA1">
    <cfRule type="dataBar" priority="22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{ABEE42F0-F5CD-455A-975A-6C083AD333CC}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B4FDD1-4966-45D4-A92F-6A54D743EC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Z7:Z18</xm:sqref>
        </x14:conditionalFormatting>
        <x14:conditionalFormatting xmlns:xm="http://schemas.microsoft.com/office/excel/2006/main">
          <x14:cfRule type="dataBar" id="{27037699-2470-4C42-8396-51E10EE6A2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Z19:Z36</xm:sqref>
        </x14:conditionalFormatting>
        <x14:conditionalFormatting xmlns:xm="http://schemas.microsoft.com/office/excel/2006/main">
          <x14:cfRule type="dataBar" id="{042E56AE-1D6A-47D4-A2BA-68C029D529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Z37:Z50</xm:sqref>
        </x14:conditionalFormatting>
        <x14:conditionalFormatting xmlns:xm="http://schemas.microsoft.com/office/excel/2006/main">
          <x14:cfRule type="dataBar" id="{15DF5D57-4990-4683-8BB2-3412B10F89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Z55:Z126</xm:sqref>
        </x14:conditionalFormatting>
        <x14:conditionalFormatting xmlns:xm="http://schemas.microsoft.com/office/excel/2006/main">
          <x14:cfRule type="dataBar" id="{8121FC06-D5FC-441F-9951-E7FE419FA2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Z7:Z27</xm:sqref>
        </x14:conditionalFormatting>
        <x14:conditionalFormatting xmlns:xm="http://schemas.microsoft.com/office/excel/2006/main">
          <x14:cfRule type="dataBar" id="{FCBC7653-3717-4693-A848-C686F0D428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Z2:Z6</xm:sqref>
        </x14:conditionalFormatting>
        <x14:conditionalFormatting xmlns:xm="http://schemas.microsoft.com/office/excel/2006/main">
          <x14:cfRule type="dataBar" id="{1BB94E97-F512-4A45-8A84-2DA0C15C6C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Z55:Z90</xm:sqref>
        </x14:conditionalFormatting>
        <x14:conditionalFormatting xmlns:xm="http://schemas.microsoft.com/office/excel/2006/main">
          <x14:cfRule type="dataBar" id="{7C6B69F6-7712-4E43-8684-6E3B4240C8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Z127:Z274</xm:sqref>
        </x14:conditionalFormatting>
        <x14:conditionalFormatting xmlns:xm="http://schemas.microsoft.com/office/excel/2006/main">
          <x14:cfRule type="dataBar" id="{5C57065D-B39F-4FDC-A478-3B201A4485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Z127:Z162</xm:sqref>
        </x14:conditionalFormatting>
        <x14:conditionalFormatting xmlns:xm="http://schemas.microsoft.com/office/excel/2006/main">
          <x14:cfRule type="dataBar" id="{0BC56306-ADA8-42FF-A746-44FB38F42F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Z199:Z217</xm:sqref>
        </x14:conditionalFormatting>
        <x14:conditionalFormatting xmlns:xm="http://schemas.microsoft.com/office/excel/2006/main">
          <x14:cfRule type="dataBar" id="{052C37A7-52E1-4CF6-85D8-28D3AF2D63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Z237:Z255</xm:sqref>
        </x14:conditionalFormatting>
        <x14:conditionalFormatting xmlns:xm="http://schemas.microsoft.com/office/excel/2006/main">
          <x14:cfRule type="dataBar" id="{83D99638-2FBC-4547-8A81-EF465819F5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Z275:Z293</xm:sqref>
        </x14:conditionalFormatting>
        <x14:conditionalFormatting xmlns:xm="http://schemas.microsoft.com/office/excel/2006/main">
          <x14:cfRule type="dataBar" id="{A59A5FE1-DDDA-4DB4-A332-BC9294B840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Z294:Z312</xm:sqref>
        </x14:conditionalFormatting>
        <x14:conditionalFormatting xmlns:xm="http://schemas.microsoft.com/office/excel/2006/main">
          <x14:cfRule type="dataBar" id="{CA6E72E4-167E-413F-9B4F-B5D53BD66B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Z313:Z323</xm:sqref>
        </x14:conditionalFormatting>
        <x14:conditionalFormatting xmlns:xm="http://schemas.microsoft.com/office/excel/2006/main">
          <x14:cfRule type="dataBar" id="{2031991F-139D-4BA9-B623-8BB226AB9C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Z324:Z334</xm:sqref>
        </x14:conditionalFormatting>
        <x14:conditionalFormatting xmlns:xm="http://schemas.microsoft.com/office/excel/2006/main">
          <x14:cfRule type="dataBar" id="{D6FC4B33-CA76-43AB-B802-03F6594618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Z335:Z345</xm:sqref>
        </x14:conditionalFormatting>
        <x14:conditionalFormatting xmlns:xm="http://schemas.microsoft.com/office/excel/2006/main">
          <x14:cfRule type="dataBar" id="{8B40D0AB-6592-45B4-9B54-0F6CE5CE09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Z346:Z356</xm:sqref>
        </x14:conditionalFormatting>
        <x14:conditionalFormatting xmlns:xm="http://schemas.microsoft.com/office/excel/2006/main">
          <x14:cfRule type="dataBar" id="{1FECB403-8DEE-4167-8C7D-B52208C451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Z357:Z374</xm:sqref>
        </x14:conditionalFormatting>
        <x14:conditionalFormatting xmlns:xm="http://schemas.microsoft.com/office/excel/2006/main">
          <x14:cfRule type="dataBar" id="{53180AAA-ADEF-41B4-AA28-7229EBD8C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Z375:Z392</xm:sqref>
        </x14:conditionalFormatting>
        <x14:conditionalFormatting xmlns:xm="http://schemas.microsoft.com/office/excel/2006/main">
          <x14:cfRule type="dataBar" id="{DDBCC940-9474-420A-ADB5-F64BEC643A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Z275:Z412</xm:sqref>
        </x14:conditionalFormatting>
        <x14:conditionalFormatting xmlns:xm="http://schemas.microsoft.com/office/excel/2006/main">
          <x14:cfRule type="dataBar" id="{0F1B8D6A-2F8D-413F-A35F-D120F7AC3C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Z366:Z374</xm:sqref>
        </x14:conditionalFormatting>
        <x14:conditionalFormatting xmlns:xm="http://schemas.microsoft.com/office/excel/2006/main">
          <x14:cfRule type="dataBar" id="{4122E4F8-0325-4A03-A669-7CCD31EBD7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Z393:Z412</xm:sqref>
        </x14:conditionalFormatting>
        <x14:conditionalFormatting xmlns:xm="http://schemas.microsoft.com/office/excel/2006/main">
          <x14:cfRule type="dataBar" id="{8C7B4F00-47DE-445C-A837-02F2AFBA3B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Z384:Z392</xm:sqref>
        </x14:conditionalFormatting>
        <x14:conditionalFormatting xmlns:xm="http://schemas.microsoft.com/office/excel/2006/main">
          <x14:cfRule type="dataBar" id="{8D9CADD5-A772-4168-9561-2E1C2E4B11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Z2:Z27</xm:sqref>
        </x14:conditionalFormatting>
        <x14:conditionalFormatting xmlns:xm="http://schemas.microsoft.com/office/excel/2006/main">
          <x14:cfRule type="dataBar" id="{5310D366-0DEF-425E-A331-5613498296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Z51:Z54 Z2:Z6</xm:sqref>
        </x14:conditionalFormatting>
        <x14:conditionalFormatting xmlns:xm="http://schemas.microsoft.com/office/excel/2006/main">
          <x14:cfRule type="dataBar" id="{B3FED8BB-BA10-45F6-B998-997A24762F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Z28:Z54</xm:sqref>
        </x14:conditionalFormatting>
        <x14:conditionalFormatting xmlns:xm="http://schemas.microsoft.com/office/excel/2006/main">
          <x14:cfRule type="dataBar" id="{DAA52A9F-8A0A-447B-AE99-E02C5B3468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Z413:Z418</xm:sqref>
        </x14:conditionalFormatting>
        <x14:conditionalFormatting xmlns:xm="http://schemas.microsoft.com/office/excel/2006/main">
          <x14:cfRule type="dataBar" id="{8DF9D547-7EDF-4303-8730-0A0F9B4E45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Z393:Z418</xm:sqref>
        </x14:conditionalFormatting>
        <x14:conditionalFormatting xmlns:xm="http://schemas.microsoft.com/office/excel/2006/main">
          <x14:cfRule type="dataBar" id="{965EC9EE-5F82-4094-AC84-00F3FAEB93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Z419:Z437</xm:sqref>
        </x14:conditionalFormatting>
        <x14:conditionalFormatting xmlns:xm="http://schemas.microsoft.com/office/excel/2006/main">
          <x14:cfRule type="dataBar" id="{D38AB0CC-6AD2-4C1A-ABB6-21BA8E5F0A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Z419:Z437</xm:sqref>
        </x14:conditionalFormatting>
        <x14:conditionalFormatting xmlns:xm="http://schemas.microsoft.com/office/excel/2006/main">
          <x14:cfRule type="dataBar" id="{3DE7E0A4-573E-4171-98A5-680D50A4A9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AC1:AF1</xm:sqref>
        </x14:conditionalFormatting>
        <x14:conditionalFormatting xmlns:xm="http://schemas.microsoft.com/office/excel/2006/main">
          <x14:cfRule type="dataBar" id="{ABEE42F0-F5CD-455A-975A-6C083AD333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0AE4-FC57-429E-B9EB-2485668FA1C9}">
  <dimension ref="A1:Z11"/>
  <sheetViews>
    <sheetView workbookViewId="0">
      <selection activeCell="Y18" sqref="Y18"/>
    </sheetView>
  </sheetViews>
  <sheetFormatPr defaultRowHeight="15" x14ac:dyDescent="0.25"/>
  <sheetData>
    <row r="1" spans="1:26" x14ac:dyDescent="0.25">
      <c r="A1" s="22">
        <v>1</v>
      </c>
      <c r="B1" s="3"/>
      <c r="C1" s="3">
        <v>0</v>
      </c>
      <c r="D1" s="3">
        <v>104</v>
      </c>
      <c r="E1" s="3">
        <v>10</v>
      </c>
      <c r="F1" s="3">
        <v>3.9350000000000001E-3</v>
      </c>
      <c r="G1" s="3">
        <v>0.182335</v>
      </c>
      <c r="H1" s="3">
        <v>46.682808000000001</v>
      </c>
      <c r="I1" s="3">
        <v>1.6898519999999999</v>
      </c>
      <c r="J1" s="3">
        <v>8.8221080000000001</v>
      </c>
      <c r="K1" s="3">
        <v>0.15968199999999999</v>
      </c>
      <c r="L1" s="23">
        <v>3.9350000000000001E-3</v>
      </c>
      <c r="M1" s="3">
        <v>2.2690000000000002E-3</v>
      </c>
      <c r="N1" s="3">
        <v>101368</v>
      </c>
      <c r="O1" s="3">
        <v>19.8</v>
      </c>
      <c r="P1" s="3">
        <v>60</v>
      </c>
      <c r="Q1" s="3">
        <v>1.1992</v>
      </c>
      <c r="R1" s="3" t="s">
        <v>1380</v>
      </c>
      <c r="S1" s="3" t="s">
        <v>1381</v>
      </c>
      <c r="T1" s="28">
        <v>5.2901319587628866E-4</v>
      </c>
      <c r="U1" s="28">
        <v>3.7420000000000001E-3</v>
      </c>
      <c r="V1" s="54">
        <v>0.36483021880069255</v>
      </c>
      <c r="W1" s="24">
        <v>18</v>
      </c>
      <c r="X1" s="60">
        <v>6.2279739597641995E-6</v>
      </c>
      <c r="Y1" s="61">
        <v>3.1797941182641454E-2</v>
      </c>
      <c r="Z1">
        <v>1</v>
      </c>
    </row>
    <row r="2" spans="1:26" x14ac:dyDescent="0.25">
      <c r="A2" s="22">
        <v>2</v>
      </c>
      <c r="B2" s="3"/>
      <c r="C2" s="3">
        <v>0</v>
      </c>
      <c r="D2" s="3">
        <v>104</v>
      </c>
      <c r="E2" s="3">
        <v>20</v>
      </c>
      <c r="F2" s="3">
        <v>4.4998000000000003E-2</v>
      </c>
      <c r="G2" s="3">
        <v>0.18229899999999999</v>
      </c>
      <c r="H2" s="3">
        <v>46.673893999999997</v>
      </c>
      <c r="I2" s="3">
        <v>1.682507</v>
      </c>
      <c r="J2" s="3">
        <v>8.8214079999999999</v>
      </c>
      <c r="K2" s="3">
        <v>0.15903600000000001</v>
      </c>
      <c r="L2" s="23">
        <v>4.4998000000000003E-2</v>
      </c>
      <c r="M2" s="3">
        <v>0.23621500000000001</v>
      </c>
      <c r="N2" s="3">
        <v>101365</v>
      </c>
      <c r="O2" s="3">
        <v>19.8</v>
      </c>
      <c r="P2" s="3">
        <v>60</v>
      </c>
      <c r="Q2" s="3">
        <v>1.1992</v>
      </c>
      <c r="R2" s="3" t="s">
        <v>1382</v>
      </c>
      <c r="S2" s="3" t="s">
        <v>1383</v>
      </c>
      <c r="T2" s="28">
        <v>5.2996229381443299E-4</v>
      </c>
      <c r="U2" s="28">
        <v>3.9807499999999999E-3</v>
      </c>
      <c r="V2" s="54">
        <v>77.396544015945125</v>
      </c>
      <c r="W2" s="24">
        <v>18</v>
      </c>
      <c r="X2" s="60">
        <v>6.2281582829712148E-6</v>
      </c>
      <c r="Y2" s="61">
        <v>6.7450077416065115</v>
      </c>
      <c r="Z2">
        <v>1</v>
      </c>
    </row>
    <row r="3" spans="1:26" x14ac:dyDescent="0.25">
      <c r="A3" s="22">
        <v>3</v>
      </c>
      <c r="B3" s="3"/>
      <c r="C3" s="3">
        <v>0</v>
      </c>
      <c r="D3" s="3">
        <v>104</v>
      </c>
      <c r="E3" s="3">
        <v>30</v>
      </c>
      <c r="F3" s="3">
        <v>0.18984300000000001</v>
      </c>
      <c r="G3" s="3">
        <v>0.18232400000000001</v>
      </c>
      <c r="H3" s="3">
        <v>46.680123000000002</v>
      </c>
      <c r="I3" s="3">
        <v>1.689349</v>
      </c>
      <c r="J3" s="3">
        <v>8.8222059999999995</v>
      </c>
      <c r="K3" s="3">
        <v>0.159578</v>
      </c>
      <c r="L3" s="23">
        <v>0.18984300000000001</v>
      </c>
      <c r="M3" s="3">
        <v>0.31941700000000001</v>
      </c>
      <c r="N3" s="3">
        <v>101360</v>
      </c>
      <c r="O3" s="3">
        <v>19.8</v>
      </c>
      <c r="P3" s="3">
        <v>60</v>
      </c>
      <c r="Q3" s="3">
        <v>1.1991000000000001</v>
      </c>
      <c r="R3" s="3" t="s">
        <v>1384</v>
      </c>
      <c r="S3" s="3" t="s">
        <v>1385</v>
      </c>
      <c r="T3" s="28">
        <v>5.3091139175257733E-4</v>
      </c>
      <c r="U3" s="28">
        <v>4.2195000000000002E-3</v>
      </c>
      <c r="V3" s="54">
        <v>349.63178956707497</v>
      </c>
      <c r="W3" s="24">
        <v>18</v>
      </c>
      <c r="X3" s="60">
        <v>6.2284655125629169E-6</v>
      </c>
      <c r="Y3" s="61">
        <v>30.471207136482246</v>
      </c>
      <c r="Z3">
        <v>1</v>
      </c>
    </row>
    <row r="4" spans="1:26" x14ac:dyDescent="0.25">
      <c r="A4" s="22">
        <v>4</v>
      </c>
      <c r="B4" s="3" t="s">
        <v>1386</v>
      </c>
      <c r="C4" s="3">
        <v>0</v>
      </c>
      <c r="D4" s="3">
        <v>104</v>
      </c>
      <c r="E4" s="3">
        <v>40</v>
      </c>
      <c r="F4" s="3">
        <v>0.21840399999999999</v>
      </c>
      <c r="G4" s="3">
        <v>0.18177599999999999</v>
      </c>
      <c r="H4" s="3">
        <v>46.542763000000001</v>
      </c>
      <c r="I4" s="3">
        <v>1.680607</v>
      </c>
      <c r="J4" s="3">
        <v>8.8091340000000002</v>
      </c>
      <c r="K4" s="3">
        <v>0.159055</v>
      </c>
      <c r="L4" s="23">
        <v>0.21840399999999999</v>
      </c>
      <c r="M4" s="3">
        <v>0.32124900000000001</v>
      </c>
      <c r="N4" s="3">
        <v>101362</v>
      </c>
      <c r="O4" s="3">
        <v>19.8</v>
      </c>
      <c r="P4" s="3">
        <v>60</v>
      </c>
      <c r="Q4" s="3">
        <v>1.1992</v>
      </c>
      <c r="R4" s="3" t="s">
        <v>1387</v>
      </c>
      <c r="S4" s="3" t="s">
        <v>1388</v>
      </c>
      <c r="T4" s="28">
        <v>5.3186048969072167E-4</v>
      </c>
      <c r="U4" s="28">
        <v>4.4582500000000004E-3</v>
      </c>
      <c r="V4" s="54">
        <v>402.25915281733</v>
      </c>
      <c r="W4" s="24">
        <v>18</v>
      </c>
      <c r="X4" s="60">
        <v>6.228342617089019E-6</v>
      </c>
      <c r="Y4" s="61">
        <v>35.006546793694987</v>
      </c>
      <c r="Z4">
        <v>1</v>
      </c>
    </row>
    <row r="5" spans="1:26" x14ac:dyDescent="0.25">
      <c r="A5" s="22">
        <v>5</v>
      </c>
      <c r="B5" s="3" t="s">
        <v>1386</v>
      </c>
      <c r="C5" s="3">
        <v>0</v>
      </c>
      <c r="D5" s="3">
        <v>104</v>
      </c>
      <c r="E5" s="3">
        <v>50</v>
      </c>
      <c r="F5" s="3">
        <v>0.24343600000000001</v>
      </c>
      <c r="G5" s="3">
        <v>0.181279</v>
      </c>
      <c r="H5" s="3">
        <v>46.417910999999997</v>
      </c>
      <c r="I5" s="3">
        <v>1.66903</v>
      </c>
      <c r="J5" s="3">
        <v>8.7974099999999993</v>
      </c>
      <c r="K5" s="3">
        <v>0.158196</v>
      </c>
      <c r="L5" s="23">
        <v>0.24343600000000001</v>
      </c>
      <c r="M5" s="3">
        <v>0.345613</v>
      </c>
      <c r="N5" s="3">
        <v>101360</v>
      </c>
      <c r="O5" s="3">
        <v>19.8</v>
      </c>
      <c r="P5" s="3">
        <v>60</v>
      </c>
      <c r="Q5" s="3">
        <v>1.1991000000000001</v>
      </c>
      <c r="R5" s="3" t="s">
        <v>1389</v>
      </c>
      <c r="S5" s="3" t="s">
        <v>1390</v>
      </c>
      <c r="T5" s="28">
        <v>5.32809587628866E-4</v>
      </c>
      <c r="U5" s="28">
        <v>4.6969999999999998E-3</v>
      </c>
      <c r="V5" s="54">
        <v>448.07564567756259</v>
      </c>
      <c r="W5" s="24">
        <v>18</v>
      </c>
      <c r="X5" s="60">
        <v>6.2284655125629169E-6</v>
      </c>
      <c r="Y5" s="61">
        <v>38.941055933027251</v>
      </c>
      <c r="Z5">
        <v>1</v>
      </c>
    </row>
    <row r="7" spans="1:26" x14ac:dyDescent="0.25">
      <c r="A7" s="44">
        <v>5</v>
      </c>
      <c r="B7" s="45" t="s">
        <v>1779</v>
      </c>
      <c r="C7" s="45">
        <v>0</v>
      </c>
      <c r="D7" s="45">
        <v>-103.96875</v>
      </c>
      <c r="E7" s="45">
        <v>50</v>
      </c>
      <c r="F7" s="45">
        <v>0.12635299999999999</v>
      </c>
      <c r="G7" s="45">
        <v>0.18171999999999999</v>
      </c>
      <c r="H7" s="45">
        <v>46.528500999999999</v>
      </c>
      <c r="I7" s="45">
        <v>1.6147260000000001</v>
      </c>
      <c r="J7" s="45">
        <v>8.8207190000000004</v>
      </c>
      <c r="K7" s="45">
        <v>0.153197</v>
      </c>
      <c r="L7" s="46">
        <v>0.12635299999999999</v>
      </c>
      <c r="M7" s="45">
        <v>0.234405</v>
      </c>
      <c r="N7" s="45">
        <v>101257</v>
      </c>
      <c r="O7" s="45">
        <v>20.3</v>
      </c>
      <c r="P7" s="45">
        <v>60</v>
      </c>
      <c r="Q7" s="45">
        <v>1.1957</v>
      </c>
      <c r="R7" s="45" t="s">
        <v>1780</v>
      </c>
      <c r="S7" s="45" t="s">
        <v>1781</v>
      </c>
      <c r="T7" s="28">
        <v>1.1044639175257731E-4</v>
      </c>
      <c r="U7" s="28">
        <v>1.6659999999999999E-3</v>
      </c>
      <c r="V7" s="54">
        <v>1128.9368355222014</v>
      </c>
      <c r="W7" s="24">
        <v>18</v>
      </c>
      <c r="X7" s="60">
        <v>6.2454426009622471E-6</v>
      </c>
      <c r="Y7" s="61">
        <v>98.105425421042668</v>
      </c>
      <c r="Z7">
        <v>2</v>
      </c>
    </row>
    <row r="9" spans="1:26" s="146" customFormat="1" x14ac:dyDescent="0.25">
      <c r="A9" s="143">
        <v>1</v>
      </c>
      <c r="B9" s="144" t="s">
        <v>2697</v>
      </c>
      <c r="C9" s="144">
        <v>-800</v>
      </c>
      <c r="D9" s="144">
        <v>-520.00125000000003</v>
      </c>
      <c r="E9" s="144">
        <v>120</v>
      </c>
      <c r="F9" s="144">
        <v>2.6037000000000001E-2</v>
      </c>
      <c r="G9" s="144">
        <v>0.19333</v>
      </c>
      <c r="H9" s="144">
        <v>49.441493000000001</v>
      </c>
      <c r="I9" s="144">
        <v>1.4856579999999999</v>
      </c>
      <c r="J9" s="144">
        <v>9.1215150000000005</v>
      </c>
      <c r="K9" s="144">
        <v>0.13730000000000001</v>
      </c>
      <c r="L9" s="145">
        <v>2.6037000000000001E-2</v>
      </c>
      <c r="M9" s="144">
        <v>1.0514000000000001E-2</v>
      </c>
      <c r="N9" s="144">
        <v>101154</v>
      </c>
      <c r="O9" s="144">
        <v>21.7</v>
      </c>
      <c r="P9" s="144">
        <v>60</v>
      </c>
      <c r="Q9" s="144">
        <v>1.1881999999999999</v>
      </c>
      <c r="R9" s="144" t="s">
        <v>2698</v>
      </c>
      <c r="S9" s="144" t="s">
        <v>2699</v>
      </c>
      <c r="T9" s="146">
        <v>1.13839793814433E-3</v>
      </c>
      <c r="U9" s="146">
        <v>1.4531000000000001E-2</v>
      </c>
      <c r="V9" s="147">
        <v>10.107186261032414</v>
      </c>
      <c r="W9" s="146">
        <v>195</v>
      </c>
      <c r="X9" s="148">
        <v>6.8050973276319605E-5</v>
      </c>
      <c r="Y9" s="149">
        <v>8.3357661188680571E-2</v>
      </c>
      <c r="Z9" s="146">
        <v>23</v>
      </c>
    </row>
    <row r="10" spans="1:26" s="146" customFormat="1" x14ac:dyDescent="0.25">
      <c r="A10" s="143">
        <v>2</v>
      </c>
      <c r="B10" s="144" t="s">
        <v>2697</v>
      </c>
      <c r="C10" s="144">
        <v>-800</v>
      </c>
      <c r="D10" s="144">
        <v>-468.00125000000003</v>
      </c>
      <c r="E10" s="144">
        <v>120</v>
      </c>
      <c r="F10" s="144">
        <v>3.7081999999999997E-2</v>
      </c>
      <c r="G10" s="144">
        <v>0.19379199999999999</v>
      </c>
      <c r="H10" s="144">
        <v>49.557476000000001</v>
      </c>
      <c r="I10" s="144">
        <v>1.52711</v>
      </c>
      <c r="J10" s="144">
        <v>9.1321530000000006</v>
      </c>
      <c r="K10" s="144">
        <v>0.14099999999999999</v>
      </c>
      <c r="L10" s="145">
        <v>3.7081999999999997E-2</v>
      </c>
      <c r="M10" s="144">
        <v>1.6174000000000001E-2</v>
      </c>
      <c r="N10" s="144">
        <v>101154</v>
      </c>
      <c r="O10" s="144">
        <v>21.7</v>
      </c>
      <c r="P10" s="144">
        <v>60</v>
      </c>
      <c r="Q10" s="144">
        <v>1.1881999999999999</v>
      </c>
      <c r="R10" s="144" t="s">
        <v>2700</v>
      </c>
      <c r="S10" s="144" t="s">
        <v>2701</v>
      </c>
      <c r="T10" s="146">
        <v>1.138691232204222E-3</v>
      </c>
      <c r="U10" s="146">
        <v>1.910547619047619E-2</v>
      </c>
      <c r="V10" s="147">
        <v>15.787004677928136</v>
      </c>
      <c r="W10" s="146">
        <v>195</v>
      </c>
      <c r="X10" s="148">
        <v>6.8050973276319605E-5</v>
      </c>
      <c r="Y10" s="149">
        <v>0.13035304834719427</v>
      </c>
      <c r="Z10" s="146">
        <v>23</v>
      </c>
    </row>
    <row r="11" spans="1:26" s="146" customFormat="1" x14ac:dyDescent="0.25">
      <c r="A11" s="143">
        <v>3</v>
      </c>
      <c r="B11" s="144" t="s">
        <v>2697</v>
      </c>
      <c r="C11" s="144">
        <v>-800</v>
      </c>
      <c r="D11" s="144">
        <v>-416.00125000000003</v>
      </c>
      <c r="E11" s="144">
        <v>120</v>
      </c>
      <c r="F11" s="144">
        <v>5.7610000000000001E-2</v>
      </c>
      <c r="G11" s="144">
        <v>0.19381699999999999</v>
      </c>
      <c r="H11" s="144">
        <v>49.563730999999997</v>
      </c>
      <c r="I11" s="144">
        <v>1.462159</v>
      </c>
      <c r="J11" s="144">
        <v>9.1328189999999996</v>
      </c>
      <c r="K11" s="144">
        <v>0.13506699999999999</v>
      </c>
      <c r="L11" s="145">
        <v>5.7610000000000001E-2</v>
      </c>
      <c r="M11" s="144">
        <v>2.3434E-2</v>
      </c>
      <c r="N11" s="144">
        <v>101154</v>
      </c>
      <c r="O11" s="144">
        <v>21.7</v>
      </c>
      <c r="P11" s="144">
        <v>60</v>
      </c>
      <c r="Q11" s="144">
        <v>1.1881999999999999</v>
      </c>
      <c r="R11" s="144" t="s">
        <v>2702</v>
      </c>
      <c r="S11" s="144" t="s">
        <v>2703</v>
      </c>
      <c r="T11" s="146">
        <v>1.1389845262641139E-3</v>
      </c>
      <c r="U11" s="146">
        <v>2.3679952380952381E-2</v>
      </c>
      <c r="V11" s="147">
        <v>29.789735362199064</v>
      </c>
      <c r="W11" s="146">
        <v>195</v>
      </c>
      <c r="X11" s="148">
        <v>6.8050973276319605E-5</v>
      </c>
      <c r="Y11" s="149">
        <v>0.24599131312755856</v>
      </c>
      <c r="Z11" s="146">
        <v>23</v>
      </c>
    </row>
  </sheetData>
  <conditionalFormatting sqref="Y1:Y5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{D2EBC216-F7BB-4EE8-A19A-F7369FD5707D}</x14:id>
        </ext>
      </extLst>
    </cfRule>
  </conditionalFormatting>
  <conditionalFormatting sqref="Y1:Y5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{C1F153A3-E492-4739-98C9-CBB2620BE716}</x14:id>
        </ext>
      </extLst>
    </cfRule>
  </conditionalFormatting>
  <conditionalFormatting sqref="Y1:Y5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{FA8DCF41-3486-40DF-BFFC-9705ABA70CD2}</x14:id>
        </ext>
      </extLst>
    </cfRule>
  </conditionalFormatting>
  <conditionalFormatting sqref="Y1:Y5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{E0DCEA31-AD0F-4239-8ACD-E5D5E412E839}</x14:id>
        </ext>
      </extLst>
    </cfRule>
  </conditionalFormatting>
  <conditionalFormatting sqref="Y7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{FA1C5591-324E-4E50-912D-342D751D8E2C}</x14:id>
        </ext>
      </extLst>
    </cfRule>
  </conditionalFormatting>
  <conditionalFormatting sqref="Y7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{44CF0E9B-7596-4ADB-BD8E-2DF83E9A56E3}</x14:id>
        </ext>
      </extLst>
    </cfRule>
  </conditionalFormatting>
  <conditionalFormatting sqref="Y9:Y11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{941F132E-A0F6-4F81-85E3-598740CA622B}</x14:id>
        </ext>
      </extLst>
    </cfRule>
  </conditionalFormatting>
  <conditionalFormatting sqref="Y9:Y1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{020AAC6A-A5A4-49F8-A7B9-30C3A6BC51EA}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EBC216-F7BB-4EE8-A19A-F7369FD570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Y1:Y5</xm:sqref>
        </x14:conditionalFormatting>
        <x14:conditionalFormatting xmlns:xm="http://schemas.microsoft.com/office/excel/2006/main">
          <x14:cfRule type="dataBar" id="{C1F153A3-E492-4739-98C9-CBB2620BE7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Y1:Y5</xm:sqref>
        </x14:conditionalFormatting>
        <x14:conditionalFormatting xmlns:xm="http://schemas.microsoft.com/office/excel/2006/main">
          <x14:cfRule type="dataBar" id="{FA8DCF41-3486-40DF-BFFC-9705ABA70C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Y1:Y5</xm:sqref>
        </x14:conditionalFormatting>
        <x14:conditionalFormatting xmlns:xm="http://schemas.microsoft.com/office/excel/2006/main">
          <x14:cfRule type="dataBar" id="{E0DCEA31-AD0F-4239-8ACD-E5D5E412E8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Y1:Y5</xm:sqref>
        </x14:conditionalFormatting>
        <x14:conditionalFormatting xmlns:xm="http://schemas.microsoft.com/office/excel/2006/main">
          <x14:cfRule type="dataBar" id="{FA1C5591-324E-4E50-912D-342D751D8E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</xm:sqref>
        </x14:conditionalFormatting>
        <x14:conditionalFormatting xmlns:xm="http://schemas.microsoft.com/office/excel/2006/main">
          <x14:cfRule type="dataBar" id="{44CF0E9B-7596-4ADB-BD8E-2DF83E9A56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</xm:sqref>
        </x14:conditionalFormatting>
        <x14:conditionalFormatting xmlns:xm="http://schemas.microsoft.com/office/excel/2006/main">
          <x14:cfRule type="dataBar" id="{941F132E-A0F6-4F81-85E3-598740CA62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Y9:Y11</xm:sqref>
        </x14:conditionalFormatting>
        <x14:conditionalFormatting xmlns:xm="http://schemas.microsoft.com/office/excel/2006/main">
          <x14:cfRule type="dataBar" id="{020AAC6A-A5A4-49F8-A7B9-30C3A6BC51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Y9:Y11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65EA-1692-4566-AB9B-7819F15C8E26}">
  <sheetPr>
    <tabColor rgb="FF00B050"/>
  </sheetPr>
  <dimension ref="A1:BF540"/>
  <sheetViews>
    <sheetView topLeftCell="AJ1" zoomScale="130" zoomScaleNormal="130" workbookViewId="0">
      <pane ySplit="1" topLeftCell="A2" activePane="bottomLeft" state="frozen"/>
      <selection pane="bottomLeft" activeCell="AZ2" sqref="AZ2:AZ540"/>
    </sheetView>
  </sheetViews>
  <sheetFormatPr defaultRowHeight="15" x14ac:dyDescent="0.25"/>
  <cols>
    <col min="2" max="2" width="49" bestFit="1" customWidth="1"/>
    <col min="28" max="28" width="12.85546875" bestFit="1" customWidth="1"/>
    <col min="29" max="31" width="12.85546875" customWidth="1"/>
    <col min="33" max="33" width="9.140625" style="142"/>
    <col min="34" max="34" width="12.7109375" bestFit="1" customWidth="1"/>
  </cols>
  <sheetData>
    <row r="1" spans="1:58" x14ac:dyDescent="0.25">
      <c r="A1" s="1" t="s">
        <v>24</v>
      </c>
      <c r="B1" s="1" t="s">
        <v>25</v>
      </c>
      <c r="C1" s="1" t="s">
        <v>1346</v>
      </c>
      <c r="D1" s="1" t="s">
        <v>1347</v>
      </c>
      <c r="E1" s="1" t="s">
        <v>1348</v>
      </c>
      <c r="F1" s="1" t="s">
        <v>1349</v>
      </c>
      <c r="G1" s="1" t="s">
        <v>1350</v>
      </c>
      <c r="H1" s="1" t="s">
        <v>1351</v>
      </c>
      <c r="I1" s="1" t="s">
        <v>1352</v>
      </c>
      <c r="J1" s="1" t="s">
        <v>1353</v>
      </c>
      <c r="K1" s="1" t="s">
        <v>1354</v>
      </c>
      <c r="L1" s="1" t="s">
        <v>1355</v>
      </c>
      <c r="M1" s="1" t="s">
        <v>1356</v>
      </c>
      <c r="N1" s="1" t="s">
        <v>1357</v>
      </c>
      <c r="O1" s="1" t="s">
        <v>1358</v>
      </c>
      <c r="P1" s="1" t="s">
        <v>1359</v>
      </c>
      <c r="Q1" s="1" t="s">
        <v>1360</v>
      </c>
      <c r="R1" s="1" t="s">
        <v>1361</v>
      </c>
      <c r="S1" s="1" t="s">
        <v>1362</v>
      </c>
      <c r="T1" s="1" t="s">
        <v>1363</v>
      </c>
      <c r="U1" s="1" t="s">
        <v>1364</v>
      </c>
      <c r="V1" s="1" t="s">
        <v>1365</v>
      </c>
      <c r="W1" s="1" t="s">
        <v>1366</v>
      </c>
      <c r="X1" s="1" t="s">
        <v>1367</v>
      </c>
      <c r="Y1" s="1" t="s">
        <v>1368</v>
      </c>
      <c r="Z1" s="1" t="s">
        <v>1369</v>
      </c>
      <c r="AB1" s="1" t="s">
        <v>3133</v>
      </c>
      <c r="AC1" s="1" t="s">
        <v>3134</v>
      </c>
      <c r="AD1" s="1" t="s">
        <v>3135</v>
      </c>
      <c r="AE1" s="1" t="s">
        <v>3136</v>
      </c>
      <c r="AJ1" t="s">
        <v>3137</v>
      </c>
      <c r="AK1" t="s">
        <v>3138</v>
      </c>
      <c r="AL1" t="s">
        <v>3139</v>
      </c>
      <c r="AM1" t="s">
        <v>3140</v>
      </c>
      <c r="AN1">
        <v>1</v>
      </c>
      <c r="AO1">
        <v>25</v>
      </c>
      <c r="AP1">
        <v>50</v>
      </c>
      <c r="AQ1">
        <v>75</v>
      </c>
      <c r="AR1">
        <v>95</v>
      </c>
      <c r="AS1">
        <v>99</v>
      </c>
      <c r="AT1" s="2" t="s">
        <v>3141</v>
      </c>
      <c r="AU1" s="2" t="s">
        <v>3142</v>
      </c>
      <c r="AV1" s="2" t="s">
        <v>3143</v>
      </c>
      <c r="AX1" t="s">
        <v>3147</v>
      </c>
      <c r="AY1" t="s">
        <v>3148</v>
      </c>
      <c r="AZ1" t="s">
        <v>3149</v>
      </c>
      <c r="BD1" t="s">
        <v>3154</v>
      </c>
      <c r="BE1" t="s">
        <v>3156</v>
      </c>
      <c r="BF1" t="s">
        <v>3155</v>
      </c>
    </row>
    <row r="2" spans="1:58" x14ac:dyDescent="0.25">
      <c r="A2" s="3">
        <v>1</v>
      </c>
      <c r="B2" s="3" t="s">
        <v>26</v>
      </c>
      <c r="C2" s="3">
        <v>0</v>
      </c>
      <c r="D2" s="3">
        <v>104.15625</v>
      </c>
      <c r="E2" s="81">
        <v>10</v>
      </c>
      <c r="F2" s="3">
        <v>0.29628100000000002</v>
      </c>
      <c r="G2" s="3">
        <v>0.19423699999999999</v>
      </c>
      <c r="H2" s="3">
        <v>49.159495</v>
      </c>
      <c r="I2" s="3">
        <v>1.8217939999999999</v>
      </c>
      <c r="J2" s="81">
        <v>9.0716710000000003</v>
      </c>
      <c r="K2" s="3">
        <v>0.168183</v>
      </c>
      <c r="L2" s="3">
        <v>0.29628100000000002</v>
      </c>
      <c r="M2" s="3">
        <v>0.90262699999999996</v>
      </c>
      <c r="N2" s="3">
        <v>99984</v>
      </c>
      <c r="O2" s="3">
        <v>17.2</v>
      </c>
      <c r="P2" s="3">
        <v>60</v>
      </c>
      <c r="Q2" s="3">
        <v>1.1942999999999999</v>
      </c>
      <c r="R2" s="3" t="s">
        <v>0</v>
      </c>
      <c r="S2" s="3" t="s">
        <v>1</v>
      </c>
      <c r="T2" s="60">
        <v>9.7790558647701514E-5</v>
      </c>
      <c r="U2" s="60">
        <v>3.3149999999999998E-3</v>
      </c>
      <c r="V2" s="60">
        <v>2995.8515837447458</v>
      </c>
      <c r="W2" s="98"/>
      <c r="X2" s="60">
        <v>6.2581430576256288E-6</v>
      </c>
      <c r="Y2" s="61">
        <v>267.2050827941531</v>
      </c>
      <c r="Z2">
        <v>1</v>
      </c>
      <c r="AB2">
        <f>J2*V2/X2*$AH$8/10000</f>
        <v>267.26852600971807</v>
      </c>
      <c r="AC2">
        <f>V2/Y2</f>
        <v>11.211806124409172</v>
      </c>
      <c r="AD2">
        <f>1/(J2/X2*$AH$8/10000)</f>
        <v>11.20914470728145</v>
      </c>
      <c r="AE2">
        <f>(AC2-AD2)/AC2</f>
        <v>2.3737630656386649E-4</v>
      </c>
      <c r="AH2">
        <f>MAX(Y:Y)</f>
        <v>1465.1647410346079</v>
      </c>
      <c r="AJ2">
        <v>190.46132541284933</v>
      </c>
      <c r="AK2">
        <v>586.81065975080935</v>
      </c>
      <c r="AL2">
        <v>4.8242300507966336</v>
      </c>
      <c r="AM2">
        <v>32.977021091761884</v>
      </c>
      <c r="AN2">
        <v>-4.9324176032435583</v>
      </c>
      <c r="AO2">
        <v>0.82109442900970264</v>
      </c>
      <c r="AP2">
        <v>5.3842470792227699</v>
      </c>
      <c r="AQ2">
        <v>28.200010330288105</v>
      </c>
      <c r="AR2">
        <v>1334.6581139234604</v>
      </c>
      <c r="AS2">
        <v>2919.9668418319147</v>
      </c>
      <c r="AT2" s="2">
        <v>0.37573012153926644</v>
      </c>
      <c r="AU2" s="2">
        <v>541.18548734248486</v>
      </c>
      <c r="AV2" s="2">
        <v>12.878363521629499</v>
      </c>
      <c r="AX2">
        <f>AT2</f>
        <v>0.37573012153926644</v>
      </c>
      <c r="AY2">
        <f>AU2*AC2</f>
        <v>6067.666761427834</v>
      </c>
      <c r="AZ2">
        <f>AV2*AC2</f>
        <v>144.3897150041733</v>
      </c>
      <c r="BB2" s="217" t="s">
        <v>3144</v>
      </c>
      <c r="BC2" t="s">
        <v>3150</v>
      </c>
      <c r="BD2" s="212">
        <f ca="1">MIN(INDIRECT(BD1&amp;":"&amp;BD1))</f>
        <v>0.37573012153926644</v>
      </c>
      <c r="BE2" s="212">
        <f t="shared" ref="BE2:BF2" ca="1" si="0">MIN(INDIRECT(BE1&amp;":"&amp;BE1))</f>
        <v>0.7002898973012297</v>
      </c>
      <c r="BF2" s="212">
        <f t="shared" ca="1" si="0"/>
        <v>-14.283205345392822</v>
      </c>
    </row>
    <row r="3" spans="1:58" x14ac:dyDescent="0.25">
      <c r="A3" s="3">
        <v>2</v>
      </c>
      <c r="B3" s="3" t="s">
        <v>26</v>
      </c>
      <c r="C3" s="3">
        <v>0</v>
      </c>
      <c r="D3" s="3">
        <v>104.15625</v>
      </c>
      <c r="E3" s="81">
        <v>20</v>
      </c>
      <c r="F3" s="3">
        <v>9.3838000000000005E-2</v>
      </c>
      <c r="G3" s="3">
        <v>0.19446099999999999</v>
      </c>
      <c r="H3" s="3">
        <v>49.215730000000001</v>
      </c>
      <c r="I3" s="3">
        <v>1.830697</v>
      </c>
      <c r="J3" s="81">
        <v>9.0776219999999999</v>
      </c>
      <c r="K3" s="3">
        <v>0.16889499999999999</v>
      </c>
      <c r="L3" s="3">
        <v>9.3838000000000005E-2</v>
      </c>
      <c r="M3" s="3">
        <v>0.339644</v>
      </c>
      <c r="N3" s="3">
        <v>99967</v>
      </c>
      <c r="O3" s="3">
        <v>17.2</v>
      </c>
      <c r="P3" s="3">
        <v>60</v>
      </c>
      <c r="Q3" s="3">
        <v>1.1940999999999999</v>
      </c>
      <c r="R3" s="3" t="s">
        <v>2</v>
      </c>
      <c r="S3" s="3" t="s">
        <v>3</v>
      </c>
      <c r="T3" s="60">
        <v>9.5997301399898809E-5</v>
      </c>
      <c r="U3" s="60">
        <v>3.2498181818181818E-3</v>
      </c>
      <c r="V3" s="60">
        <v>943.65342043122587</v>
      </c>
      <c r="W3" s="98"/>
      <c r="X3" s="60">
        <v>6.2592072931431463E-6</v>
      </c>
      <c r="Y3" s="61">
        <v>84.206941585549686</v>
      </c>
      <c r="Z3">
        <v>1</v>
      </c>
      <c r="AB3">
        <f t="shared" ref="AB3:AB66" si="1">J3*V3/X3*$AH$8/10000</f>
        <v>84.226935064308421</v>
      </c>
      <c r="AC3">
        <f t="shared" ref="AC3:AC66" si="2">V3/Y3</f>
        <v>11.206361407539367</v>
      </c>
      <c r="AD3">
        <f t="shared" ref="AD3:AD66" si="3">1/(J3/X3*$AH$8/10000)</f>
        <v>11.203701282858431</v>
      </c>
      <c r="AE3">
        <f t="shared" ref="AE3:AE66" si="4">(AC3-AD3)/AC3</f>
        <v>2.3737630656340262E-4</v>
      </c>
      <c r="AJ3">
        <v>60.022132104162552</v>
      </c>
      <c r="AK3">
        <v>225.04169971075032</v>
      </c>
      <c r="AL3">
        <v>6.4776740710806688</v>
      </c>
      <c r="AM3">
        <v>56.357315522255803</v>
      </c>
      <c r="AN3">
        <v>-4.9838096156664724</v>
      </c>
      <c r="AO3">
        <v>1.0821143309819699</v>
      </c>
      <c r="AP3">
        <v>5.3285923838568854</v>
      </c>
      <c r="AQ3">
        <v>17.056266207524544</v>
      </c>
      <c r="AR3">
        <v>316.51943568288914</v>
      </c>
      <c r="AS3">
        <v>1251.4075190476069</v>
      </c>
      <c r="AT3" s="2">
        <v>0.57317391956072006</v>
      </c>
      <c r="AU3" s="2">
        <v>125.77966920875789</v>
      </c>
      <c r="AV3" s="2">
        <v>12.071493897272005</v>
      </c>
      <c r="AX3">
        <f t="shared" ref="AX3:AX66" si="5">AT3</f>
        <v>0.57317391956072006</v>
      </c>
      <c r="AY3">
        <f t="shared" ref="AY3:AY66" si="6">AU3*AC3</f>
        <v>1409.5324308740921</v>
      </c>
      <c r="AZ3">
        <f t="shared" ref="AZ3:AZ66" si="7">AV3*AC3</f>
        <v>135.27752334173599</v>
      </c>
      <c r="BB3" s="217"/>
      <c r="BC3" t="s">
        <v>3151</v>
      </c>
      <c r="BD3" s="212">
        <f ca="1">MAX(INDIRECT(BD1&amp;":"&amp;BD1))</f>
        <v>7628.9385908724134</v>
      </c>
      <c r="BE3" s="212">
        <f t="shared" ref="BE3:BF3" ca="1" si="8">MAX(INDIRECT(BE1&amp;":"&amp;BE1))</f>
        <v>11882.401845740442</v>
      </c>
      <c r="BF3" s="212">
        <f t="shared" ca="1" si="8"/>
        <v>5337.1822656303366</v>
      </c>
    </row>
    <row r="4" spans="1:58" x14ac:dyDescent="0.25">
      <c r="A4" s="3">
        <v>3</v>
      </c>
      <c r="B4" s="3" t="s">
        <v>26</v>
      </c>
      <c r="C4" s="3">
        <v>0</v>
      </c>
      <c r="D4" s="3">
        <v>104.15625</v>
      </c>
      <c r="E4" s="81">
        <v>30</v>
      </c>
      <c r="F4" s="3">
        <v>6.6458000000000003E-2</v>
      </c>
      <c r="G4" s="3">
        <v>0.194135</v>
      </c>
      <c r="H4" s="3">
        <v>49.134107</v>
      </c>
      <c r="I4" s="3">
        <v>1.8183</v>
      </c>
      <c r="J4" s="81">
        <v>9.0713880000000007</v>
      </c>
      <c r="K4" s="3">
        <v>0.16789499999999999</v>
      </c>
      <c r="L4" s="3">
        <v>6.6458000000000003E-2</v>
      </c>
      <c r="M4" s="3">
        <v>0.22082299999999999</v>
      </c>
      <c r="N4" s="3">
        <v>99976</v>
      </c>
      <c r="O4" s="3">
        <v>17.3</v>
      </c>
      <c r="P4" s="3">
        <v>60</v>
      </c>
      <c r="Q4" s="3">
        <v>1.1938</v>
      </c>
      <c r="R4" s="3" t="s">
        <v>4</v>
      </c>
      <c r="S4" s="3" t="s">
        <v>5</v>
      </c>
      <c r="T4" s="60">
        <v>9.4204044152096104E-5</v>
      </c>
      <c r="U4" s="60">
        <v>3.1846363636363634E-3</v>
      </c>
      <c r="V4" s="60">
        <v>671.66292281684139</v>
      </c>
      <c r="W4" s="98"/>
      <c r="X4" s="60">
        <v>6.2607993807723087E-6</v>
      </c>
      <c r="Y4" s="61">
        <v>59.879469806226645</v>
      </c>
      <c r="Z4">
        <v>1</v>
      </c>
      <c r="AB4">
        <f t="shared" si="1"/>
        <v>59.89368714846843</v>
      </c>
      <c r="AC4">
        <f t="shared" si="2"/>
        <v>11.216914995913969</v>
      </c>
      <c r="AD4">
        <f t="shared" si="3"/>
        <v>11.214252366061199</v>
      </c>
      <c r="AE4">
        <f t="shared" si="4"/>
        <v>2.3737630656377526E-4</v>
      </c>
      <c r="AG4" s="208" t="s">
        <v>3123</v>
      </c>
      <c r="AH4">
        <f>MIN(X2:X540)</f>
        <v>6.1975465580040565E-6</v>
      </c>
      <c r="AJ4">
        <v>42.681470015481779</v>
      </c>
      <c r="AK4">
        <v>148.95775269190173</v>
      </c>
      <c r="AL4">
        <v>7.1712523022305747</v>
      </c>
      <c r="AM4">
        <v>68.269318023553012</v>
      </c>
      <c r="AN4">
        <v>-4.4127130215334027</v>
      </c>
      <c r="AO4">
        <v>1.9692800419759044</v>
      </c>
      <c r="AP4">
        <v>7.3212230676479066</v>
      </c>
      <c r="AQ4">
        <v>20.702429747791033</v>
      </c>
      <c r="AR4">
        <v>183.5366791477239</v>
      </c>
      <c r="AS4">
        <v>798.43675281568107</v>
      </c>
      <c r="AT4" s="2">
        <v>0.76098959612673289</v>
      </c>
      <c r="AU4" s="2">
        <v>71.636823026053463</v>
      </c>
      <c r="AV4" s="2">
        <v>11.833407006916895</v>
      </c>
      <c r="AX4">
        <f t="shared" si="5"/>
        <v>0.76098959612673289</v>
      </c>
      <c r="AY4">
        <f t="shared" si="6"/>
        <v>803.54415446057419</v>
      </c>
      <c r="AZ4">
        <f t="shared" si="7"/>
        <v>132.73432050863954</v>
      </c>
      <c r="BB4" s="217"/>
      <c r="BC4" t="s">
        <v>3152</v>
      </c>
      <c r="BD4" s="212">
        <f ca="1">AVERAGE(INDIRECT(BD1&amp;":"&amp;BD1))</f>
        <v>23.516043923849054</v>
      </c>
      <c r="BE4" s="212">
        <f t="shared" ref="BE4:BF4" ca="1" si="9">AVERAGE(INDIRECT(BE1&amp;":"&amp;BE1))</f>
        <v>249.20684524708554</v>
      </c>
      <c r="BF4" s="212">
        <f t="shared" ca="1" si="9"/>
        <v>84.188147046617289</v>
      </c>
    </row>
    <row r="5" spans="1:58" x14ac:dyDescent="0.25">
      <c r="A5" s="3">
        <v>4</v>
      </c>
      <c r="B5" s="3" t="s">
        <v>26</v>
      </c>
      <c r="C5" s="3">
        <v>0</v>
      </c>
      <c r="D5" s="3">
        <v>104.15625</v>
      </c>
      <c r="E5" s="81">
        <v>40</v>
      </c>
      <c r="F5" s="3">
        <v>6.3580999999999999E-2</v>
      </c>
      <c r="G5" s="3">
        <v>0.19431599999999999</v>
      </c>
      <c r="H5" s="3">
        <v>49.179327999999998</v>
      </c>
      <c r="I5" s="3">
        <v>1.828476</v>
      </c>
      <c r="J5" s="81">
        <v>9.0760009999999998</v>
      </c>
      <c r="K5" s="3">
        <v>0.16883999999999999</v>
      </c>
      <c r="L5" s="3">
        <v>6.3580999999999999E-2</v>
      </c>
      <c r="M5" s="3">
        <v>0.18546899999999999</v>
      </c>
      <c r="N5" s="3">
        <v>99966</v>
      </c>
      <c r="O5" s="3">
        <v>17.3</v>
      </c>
      <c r="P5" s="3">
        <v>60</v>
      </c>
      <c r="Q5" s="3">
        <v>1.1936</v>
      </c>
      <c r="R5" s="3" t="s">
        <v>6</v>
      </c>
      <c r="S5" s="3" t="s">
        <v>7</v>
      </c>
      <c r="T5" s="60">
        <v>9.2410786904293399E-5</v>
      </c>
      <c r="U5" s="60">
        <v>3.1194545454545455E-3</v>
      </c>
      <c r="V5" s="60">
        <v>654.26934971523781</v>
      </c>
      <c r="W5" s="98"/>
      <c r="X5" s="60">
        <v>6.2614256736499641E-6</v>
      </c>
      <c r="Y5" s="61">
        <v>58.352638347096189</v>
      </c>
      <c r="Z5">
        <v>1</v>
      </c>
      <c r="AB5">
        <f t="shared" si="1"/>
        <v>58.36649316967187</v>
      </c>
      <c r="AC5">
        <f t="shared" si="2"/>
        <v>11.212335350176952</v>
      </c>
      <c r="AD5">
        <f t="shared" si="3"/>
        <v>11.209673807423574</v>
      </c>
      <c r="AE5">
        <f t="shared" si="4"/>
        <v>2.3737630656364903E-4</v>
      </c>
      <c r="AG5" s="208" t="s">
        <v>3124</v>
      </c>
      <c r="AH5">
        <f>MAX(X2:X540)</f>
        <v>6.9039569212595597E-5</v>
      </c>
      <c r="AJ5">
        <v>41.592964299770024</v>
      </c>
      <c r="AK5">
        <v>127.58965525276727</v>
      </c>
      <c r="AL5">
        <v>7.020424322539883</v>
      </c>
      <c r="AM5">
        <v>73.386313232274219</v>
      </c>
      <c r="AN5">
        <v>-4.245521543501364</v>
      </c>
      <c r="AO5">
        <v>2.4727914714380574</v>
      </c>
      <c r="AP5">
        <v>8.5609616723610422</v>
      </c>
      <c r="AQ5">
        <v>23.046679177540174</v>
      </c>
      <c r="AR5">
        <v>201.28491308013224</v>
      </c>
      <c r="AS5">
        <v>662.83666322930276</v>
      </c>
      <c r="AT5" s="2">
        <v>0.8298811633045784</v>
      </c>
      <c r="AU5" s="2">
        <v>64.353879085276006</v>
      </c>
      <c r="AV5" s="2">
        <v>11.813107738681015</v>
      </c>
      <c r="AX5">
        <f t="shared" si="5"/>
        <v>0.8298811633045784</v>
      </c>
      <c r="AY5">
        <f t="shared" si="6"/>
        <v>721.55727338885333</v>
      </c>
      <c r="AZ5">
        <f t="shared" si="7"/>
        <v>132.45252549386205</v>
      </c>
      <c r="BB5" s="217"/>
      <c r="BC5" t="s">
        <v>3153</v>
      </c>
      <c r="BD5" s="212">
        <f ca="1">STDEV(INDIRECT(BD1&amp;":"&amp;BD1))</f>
        <v>341.40482860725382</v>
      </c>
      <c r="BE5" s="212">
        <f t="shared" ref="BE5:BF5" ca="1" si="10">STDEV(INDIRECT(BE1&amp;":"&amp;BE1))</f>
        <v>888.81244190553832</v>
      </c>
      <c r="BF5" s="212">
        <f t="shared" ca="1" si="10"/>
        <v>279.32829875489455</v>
      </c>
    </row>
    <row r="6" spans="1:58" x14ac:dyDescent="0.25">
      <c r="A6" s="3">
        <v>5</v>
      </c>
      <c r="B6" s="3" t="s">
        <v>26</v>
      </c>
      <c r="C6" s="3">
        <v>0</v>
      </c>
      <c r="D6" s="3">
        <v>104.15625</v>
      </c>
      <c r="E6" s="81">
        <v>50</v>
      </c>
      <c r="F6" s="3">
        <v>6.6874000000000003E-2</v>
      </c>
      <c r="G6" s="3">
        <v>0.19467799999999999</v>
      </c>
      <c r="H6" s="3">
        <v>49.270189000000002</v>
      </c>
      <c r="I6" s="3">
        <v>1.8415699999999999</v>
      </c>
      <c r="J6" s="81">
        <v>9.0829000000000004</v>
      </c>
      <c r="K6" s="3">
        <v>0.169873</v>
      </c>
      <c r="L6" s="3">
        <v>6.6874000000000003E-2</v>
      </c>
      <c r="M6" s="3">
        <v>0.152502</v>
      </c>
      <c r="N6" s="3">
        <v>99961</v>
      </c>
      <c r="O6" s="3">
        <v>17.2</v>
      </c>
      <c r="P6" s="3">
        <v>60</v>
      </c>
      <c r="Q6" s="3">
        <v>1.194</v>
      </c>
      <c r="R6" s="3" t="s">
        <v>8</v>
      </c>
      <c r="S6" s="3" t="s">
        <v>9</v>
      </c>
      <c r="T6" s="60">
        <v>9.0617529656490694E-5</v>
      </c>
      <c r="U6" s="60">
        <v>3.0542727272727271E-3</v>
      </c>
      <c r="V6" s="60">
        <v>704.2757346691368</v>
      </c>
      <c r="W6" s="98"/>
      <c r="X6" s="60">
        <v>6.2595829921033299E-6</v>
      </c>
      <c r="Y6" s="61">
        <v>62.878832912554977</v>
      </c>
      <c r="Z6">
        <v>1</v>
      </c>
      <c r="AB6">
        <f t="shared" si="1"/>
        <v>62.893762401579743</v>
      </c>
      <c r="AC6">
        <f t="shared" si="2"/>
        <v>11.200521734373897</v>
      </c>
      <c r="AD6">
        <f t="shared" si="3"/>
        <v>11.197862995893008</v>
      </c>
      <c r="AE6">
        <f t="shared" si="4"/>
        <v>2.3737630656343506E-4</v>
      </c>
      <c r="AG6" s="208"/>
      <c r="AJ6">
        <v>44.819801877463988</v>
      </c>
      <c r="AK6">
        <v>107.09962507528743</v>
      </c>
      <c r="AL6">
        <v>5.4454357474889798</v>
      </c>
      <c r="AM6">
        <v>44.023848558374794</v>
      </c>
      <c r="AN6">
        <v>-3.6450372296692302</v>
      </c>
      <c r="AO6">
        <v>4.2844334403279341</v>
      </c>
      <c r="AP6">
        <v>12.214606392733208</v>
      </c>
      <c r="AQ6">
        <v>31.931887282897087</v>
      </c>
      <c r="AR6">
        <v>218.81836575291354</v>
      </c>
      <c r="AS6">
        <v>556.80020204590562</v>
      </c>
      <c r="AT6" s="2">
        <v>0.97123398883725987</v>
      </c>
      <c r="AU6" s="2">
        <v>59.179039937768096</v>
      </c>
      <c r="AV6" s="2">
        <v>12.656893136854036</v>
      </c>
      <c r="AX6">
        <f t="shared" si="5"/>
        <v>0.97123398883725987</v>
      </c>
      <c r="AY6">
        <f t="shared" si="6"/>
        <v>662.83612304235237</v>
      </c>
      <c r="AZ6">
        <f t="shared" si="7"/>
        <v>141.76380666898143</v>
      </c>
    </row>
    <row r="7" spans="1:58" x14ac:dyDescent="0.25">
      <c r="A7" s="3">
        <v>6</v>
      </c>
      <c r="B7" s="3" t="s">
        <v>26</v>
      </c>
      <c r="C7" s="3">
        <v>0</v>
      </c>
      <c r="D7" s="3">
        <v>104.15625</v>
      </c>
      <c r="E7" s="81">
        <v>60</v>
      </c>
      <c r="F7" s="3">
        <v>7.0608000000000004E-2</v>
      </c>
      <c r="G7" s="3">
        <v>0.194936</v>
      </c>
      <c r="H7" s="3">
        <v>49.335092000000003</v>
      </c>
      <c r="I7" s="3">
        <v>1.8783810000000001</v>
      </c>
      <c r="J7" s="81">
        <v>9.0902860000000008</v>
      </c>
      <c r="K7" s="3">
        <v>0.17320199999999999</v>
      </c>
      <c r="L7" s="3">
        <v>7.0608000000000004E-2</v>
      </c>
      <c r="M7" s="3">
        <v>0.14511099999999999</v>
      </c>
      <c r="N7" s="3">
        <v>99966</v>
      </c>
      <c r="O7" s="3">
        <v>17.3</v>
      </c>
      <c r="P7" s="3">
        <v>60</v>
      </c>
      <c r="Q7" s="3">
        <v>1.1936</v>
      </c>
      <c r="R7" s="3" t="s">
        <v>10</v>
      </c>
      <c r="S7" s="3" t="s">
        <v>11</v>
      </c>
      <c r="T7" s="60">
        <v>8.8824272408687989E-5</v>
      </c>
      <c r="U7" s="60">
        <v>2.9890909090909091E-3</v>
      </c>
      <c r="V7" s="60">
        <v>761.26611856485317</v>
      </c>
      <c r="W7" s="98"/>
      <c r="X7" s="60">
        <v>6.2614256736499641E-6</v>
      </c>
      <c r="Y7" s="61">
        <v>68.002273848532553</v>
      </c>
      <c r="Z7">
        <v>1</v>
      </c>
      <c r="AB7">
        <f t="shared" si="1"/>
        <v>68.018419809805309</v>
      </c>
      <c r="AC7">
        <f t="shared" si="2"/>
        <v>11.194715639369473</v>
      </c>
      <c r="AD7">
        <f t="shared" si="3"/>
        <v>11.192058279117969</v>
      </c>
      <c r="AE7">
        <f t="shared" si="4"/>
        <v>2.3737630656369107E-4</v>
      </c>
      <c r="AG7" s="208" t="s">
        <v>3125</v>
      </c>
      <c r="AH7">
        <v>1.4E-2</v>
      </c>
      <c r="AJ7">
        <v>48.471293703609803</v>
      </c>
      <c r="AK7">
        <v>104.01988779558154</v>
      </c>
      <c r="AL7">
        <v>5.9877327026813303</v>
      </c>
      <c r="AM7">
        <v>94.396612471042928</v>
      </c>
      <c r="AN7">
        <v>-3.2365627786241369</v>
      </c>
      <c r="AO7">
        <v>5.732442342537162</v>
      </c>
      <c r="AP7">
        <v>14.482813627225141</v>
      </c>
      <c r="AQ7">
        <v>39.202773793725108</v>
      </c>
      <c r="AR7">
        <v>227.99273317231274</v>
      </c>
      <c r="AS7">
        <v>520.25599427959207</v>
      </c>
      <c r="AT7" s="2">
        <v>1.0061481196633644</v>
      </c>
      <c r="AU7" s="2">
        <v>60.316031424577687</v>
      </c>
      <c r="AV7" s="2">
        <v>12.215567899785436</v>
      </c>
      <c r="AX7">
        <f t="shared" si="5"/>
        <v>1.0061481196633644</v>
      </c>
      <c r="AY7">
        <f t="shared" si="6"/>
        <v>675.2208202934205</v>
      </c>
      <c r="AZ7">
        <f t="shared" si="7"/>
        <v>136.74980901150772</v>
      </c>
    </row>
    <row r="8" spans="1:58" x14ac:dyDescent="0.25">
      <c r="A8" s="3">
        <v>7</v>
      </c>
      <c r="B8" s="3" t="s">
        <v>26</v>
      </c>
      <c r="C8" s="3">
        <v>0</v>
      </c>
      <c r="D8" s="3">
        <v>104.15625</v>
      </c>
      <c r="E8" s="81">
        <v>70</v>
      </c>
      <c r="F8" s="3">
        <v>7.4028999999999998E-2</v>
      </c>
      <c r="G8" s="3">
        <v>0.19497300000000001</v>
      </c>
      <c r="H8" s="3">
        <v>49.344290000000001</v>
      </c>
      <c r="I8" s="3">
        <v>1.813361</v>
      </c>
      <c r="J8" s="81">
        <v>9.0911109999999997</v>
      </c>
      <c r="K8" s="3">
        <v>0.16708999999999999</v>
      </c>
      <c r="L8" s="3">
        <v>7.4028999999999998E-2</v>
      </c>
      <c r="M8" s="3">
        <v>0.13542299999999999</v>
      </c>
      <c r="N8" s="3">
        <v>99969</v>
      </c>
      <c r="O8" s="3">
        <v>17.3</v>
      </c>
      <c r="P8" s="3">
        <v>60</v>
      </c>
      <c r="Q8" s="3">
        <v>1.1937</v>
      </c>
      <c r="R8" s="3" t="s">
        <v>12</v>
      </c>
      <c r="S8" s="3" t="s">
        <v>13</v>
      </c>
      <c r="T8" s="60">
        <v>8.7031015160885297E-5</v>
      </c>
      <c r="U8" s="60">
        <v>2.9239090909090907E-3</v>
      </c>
      <c r="V8" s="60">
        <v>817.00863511296791</v>
      </c>
      <c r="W8" s="98"/>
      <c r="X8" s="60">
        <v>6.2612377726304378E-6</v>
      </c>
      <c r="Y8" s="61">
        <v>72.990447535419833</v>
      </c>
      <c r="Z8">
        <v>1</v>
      </c>
      <c r="AB8">
        <f t="shared" si="1"/>
        <v>73.007777852076771</v>
      </c>
      <c r="AC8">
        <f t="shared" si="2"/>
        <v>11.193363826362358</v>
      </c>
      <c r="AD8">
        <f t="shared" si="3"/>
        <v>11.190706786999232</v>
      </c>
      <c r="AE8">
        <f t="shared" si="4"/>
        <v>2.3737630656367446E-4</v>
      </c>
      <c r="AG8" s="208" t="s">
        <v>3126</v>
      </c>
      <c r="AH8">
        <f>AH7*AH7*3.14</f>
        <v>6.1544000000000008E-4</v>
      </c>
      <c r="AJ8">
        <v>52.027108819800169</v>
      </c>
      <c r="AK8">
        <v>99.087486317667015</v>
      </c>
      <c r="AL8">
        <v>4.4406210674540434</v>
      </c>
      <c r="AM8">
        <v>31.327762377218367</v>
      </c>
      <c r="AN8">
        <v>-2.809626138246005</v>
      </c>
      <c r="AO8">
        <v>7.4625809429631218</v>
      </c>
      <c r="AP8">
        <v>17.734056333376525</v>
      </c>
      <c r="AQ8">
        <v>47.655088043034254</v>
      </c>
      <c r="AR8">
        <v>235.89205722410867</v>
      </c>
      <c r="AS8">
        <v>499.49134913805841</v>
      </c>
      <c r="AT8" s="2">
        <v>1.0268564310993782</v>
      </c>
      <c r="AU8" s="2">
        <v>61.457720691326529</v>
      </c>
      <c r="AV8" s="2">
        <v>11.08114691279777</v>
      </c>
      <c r="AX8">
        <f t="shared" si="5"/>
        <v>1.0268564310993782</v>
      </c>
      <c r="AY8">
        <f t="shared" si="6"/>
        <v>687.91862763697577</v>
      </c>
      <c r="AZ8">
        <f t="shared" si="7"/>
        <v>124.03530900831748</v>
      </c>
    </row>
    <row r="9" spans="1:58" x14ac:dyDescent="0.25">
      <c r="A9" s="3">
        <v>8</v>
      </c>
      <c r="B9" s="3" t="s">
        <v>26</v>
      </c>
      <c r="C9" s="3">
        <v>0</v>
      </c>
      <c r="D9" s="3">
        <v>104.15625</v>
      </c>
      <c r="E9" s="81">
        <v>80</v>
      </c>
      <c r="F9" s="3">
        <v>6.8806999999999993E-2</v>
      </c>
      <c r="G9" s="3">
        <v>0.195023</v>
      </c>
      <c r="H9" s="3">
        <v>49.356780000000001</v>
      </c>
      <c r="I9" s="3">
        <v>1.8209930000000001</v>
      </c>
      <c r="J9" s="81">
        <v>9.0926130000000001</v>
      </c>
      <c r="K9" s="3">
        <v>0.16786300000000001</v>
      </c>
      <c r="L9" s="3">
        <v>6.8806999999999993E-2</v>
      </c>
      <c r="M9" s="3">
        <v>0.112432</v>
      </c>
      <c r="N9" s="3">
        <v>99961</v>
      </c>
      <c r="O9" s="3">
        <v>17.3</v>
      </c>
      <c r="P9" s="3">
        <v>60</v>
      </c>
      <c r="Q9" s="3">
        <v>1.1936</v>
      </c>
      <c r="R9" s="3" t="s">
        <v>14</v>
      </c>
      <c r="S9" s="3" t="s">
        <v>15</v>
      </c>
      <c r="T9" s="60">
        <v>8.5237757913082592E-5</v>
      </c>
      <c r="U9" s="60">
        <v>2.8587272727272728E-3</v>
      </c>
      <c r="V9" s="60">
        <v>773.69788157169182</v>
      </c>
      <c r="W9" s="98"/>
      <c r="X9" s="60">
        <v>6.2617388670790843E-6</v>
      </c>
      <c r="Y9" s="61">
        <v>69.127010954537923</v>
      </c>
      <c r="Z9">
        <v>1</v>
      </c>
      <c r="AB9">
        <f t="shared" si="1"/>
        <v>69.143423965141935</v>
      </c>
      <c r="AC9">
        <f t="shared" si="2"/>
        <v>11.192410475848899</v>
      </c>
      <c r="AD9">
        <f t="shared" si="3"/>
        <v>11.189753662788597</v>
      </c>
      <c r="AE9">
        <f t="shared" si="4"/>
        <v>2.3737630656368822E-4</v>
      </c>
      <c r="AG9" s="208" t="s">
        <v>3131</v>
      </c>
      <c r="AH9">
        <f>AH4/AH8</f>
        <v>1.0070106847140348E-2</v>
      </c>
      <c r="AJ9">
        <v>49.272777972343313</v>
      </c>
      <c r="AK9">
        <v>84.003245527831027</v>
      </c>
      <c r="AL9">
        <v>4.2991802632606397</v>
      </c>
      <c r="AM9">
        <v>31.382474178772895</v>
      </c>
      <c r="AN9">
        <v>-2.5916525028811366</v>
      </c>
      <c r="AO9">
        <v>8.3525708036560218</v>
      </c>
      <c r="AP9">
        <v>19.981181640831359</v>
      </c>
      <c r="AQ9">
        <v>50.078542881767746</v>
      </c>
      <c r="AR9">
        <v>205.35456750499856</v>
      </c>
      <c r="AS9">
        <v>414.89744270171428</v>
      </c>
      <c r="AT9" s="2">
        <v>1.2116200990127277</v>
      </c>
      <c r="AU9" s="2">
        <v>50.530271773083946</v>
      </c>
      <c r="AV9" s="2">
        <v>11.950714916500706</v>
      </c>
      <c r="AX9">
        <f t="shared" si="5"/>
        <v>1.2116200990127277</v>
      </c>
      <c r="AY9">
        <f t="shared" si="6"/>
        <v>565.55554314055667</v>
      </c>
      <c r="AZ9">
        <f t="shared" si="7"/>
        <v>133.7573068253262</v>
      </c>
    </row>
    <row r="10" spans="1:58" x14ac:dyDescent="0.25">
      <c r="A10" s="3">
        <v>9</v>
      </c>
      <c r="B10" s="3" t="s">
        <v>26</v>
      </c>
      <c r="C10" s="3">
        <v>0</v>
      </c>
      <c r="D10" s="3">
        <v>104.15625</v>
      </c>
      <c r="E10" s="81">
        <v>90</v>
      </c>
      <c r="F10" s="3">
        <v>6.9237999999999994E-2</v>
      </c>
      <c r="G10" s="3">
        <v>0.19486000000000001</v>
      </c>
      <c r="H10" s="3">
        <v>49.315828000000003</v>
      </c>
      <c r="I10" s="3">
        <v>1.846635</v>
      </c>
      <c r="J10" s="81">
        <v>9.088749</v>
      </c>
      <c r="K10" s="3">
        <v>0.170237</v>
      </c>
      <c r="L10" s="3">
        <v>6.9237999999999994E-2</v>
      </c>
      <c r="M10" s="3">
        <v>0.10483199999999999</v>
      </c>
      <c r="N10" s="3">
        <v>99962</v>
      </c>
      <c r="O10" s="3">
        <v>17.3</v>
      </c>
      <c r="P10" s="3">
        <v>60</v>
      </c>
      <c r="Q10" s="3">
        <v>1.1936</v>
      </c>
      <c r="R10" s="3" t="s">
        <v>16</v>
      </c>
      <c r="S10" s="3" t="s">
        <v>17</v>
      </c>
      <c r="T10" s="60">
        <v>8.3444500665279887E-5</v>
      </c>
      <c r="U10" s="60">
        <v>2.7935454545454544E-3</v>
      </c>
      <c r="V10" s="60">
        <v>796.27122237788365</v>
      </c>
      <c r="W10" s="98"/>
      <c r="X10" s="60">
        <v>6.2616762258867598E-6</v>
      </c>
      <c r="Y10" s="61">
        <v>71.11433259457435</v>
      </c>
      <c r="Z10">
        <v>1</v>
      </c>
      <c r="AB10">
        <f t="shared" si="1"/>
        <v>71.131217460256423</v>
      </c>
      <c r="AC10">
        <f t="shared" si="2"/>
        <v>11.197056814376051</v>
      </c>
      <c r="AD10">
        <f t="shared" si="3"/>
        <v>11.194398898385073</v>
      </c>
      <c r="AE10">
        <f t="shared" si="4"/>
        <v>2.373763065635048E-4</v>
      </c>
      <c r="AG10" s="208" t="s">
        <v>3132</v>
      </c>
      <c r="AH10">
        <f>AH5/AH8</f>
        <v>0.11217920384212204</v>
      </c>
      <c r="AJ10">
        <v>50.689622350824344</v>
      </c>
      <c r="AK10">
        <v>79.974850044192593</v>
      </c>
      <c r="AL10">
        <v>3.737711070576256</v>
      </c>
      <c r="AM10">
        <v>23.685594073107119</v>
      </c>
      <c r="AN10">
        <v>-2.3638424684198531</v>
      </c>
      <c r="AO10">
        <v>9.2770621930577875</v>
      </c>
      <c r="AP10">
        <v>21.848689948250794</v>
      </c>
      <c r="AQ10">
        <v>54.675751196260691</v>
      </c>
      <c r="AR10">
        <v>206.23790390555365</v>
      </c>
      <c r="AS10">
        <v>391.67494423106803</v>
      </c>
      <c r="AT10" s="2">
        <v>1.2814570206125162</v>
      </c>
      <c r="AU10" s="2">
        <v>49.221191319229156</v>
      </c>
      <c r="AV10" s="2">
        <v>12.385218828113874</v>
      </c>
      <c r="AX10">
        <f t="shared" si="5"/>
        <v>1.2814570206125162</v>
      </c>
      <c r="AY10">
        <f t="shared" si="6"/>
        <v>551.13247567268218</v>
      </c>
      <c r="AZ10">
        <f t="shared" si="7"/>
        <v>138.67799887687102</v>
      </c>
    </row>
    <row r="11" spans="1:58" x14ac:dyDescent="0.25">
      <c r="A11" s="3">
        <v>10</v>
      </c>
      <c r="B11" s="3" t="s">
        <v>26</v>
      </c>
      <c r="C11" s="3">
        <v>0</v>
      </c>
      <c r="D11" s="3">
        <v>104.15625</v>
      </c>
      <c r="E11" s="81">
        <v>100</v>
      </c>
      <c r="F11" s="3">
        <v>6.2468000000000003E-2</v>
      </c>
      <c r="G11" s="3">
        <v>0.19495599999999999</v>
      </c>
      <c r="H11" s="3">
        <v>49.340035999999998</v>
      </c>
      <c r="I11" s="3">
        <v>1.837053</v>
      </c>
      <c r="J11" s="81">
        <v>9.0909519999999997</v>
      </c>
      <c r="K11" s="3">
        <v>0.169324</v>
      </c>
      <c r="L11" s="3">
        <v>6.2468000000000003E-2</v>
      </c>
      <c r="M11" s="3">
        <v>9.1689000000000007E-2</v>
      </c>
      <c r="N11" s="3">
        <v>99963</v>
      </c>
      <c r="O11" s="3">
        <v>17.3</v>
      </c>
      <c r="P11" s="3">
        <v>60</v>
      </c>
      <c r="Q11" s="3">
        <v>1.1936</v>
      </c>
      <c r="R11" s="3" t="s">
        <v>18</v>
      </c>
      <c r="S11" s="3" t="s">
        <v>19</v>
      </c>
      <c r="T11" s="60">
        <v>8.1651243417477182E-5</v>
      </c>
      <c r="U11" s="60">
        <v>2.7283636363636364E-3</v>
      </c>
      <c r="V11" s="60">
        <v>731.64392681923687</v>
      </c>
      <c r="W11" s="98"/>
      <c r="X11" s="60">
        <v>6.2616135859477248E-6</v>
      </c>
      <c r="Y11" s="61">
        <v>65.359013654835707</v>
      </c>
      <c r="Z11">
        <v>1</v>
      </c>
      <c r="AB11">
        <f t="shared" si="1"/>
        <v>65.374532019789896</v>
      </c>
      <c r="AC11">
        <f t="shared" si="2"/>
        <v>11.194231459536489</v>
      </c>
      <c r="AD11">
        <f t="shared" si="3"/>
        <v>11.191574214217805</v>
      </c>
      <c r="AE11">
        <f t="shared" si="4"/>
        <v>2.3737630656367966E-4</v>
      </c>
      <c r="AJ11">
        <v>46.587021981771848</v>
      </c>
      <c r="AK11">
        <v>71.502436852105745</v>
      </c>
      <c r="AL11">
        <v>3.7204419626372491</v>
      </c>
      <c r="AM11">
        <v>23.49000695444828</v>
      </c>
      <c r="AN11">
        <v>-2.8420183702950643</v>
      </c>
      <c r="AO11">
        <v>9.0575511127336785</v>
      </c>
      <c r="AP11">
        <v>21.432822632897722</v>
      </c>
      <c r="AQ11">
        <v>51.895689315875096</v>
      </c>
      <c r="AR11">
        <v>185.40731483343538</v>
      </c>
      <c r="AS11">
        <v>355.33042201637971</v>
      </c>
      <c r="AT11" s="2">
        <v>1.3922741879630096</v>
      </c>
      <c r="AU11" s="2">
        <v>42.517768052415612</v>
      </c>
      <c r="AV11" s="2">
        <v>12.609369007404679</v>
      </c>
      <c r="AX11">
        <f t="shared" si="5"/>
        <v>1.3922741879630096</v>
      </c>
      <c r="AY11">
        <f t="shared" si="6"/>
        <v>475.95373672162634</v>
      </c>
      <c r="AZ11">
        <f t="shared" si="7"/>
        <v>141.15219522759384</v>
      </c>
    </row>
    <row r="12" spans="1:58" x14ac:dyDescent="0.25">
      <c r="A12" s="3">
        <v>11</v>
      </c>
      <c r="B12" s="3" t="s">
        <v>26</v>
      </c>
      <c r="C12" s="3">
        <v>0</v>
      </c>
      <c r="D12" s="3">
        <v>104.15625</v>
      </c>
      <c r="E12" s="81">
        <v>110</v>
      </c>
      <c r="F12" s="3">
        <v>6.4724000000000004E-2</v>
      </c>
      <c r="G12" s="3">
        <v>0.19492699999999999</v>
      </c>
      <c r="H12" s="3">
        <v>49.332690999999997</v>
      </c>
      <c r="I12" s="3">
        <v>1.8327059999999999</v>
      </c>
      <c r="J12" s="81">
        <v>9.0901910000000008</v>
      </c>
      <c r="K12" s="3">
        <v>0.16892799999999999</v>
      </c>
      <c r="L12" s="3">
        <v>6.4724000000000004E-2</v>
      </c>
      <c r="M12" s="3">
        <v>8.7855000000000003E-2</v>
      </c>
      <c r="N12" s="3">
        <v>99965</v>
      </c>
      <c r="O12" s="3">
        <v>17.3</v>
      </c>
      <c r="P12" s="3">
        <v>60</v>
      </c>
      <c r="Q12" s="3">
        <v>1.1936</v>
      </c>
      <c r="R12" s="3" t="s">
        <v>20</v>
      </c>
      <c r="S12" s="3" t="s">
        <v>21</v>
      </c>
      <c r="T12" s="60">
        <v>7.9857986169674477E-5</v>
      </c>
      <c r="U12" s="60">
        <v>2.663181818181818E-3</v>
      </c>
      <c r="V12" s="60">
        <v>777.1397847418466</v>
      </c>
      <c r="W12" s="98"/>
      <c r="X12" s="60">
        <v>6.2614883098293629E-6</v>
      </c>
      <c r="Y12" s="61">
        <v>69.418814568337751</v>
      </c>
      <c r="Z12">
        <v>1</v>
      </c>
      <c r="AB12">
        <f t="shared" si="1"/>
        <v>69.435296862652152</v>
      </c>
      <c r="AC12">
        <f t="shared" si="2"/>
        <v>11.194944620911226</v>
      </c>
      <c r="AD12">
        <f t="shared" si="3"/>
        <v>11.192287206304931</v>
      </c>
      <c r="AE12">
        <f t="shared" si="4"/>
        <v>2.3737630656353367E-4</v>
      </c>
      <c r="AG12" s="142" t="s">
        <v>3127</v>
      </c>
      <c r="AH12">
        <f>MIN(O2:O540)</f>
        <v>17.2</v>
      </c>
      <c r="AJ12">
        <v>49.480796090117195</v>
      </c>
      <c r="AK12">
        <v>70.047070336552324</v>
      </c>
      <c r="AL12">
        <v>3.2936482554127213</v>
      </c>
      <c r="AM12">
        <v>18.753662080866903</v>
      </c>
      <c r="AN12">
        <v>-2.8536829359349105</v>
      </c>
      <c r="AO12">
        <v>10.042650313823005</v>
      </c>
      <c r="AP12">
        <v>24.64121982251342</v>
      </c>
      <c r="AQ12">
        <v>58.219524293212324</v>
      </c>
      <c r="AR12">
        <v>187.66362890514102</v>
      </c>
      <c r="AS12">
        <v>345.08978679271138</v>
      </c>
      <c r="AT12" s="2">
        <v>1.4573795398424676</v>
      </c>
      <c r="AU12" s="2">
        <v>42.928747091439227</v>
      </c>
      <c r="AV12" s="2">
        <v>13.082681592018197</v>
      </c>
      <c r="AX12">
        <f t="shared" si="5"/>
        <v>1.4573795398424676</v>
      </c>
      <c r="AY12">
        <f t="shared" si="6"/>
        <v>480.58494633376603</v>
      </c>
      <c r="AZ12">
        <f t="shared" si="7"/>
        <v>146.45989591565842</v>
      </c>
    </row>
    <row r="13" spans="1:58" x14ac:dyDescent="0.25">
      <c r="A13" s="3">
        <v>12</v>
      </c>
      <c r="B13" s="3" t="s">
        <v>26</v>
      </c>
      <c r="C13" s="3">
        <v>0</v>
      </c>
      <c r="D13" s="3">
        <v>104.15625</v>
      </c>
      <c r="E13" s="81">
        <v>120</v>
      </c>
      <c r="F13" s="3">
        <v>5.7687000000000002E-2</v>
      </c>
      <c r="G13" s="3">
        <v>0.19494300000000001</v>
      </c>
      <c r="H13" s="3">
        <v>49.336717999999998</v>
      </c>
      <c r="I13" s="3">
        <v>1.832532</v>
      </c>
      <c r="J13" s="81">
        <v>9.0902890000000003</v>
      </c>
      <c r="K13" s="3">
        <v>0.16889499999999999</v>
      </c>
      <c r="L13" s="3">
        <v>5.7687000000000002E-2</v>
      </c>
      <c r="M13" s="3">
        <v>7.6064000000000007E-2</v>
      </c>
      <c r="N13" s="3">
        <v>99971</v>
      </c>
      <c r="O13" s="3">
        <v>17.3</v>
      </c>
      <c r="P13" s="3">
        <v>60</v>
      </c>
      <c r="Q13" s="3">
        <v>1.1937</v>
      </c>
      <c r="R13" s="3" t="s">
        <v>22</v>
      </c>
      <c r="S13" s="3" t="s">
        <v>23</v>
      </c>
      <c r="T13" s="60">
        <v>7.8064728921871772E-5</v>
      </c>
      <c r="U13" s="60">
        <v>2.598E-3</v>
      </c>
      <c r="V13" s="60">
        <v>705.68361359627352</v>
      </c>
      <c r="W13" s="98"/>
      <c r="X13" s="60">
        <v>6.2611125115492723E-6</v>
      </c>
      <c r="Y13" s="61">
        <v>63.040381320539467</v>
      </c>
      <c r="Z13">
        <v>1</v>
      </c>
      <c r="AB13">
        <f t="shared" si="1"/>
        <v>63.055349166433679</v>
      </c>
      <c r="AC13">
        <f t="shared" si="2"/>
        <v>11.194152046893656</v>
      </c>
      <c r="AD13">
        <f t="shared" si="3"/>
        <v>11.191494820425653</v>
      </c>
      <c r="AE13">
        <f t="shared" si="4"/>
        <v>2.3737630656357549E-4</v>
      </c>
      <c r="AG13" s="142" t="s">
        <v>3128</v>
      </c>
      <c r="AH13">
        <f>MAX(O2:O540)</f>
        <v>19.100000000000001</v>
      </c>
      <c r="AJ13">
        <v>44.934417631604738</v>
      </c>
      <c r="AK13">
        <v>62.043053522454002</v>
      </c>
      <c r="AL13">
        <v>3.5563387621083575</v>
      </c>
      <c r="AM13">
        <v>24.400977978353712</v>
      </c>
      <c r="AN13">
        <v>-2.866275695281411</v>
      </c>
      <c r="AO13">
        <v>9.5800819695731825</v>
      </c>
      <c r="AP13">
        <v>23.022376636117759</v>
      </c>
      <c r="AQ13">
        <v>55.382580295451682</v>
      </c>
      <c r="AR13">
        <v>164.41117260085301</v>
      </c>
      <c r="AS13">
        <v>295.3446692308936</v>
      </c>
      <c r="AT13" s="2">
        <v>1.7361417853999628</v>
      </c>
      <c r="AU13" s="2">
        <v>34.994038025517234</v>
      </c>
      <c r="AV13" s="2">
        <v>15.820194024370965</v>
      </c>
      <c r="AX13">
        <f t="shared" si="5"/>
        <v>1.7361417853999628</v>
      </c>
      <c r="AY13">
        <f t="shared" si="6"/>
        <v>391.72858239241816</v>
      </c>
      <c r="AZ13">
        <f t="shared" si="7"/>
        <v>177.09365732016701</v>
      </c>
    </row>
    <row r="14" spans="1:58" x14ac:dyDescent="0.25">
      <c r="A14" s="3">
        <v>13</v>
      </c>
      <c r="B14" s="3" t="s">
        <v>26</v>
      </c>
      <c r="C14" s="3">
        <v>0</v>
      </c>
      <c r="D14" s="3">
        <v>104.21875</v>
      </c>
      <c r="E14" s="81">
        <v>130</v>
      </c>
      <c r="F14" s="3">
        <v>0.30761699999999997</v>
      </c>
      <c r="G14" s="3">
        <v>0.19484199999999999</v>
      </c>
      <c r="H14" s="3">
        <v>49.311335999999997</v>
      </c>
      <c r="I14" s="3">
        <v>1.692995</v>
      </c>
      <c r="J14" s="3">
        <v>9.0880419999999997</v>
      </c>
      <c r="K14" s="3">
        <v>0.156025</v>
      </c>
      <c r="L14" s="3">
        <v>0.30761699999999997</v>
      </c>
      <c r="M14" s="3">
        <v>0.37591200000000002</v>
      </c>
      <c r="N14" s="3">
        <v>99974</v>
      </c>
      <c r="O14" s="3">
        <v>17.3</v>
      </c>
      <c r="P14" s="3">
        <v>60</v>
      </c>
      <c r="Q14" s="3">
        <v>1.1937</v>
      </c>
      <c r="R14" s="3" t="s">
        <v>27</v>
      </c>
      <c r="S14" s="3" t="s">
        <v>28</v>
      </c>
      <c r="T14" s="60">
        <v>4.3730550401978975E-4</v>
      </c>
      <c r="U14" s="60">
        <v>2.3141999999999999E-2</v>
      </c>
      <c r="V14" s="60">
        <v>650.51776706457008</v>
      </c>
      <c r="W14" s="98"/>
      <c r="X14" s="60">
        <v>6.2609246293245465E-6</v>
      </c>
      <c r="Y14" s="61">
        <v>58.099665009392801</v>
      </c>
      <c r="Z14">
        <v>1</v>
      </c>
      <c r="AB14">
        <f t="shared" si="1"/>
        <v>58.113459767834122</v>
      </c>
      <c r="AC14">
        <f t="shared" si="2"/>
        <v>11.196583783390194</v>
      </c>
      <c r="AD14">
        <f t="shared" si="3"/>
        <v>11.193925979685561</v>
      </c>
      <c r="AE14">
        <f t="shared" si="4"/>
        <v>2.3737630656375114E-4</v>
      </c>
      <c r="AJ14">
        <v>41.412973083508376</v>
      </c>
      <c r="AK14">
        <v>54.724088983979065</v>
      </c>
      <c r="AL14">
        <v>2.8675182493940921</v>
      </c>
      <c r="AM14">
        <v>15.486962666468449</v>
      </c>
      <c r="AN14">
        <v>-0.61447912798999049</v>
      </c>
      <c r="AO14">
        <v>7.5155412133644326</v>
      </c>
      <c r="AP14">
        <v>21.509826589739177</v>
      </c>
      <c r="AQ14">
        <v>53.230400878416511</v>
      </c>
      <c r="AR14">
        <v>152.25703878093424</v>
      </c>
      <c r="AS14">
        <v>256.25934171912354</v>
      </c>
      <c r="AT14" s="2">
        <v>0.93244081822993607</v>
      </c>
      <c r="AU14" s="2">
        <v>47.322529794858667</v>
      </c>
      <c r="AV14" s="2">
        <v>2.7124853191201579</v>
      </c>
      <c r="AX14">
        <f t="shared" si="5"/>
        <v>0.93244081822993607</v>
      </c>
      <c r="AY14">
        <f t="shared" si="6"/>
        <v>529.85066969011382</v>
      </c>
      <c r="AZ14">
        <f t="shared" si="7"/>
        <v>30.370569136744734</v>
      </c>
    </row>
    <row r="15" spans="1:58" x14ac:dyDescent="0.25">
      <c r="A15" s="3">
        <v>14</v>
      </c>
      <c r="B15" s="3" t="s">
        <v>26</v>
      </c>
      <c r="C15" s="3">
        <v>0</v>
      </c>
      <c r="D15" s="3">
        <v>104.21875</v>
      </c>
      <c r="E15" s="81">
        <v>140</v>
      </c>
      <c r="F15" s="3">
        <v>0.26962799999999998</v>
      </c>
      <c r="G15" s="3">
        <v>0.19451099999999999</v>
      </c>
      <c r="H15" s="3">
        <v>49.228251</v>
      </c>
      <c r="I15" s="3">
        <v>1.6972100000000001</v>
      </c>
      <c r="J15" s="3">
        <v>9.0806459999999998</v>
      </c>
      <c r="K15" s="3">
        <v>0.156531</v>
      </c>
      <c r="L15" s="3">
        <v>0.26962799999999998</v>
      </c>
      <c r="M15" s="3">
        <v>0.34395300000000001</v>
      </c>
      <c r="N15" s="3">
        <v>99968</v>
      </c>
      <c r="O15" s="3">
        <v>17.3</v>
      </c>
      <c r="P15" s="3">
        <v>60</v>
      </c>
      <c r="Q15" s="3">
        <v>1.1937</v>
      </c>
      <c r="R15" s="3" t="s">
        <v>29</v>
      </c>
      <c r="S15" s="3" t="s">
        <v>30</v>
      </c>
      <c r="T15" s="60">
        <v>4.5153734625163198E-4</v>
      </c>
      <c r="U15" s="60">
        <v>2.6418333333333332E-2</v>
      </c>
      <c r="V15" s="60">
        <v>538.6258051202949</v>
      </c>
      <c r="W15" s="98"/>
      <c r="X15" s="60">
        <v>6.2613004050505393E-6</v>
      </c>
      <c r="Y15" s="61">
        <v>48.064228628240741</v>
      </c>
      <c r="Z15">
        <v>1</v>
      </c>
      <c r="AB15">
        <f t="shared" si="1"/>
        <v>48.075640646253028</v>
      </c>
      <c r="AC15">
        <f t="shared" si="2"/>
        <v>11.206375728743486</v>
      </c>
      <c r="AD15">
        <f t="shared" si="3"/>
        <v>11.203715600663033</v>
      </c>
      <c r="AE15">
        <f t="shared" si="4"/>
        <v>2.373763065636322E-4</v>
      </c>
      <c r="AG15" s="142" t="s">
        <v>3129</v>
      </c>
      <c r="AH15" s="209">
        <f>MIN(Q2:Q540)</f>
        <v>1.1705000000000001</v>
      </c>
      <c r="AJ15">
        <v>34.25970393524581</v>
      </c>
      <c r="AK15">
        <v>48.451030689318358</v>
      </c>
      <c r="AL15">
        <v>3.1254165889614542</v>
      </c>
      <c r="AM15">
        <v>17.289994178196228</v>
      </c>
      <c r="AN15">
        <v>-1.185145035278413</v>
      </c>
      <c r="AO15">
        <v>5.3491643250377239</v>
      </c>
      <c r="AP15">
        <v>16.870098199877138</v>
      </c>
      <c r="AQ15">
        <v>42.663343068699142</v>
      </c>
      <c r="AR15">
        <v>129.19944999348516</v>
      </c>
      <c r="AS15">
        <v>234.39257585755223</v>
      </c>
      <c r="AT15" s="2">
        <v>0.93094785710252093</v>
      </c>
      <c r="AU15" s="2">
        <v>40.301119615392821</v>
      </c>
      <c r="AV15" s="2">
        <v>3.2585370095365191</v>
      </c>
      <c r="AX15">
        <f t="shared" si="5"/>
        <v>0.93094785710252093</v>
      </c>
      <c r="AY15">
        <f t="shared" si="6"/>
        <v>451.62948869912611</v>
      </c>
      <c r="AZ15">
        <f t="shared" si="7"/>
        <v>36.516390054882429</v>
      </c>
    </row>
    <row r="16" spans="1:58" x14ac:dyDescent="0.25">
      <c r="A16" s="3">
        <v>15</v>
      </c>
      <c r="B16" s="3" t="s">
        <v>26</v>
      </c>
      <c r="C16" s="3">
        <v>0</v>
      </c>
      <c r="D16" s="3">
        <v>104.21875</v>
      </c>
      <c r="E16" s="81">
        <v>150</v>
      </c>
      <c r="F16" s="3">
        <v>0.211813</v>
      </c>
      <c r="G16" s="3">
        <v>0.19425400000000001</v>
      </c>
      <c r="H16" s="3">
        <v>49.163938999999999</v>
      </c>
      <c r="I16" s="3">
        <v>1.6896800000000001</v>
      </c>
      <c r="J16" s="3">
        <v>9.0742159999999998</v>
      </c>
      <c r="K16" s="3">
        <v>0.156081</v>
      </c>
      <c r="L16" s="3">
        <v>0.211813</v>
      </c>
      <c r="M16" s="3">
        <v>0.27875499999999998</v>
      </c>
      <c r="N16" s="3">
        <v>99979</v>
      </c>
      <c r="O16" s="3">
        <v>17.3</v>
      </c>
      <c r="P16" s="3">
        <v>60</v>
      </c>
      <c r="Q16" s="3">
        <v>1.1938</v>
      </c>
      <c r="R16" s="3" t="s">
        <v>31</v>
      </c>
      <c r="S16" s="3" t="s">
        <v>32</v>
      </c>
      <c r="T16" s="60">
        <v>4.6576918848347421E-4</v>
      </c>
      <c r="U16" s="60">
        <v>2.9694666666666668E-2</v>
      </c>
      <c r="V16" s="60">
        <v>391.00554059040127</v>
      </c>
      <c r="W16" s="98"/>
      <c r="X16" s="60">
        <v>6.2606115173395636E-6</v>
      </c>
      <c r="Y16" s="61">
        <v>34.870476697516359</v>
      </c>
      <c r="Z16">
        <v>1</v>
      </c>
      <c r="AB16">
        <f t="shared" si="1"/>
        <v>34.878756087814018</v>
      </c>
      <c r="AC16">
        <f t="shared" si="2"/>
        <v>11.213082745675528</v>
      </c>
      <c r="AD16">
        <f t="shared" si="3"/>
        <v>11.210421025508168</v>
      </c>
      <c r="AE16">
        <f t="shared" si="4"/>
        <v>2.3737630656357568E-4</v>
      </c>
      <c r="AG16" s="142" t="s">
        <v>3130</v>
      </c>
      <c r="AH16" s="209">
        <f>MAX(Q2:Q540)</f>
        <v>1.2092000000000001</v>
      </c>
      <c r="AJ16">
        <v>24.855379529713382</v>
      </c>
      <c r="AK16">
        <v>38.044217892709632</v>
      </c>
      <c r="AL16">
        <v>3.1346153070849092</v>
      </c>
      <c r="AM16">
        <v>18.294885365525538</v>
      </c>
      <c r="AN16">
        <v>-2.0535570791049844</v>
      </c>
      <c r="AO16">
        <v>1.8199956691775361</v>
      </c>
      <c r="AP16">
        <v>10.524912214556851</v>
      </c>
      <c r="AQ16">
        <v>31.93304004542134</v>
      </c>
      <c r="AR16">
        <v>99.989350129288468</v>
      </c>
      <c r="AS16">
        <v>179.12463250007443</v>
      </c>
      <c r="AT16" s="2">
        <v>0.89540479584828347</v>
      </c>
      <c r="AU16" s="2">
        <v>32.203123993250614</v>
      </c>
      <c r="AV16" s="2">
        <v>3.9794521351401468</v>
      </c>
      <c r="AX16">
        <f t="shared" si="5"/>
        <v>0.89540479584828347</v>
      </c>
      <c r="AY16">
        <f t="shared" si="6"/>
        <v>361.0962940055681</v>
      </c>
      <c r="AZ16">
        <f t="shared" si="7"/>
        <v>44.621926073781623</v>
      </c>
    </row>
    <row r="17" spans="1:52" x14ac:dyDescent="0.25">
      <c r="A17" s="3">
        <v>16</v>
      </c>
      <c r="B17" s="3" t="s">
        <v>26</v>
      </c>
      <c r="C17" s="3">
        <v>0</v>
      </c>
      <c r="D17" s="3">
        <v>104.21875</v>
      </c>
      <c r="E17" s="81">
        <v>160</v>
      </c>
      <c r="F17" s="3">
        <v>0.130552</v>
      </c>
      <c r="G17" s="3">
        <v>0.194443</v>
      </c>
      <c r="H17" s="3">
        <v>49.211360999999997</v>
      </c>
      <c r="I17" s="3">
        <v>1.65754</v>
      </c>
      <c r="J17" s="3">
        <v>9.0802019999999999</v>
      </c>
      <c r="K17" s="3">
        <v>0.15295700000000001</v>
      </c>
      <c r="L17" s="3">
        <v>0.130552</v>
      </c>
      <c r="M17" s="3">
        <v>0.22086700000000001</v>
      </c>
      <c r="N17" s="3">
        <v>99982</v>
      </c>
      <c r="O17" s="3">
        <v>17.399999999999999</v>
      </c>
      <c r="P17" s="3">
        <v>60</v>
      </c>
      <c r="Q17" s="3">
        <v>1.1934</v>
      </c>
      <c r="R17" s="3" t="s">
        <v>33</v>
      </c>
      <c r="S17" s="3" t="s">
        <v>34</v>
      </c>
      <c r="T17" s="60">
        <v>4.8000103071531644E-4</v>
      </c>
      <c r="U17" s="60">
        <v>3.2971E-2</v>
      </c>
      <c r="V17" s="60">
        <v>203.29331346347519</v>
      </c>
      <c r="W17" s="98"/>
      <c r="X17" s="60">
        <v>6.2625790873411569E-6</v>
      </c>
      <c r="Y17" s="61">
        <v>18.136271019039093</v>
      </c>
      <c r="Z17">
        <v>1</v>
      </c>
      <c r="AB17">
        <f t="shared" si="1"/>
        <v>18.140577162244803</v>
      </c>
      <c r="AC17">
        <f t="shared" si="2"/>
        <v>11.209212370616978</v>
      </c>
      <c r="AD17">
        <f t="shared" si="3"/>
        <v>11.206551569184953</v>
      </c>
      <c r="AE17">
        <f t="shared" si="4"/>
        <v>2.3737630656370899E-4</v>
      </c>
      <c r="AJ17">
        <v>12.927311523931392</v>
      </c>
      <c r="AK17">
        <v>29.260071929428143</v>
      </c>
      <c r="AL17">
        <v>4.090182695494609</v>
      </c>
      <c r="AM17">
        <v>28.66946486696364</v>
      </c>
      <c r="AN17">
        <v>-2.8719987026834413</v>
      </c>
      <c r="AO17">
        <v>-1.4569971738600715</v>
      </c>
      <c r="AP17">
        <v>1.2112497872888373</v>
      </c>
      <c r="AQ17">
        <v>13.784772406952358</v>
      </c>
      <c r="AR17">
        <v>68.364140898231611</v>
      </c>
      <c r="AS17">
        <v>139.94406188359537</v>
      </c>
      <c r="AT17" s="2">
        <v>0.73608994068378952</v>
      </c>
      <c r="AU17" s="2">
        <v>23.399917974443568</v>
      </c>
      <c r="AV17" s="2">
        <v>4.2971327098823213</v>
      </c>
      <c r="AX17">
        <f t="shared" si="5"/>
        <v>0.73608994068378952</v>
      </c>
      <c r="AY17">
        <f t="shared" si="6"/>
        <v>262.29465003055543</v>
      </c>
      <c r="AZ17">
        <f t="shared" si="7"/>
        <v>48.167473129795773</v>
      </c>
    </row>
    <row r="18" spans="1:52" x14ac:dyDescent="0.25">
      <c r="A18" s="3">
        <v>17</v>
      </c>
      <c r="B18" s="3" t="s">
        <v>26</v>
      </c>
      <c r="C18" s="3">
        <v>0</v>
      </c>
      <c r="D18" s="3">
        <v>104.21875</v>
      </c>
      <c r="E18" s="81">
        <v>170</v>
      </c>
      <c r="F18" s="3">
        <v>8.7387000000000006E-2</v>
      </c>
      <c r="G18" s="3">
        <v>0.19450999999999999</v>
      </c>
      <c r="H18" s="3">
        <v>49.228101000000002</v>
      </c>
      <c r="I18" s="3">
        <v>1.6663809999999999</v>
      </c>
      <c r="J18" s="3">
        <v>9.0822800000000008</v>
      </c>
      <c r="K18" s="3">
        <v>0.15379300000000001</v>
      </c>
      <c r="L18" s="3">
        <v>8.7387000000000006E-2</v>
      </c>
      <c r="M18" s="3">
        <v>0.163829</v>
      </c>
      <c r="N18" s="3">
        <v>99970</v>
      </c>
      <c r="O18" s="3">
        <v>17.399999999999999</v>
      </c>
      <c r="P18" s="3">
        <v>60</v>
      </c>
      <c r="Q18" s="3">
        <v>1.1932</v>
      </c>
      <c r="R18" s="3" t="s">
        <v>35</v>
      </c>
      <c r="S18" s="3" t="s">
        <v>36</v>
      </c>
      <c r="T18" s="60">
        <v>4.9423287294715862E-4</v>
      </c>
      <c r="U18" s="60">
        <v>3.6247333333333333E-2</v>
      </c>
      <c r="V18" s="60">
        <v>103.47281507544383</v>
      </c>
      <c r="W18" s="98"/>
      <c r="X18" s="60">
        <v>6.2633308223521404E-6</v>
      </c>
      <c r="Y18" s="61">
        <v>9.2320557006273365</v>
      </c>
      <c r="Z18">
        <v>1</v>
      </c>
      <c r="AB18">
        <f t="shared" si="1"/>
        <v>9.234247692238414</v>
      </c>
      <c r="AC18">
        <f t="shared" si="2"/>
        <v>11.207992935789225</v>
      </c>
      <c r="AD18">
        <f t="shared" si="3"/>
        <v>11.205332423822135</v>
      </c>
      <c r="AE18">
        <f t="shared" si="4"/>
        <v>2.3737630656370278E-4</v>
      </c>
      <c r="AJ18">
        <v>6.5805159802549653</v>
      </c>
      <c r="AK18">
        <v>21.081136976643357</v>
      </c>
      <c r="AL18">
        <v>4.538848779728772</v>
      </c>
      <c r="AM18">
        <v>32.214858783049351</v>
      </c>
      <c r="AN18">
        <v>-3.4075531030177335</v>
      </c>
      <c r="AO18">
        <v>-2.3080034353794021</v>
      </c>
      <c r="AP18">
        <v>-1.5226843456665009</v>
      </c>
      <c r="AQ18">
        <v>4.9567450240538644</v>
      </c>
      <c r="AR18">
        <v>45.659320020447652</v>
      </c>
      <c r="AS18">
        <v>101.67696838052157</v>
      </c>
      <c r="AT18" s="2">
        <v>0.83997992906459196</v>
      </c>
      <c r="AU18" s="2">
        <v>13.959799304097254</v>
      </c>
      <c r="AV18" s="2">
        <v>5.1454352489565869</v>
      </c>
      <c r="AX18">
        <f t="shared" si="5"/>
        <v>0.83997992906459196</v>
      </c>
      <c r="AY18">
        <f t="shared" si="6"/>
        <v>156.46133198535736</v>
      </c>
      <c r="AZ18">
        <f t="shared" si="7"/>
        <v>57.670001921866294</v>
      </c>
    </row>
    <row r="19" spans="1:52" x14ac:dyDescent="0.25">
      <c r="A19" s="3">
        <v>18</v>
      </c>
      <c r="B19" s="3" t="s">
        <v>26</v>
      </c>
      <c r="C19" s="3">
        <v>0</v>
      </c>
      <c r="D19" s="3">
        <v>104.21875</v>
      </c>
      <c r="E19" s="81">
        <v>180</v>
      </c>
      <c r="F19" s="3">
        <v>5.8395000000000002E-2</v>
      </c>
      <c r="G19" s="3">
        <v>0.194184</v>
      </c>
      <c r="H19" s="3">
        <v>49.146293999999997</v>
      </c>
      <c r="I19" s="3">
        <v>1.674388</v>
      </c>
      <c r="J19" s="3">
        <v>9.0747610000000005</v>
      </c>
      <c r="K19" s="3">
        <v>0.154581</v>
      </c>
      <c r="L19" s="3">
        <v>5.8395000000000002E-2</v>
      </c>
      <c r="M19" s="3">
        <v>0.11437</v>
      </c>
      <c r="N19" s="3">
        <v>99969</v>
      </c>
      <c r="O19" s="3">
        <v>17.399999999999999</v>
      </c>
      <c r="P19" s="3">
        <v>60</v>
      </c>
      <c r="Q19" s="3">
        <v>1.1932</v>
      </c>
      <c r="R19" s="3" t="s">
        <v>37</v>
      </c>
      <c r="S19" s="3" t="s">
        <v>38</v>
      </c>
      <c r="T19" s="60">
        <v>5.084647151790009E-4</v>
      </c>
      <c r="U19" s="60">
        <v>3.9523666666666665E-2</v>
      </c>
      <c r="V19" s="60">
        <v>37.114341998519677</v>
      </c>
      <c r="W19" s="98"/>
      <c r="X19" s="60">
        <v>6.2633934750827096E-6</v>
      </c>
      <c r="Y19" s="61">
        <v>3.3086427870914048</v>
      </c>
      <c r="Z19">
        <v>1</v>
      </c>
      <c r="AB19">
        <f t="shared" si="1"/>
        <v>3.3094283669739935</v>
      </c>
      <c r="AC19">
        <f t="shared" si="2"/>
        <v>11.217391657788035</v>
      </c>
      <c r="AD19">
        <f t="shared" si="3"/>
        <v>11.214728914787031</v>
      </c>
      <c r="AE19">
        <f t="shared" si="4"/>
        <v>2.3737630656366364E-4</v>
      </c>
      <c r="AJ19">
        <v>2.3583916850095279</v>
      </c>
      <c r="AK19">
        <v>14.292915914307166</v>
      </c>
      <c r="AL19">
        <v>5.4058249882881793</v>
      </c>
      <c r="AM19">
        <v>46.896939773509565</v>
      </c>
      <c r="AN19">
        <v>-3.7570891882476398</v>
      </c>
      <c r="AO19">
        <v>-2.8035597726852384</v>
      </c>
      <c r="AP19">
        <v>-2.2696832768421746</v>
      </c>
      <c r="AQ19">
        <v>-0.21015971609927059</v>
      </c>
      <c r="AR19">
        <v>26.600887958334056</v>
      </c>
      <c r="AS19">
        <v>69.506337439216111</v>
      </c>
      <c r="AT19" s="2">
        <v>1.0895173693286657</v>
      </c>
      <c r="AU19" s="2">
        <v>7.4424211365235244</v>
      </c>
      <c r="AV19" s="2">
        <v>5.7502554130916401</v>
      </c>
      <c r="AX19">
        <f t="shared" si="5"/>
        <v>1.0895173693286657</v>
      </c>
      <c r="AY19">
        <f t="shared" si="6"/>
        <v>83.48455277058433</v>
      </c>
      <c r="AZ19">
        <f t="shared" si="7"/>
        <v>64.50286710096465</v>
      </c>
    </row>
    <row r="20" spans="1:52" x14ac:dyDescent="0.25">
      <c r="A20" s="3">
        <v>19</v>
      </c>
      <c r="B20" s="3" t="s">
        <v>26</v>
      </c>
      <c r="C20" s="3">
        <v>0</v>
      </c>
      <c r="D20" s="3">
        <v>104.21875</v>
      </c>
      <c r="E20" s="81">
        <v>190</v>
      </c>
      <c r="F20" s="3">
        <v>3.7219000000000002E-2</v>
      </c>
      <c r="G20" s="3">
        <v>0.19433</v>
      </c>
      <c r="H20" s="3">
        <v>49.182997</v>
      </c>
      <c r="I20" s="3">
        <v>1.769034</v>
      </c>
      <c r="J20" s="3">
        <v>9.0781770000000002</v>
      </c>
      <c r="K20" s="3">
        <v>0.16342200000000001</v>
      </c>
      <c r="L20" s="3">
        <v>3.7219000000000002E-2</v>
      </c>
      <c r="M20" s="3">
        <v>6.9331000000000004E-2</v>
      </c>
      <c r="N20" s="3">
        <v>99965</v>
      </c>
      <c r="O20" s="3">
        <v>17.399999999999999</v>
      </c>
      <c r="P20" s="3">
        <v>60</v>
      </c>
      <c r="Q20" s="3">
        <v>1.1932</v>
      </c>
      <c r="R20" s="3" t="s">
        <v>39</v>
      </c>
      <c r="S20" s="3" t="s">
        <v>40</v>
      </c>
      <c r="T20" s="60">
        <v>5.2269655741084308E-4</v>
      </c>
      <c r="U20" s="60">
        <v>4.2800000000000005E-2</v>
      </c>
      <c r="V20" s="60">
        <v>-10.67732304885509</v>
      </c>
      <c r="W20" s="98"/>
      <c r="X20" s="60">
        <v>6.2636440985399252E-6</v>
      </c>
      <c r="Y20" s="61">
        <v>-0.95217455526042205</v>
      </c>
      <c r="Z20">
        <v>1</v>
      </c>
      <c r="AB20">
        <f t="shared" si="1"/>
        <v>-0.95240063260495877</v>
      </c>
      <c r="AC20">
        <f t="shared" si="2"/>
        <v>11.213619382986785</v>
      </c>
      <c r="AD20">
        <f t="shared" si="3"/>
        <v>11.21095753543444</v>
      </c>
      <c r="AE20">
        <f t="shared" si="4"/>
        <v>2.3737630656370308E-4</v>
      </c>
      <c r="AJ20">
        <v>-0.67872207602067935</v>
      </c>
      <c r="AK20">
        <v>8.4312415640631784</v>
      </c>
      <c r="AL20">
        <v>6.7951314846146147</v>
      </c>
      <c r="AM20">
        <v>74.251614678534168</v>
      </c>
      <c r="AN20">
        <v>-4.2771209068854423</v>
      </c>
      <c r="AO20">
        <v>-3.3492419008993757</v>
      </c>
      <c r="AP20">
        <v>-2.9039086217485282</v>
      </c>
      <c r="AQ20">
        <v>-2.2359087030222553</v>
      </c>
      <c r="AR20">
        <v>11.792576027454102</v>
      </c>
      <c r="AS20">
        <v>38.290635792766523</v>
      </c>
      <c r="AT20" s="2">
        <v>1.3607053424301283</v>
      </c>
      <c r="AU20" s="2">
        <v>3.6064441557751015</v>
      </c>
      <c r="AV20" s="2">
        <v>5.5860299059597764</v>
      </c>
      <c r="AX20">
        <f t="shared" si="5"/>
        <v>1.3607053424301283</v>
      </c>
      <c r="AY20">
        <f t="shared" si="6"/>
        <v>40.441292088859093</v>
      </c>
      <c r="AZ20">
        <f t="shared" si="7"/>
        <v>62.639613227414394</v>
      </c>
    </row>
    <row r="21" spans="1:52" x14ac:dyDescent="0.25">
      <c r="A21" s="3">
        <v>20</v>
      </c>
      <c r="B21" s="3" t="s">
        <v>26</v>
      </c>
      <c r="C21" s="3">
        <v>0</v>
      </c>
      <c r="D21" s="3">
        <v>104.15625</v>
      </c>
      <c r="E21" s="81">
        <v>200</v>
      </c>
      <c r="F21" s="3">
        <v>7.0504999999999998E-2</v>
      </c>
      <c r="G21" s="3">
        <v>0.19384199999999999</v>
      </c>
      <c r="H21" s="3">
        <v>49.060467000000003</v>
      </c>
      <c r="I21" s="3">
        <v>1.6465590000000001</v>
      </c>
      <c r="J21" s="3">
        <v>9.0672920000000001</v>
      </c>
      <c r="K21" s="3">
        <v>0.152172</v>
      </c>
      <c r="L21" s="3">
        <v>7.0504999999999998E-2</v>
      </c>
      <c r="M21" s="3">
        <v>9.8664000000000002E-2</v>
      </c>
      <c r="N21" s="3">
        <v>100034</v>
      </c>
      <c r="O21" s="3">
        <v>17.600000000000001</v>
      </c>
      <c r="P21" s="3">
        <v>60</v>
      </c>
      <c r="Q21" s="3">
        <v>1.1931</v>
      </c>
      <c r="R21" s="3" t="s">
        <v>41</v>
      </c>
      <c r="S21" s="3" t="s">
        <v>42</v>
      </c>
      <c r="T21" s="60">
        <v>6.0797694142592092E-4</v>
      </c>
      <c r="U21" s="60">
        <v>6.0465428571428573E-2</v>
      </c>
      <c r="V21" s="60">
        <v>16.513079270778068</v>
      </c>
      <c r="W21" s="98"/>
      <c r="X21" s="60">
        <v>6.2636322565072522E-6</v>
      </c>
      <c r="Y21" s="61">
        <v>1.4708284831328171</v>
      </c>
      <c r="Z21">
        <v>1</v>
      </c>
      <c r="AB21">
        <f t="shared" si="1"/>
        <v>1.4711777058629336</v>
      </c>
      <c r="AC21">
        <f t="shared" si="2"/>
        <v>11.227059755877002</v>
      </c>
      <c r="AD21">
        <f t="shared" si="3"/>
        <v>11.224394717898585</v>
      </c>
      <c r="AE21">
        <f t="shared" si="4"/>
        <v>2.3737630656344875E-4</v>
      </c>
      <c r="AJ21">
        <v>1.0483961169847849</v>
      </c>
      <c r="AK21">
        <v>10.303052389151656</v>
      </c>
      <c r="AL21">
        <v>8.6984318531968388</v>
      </c>
      <c r="AM21">
        <v>126.64789962464967</v>
      </c>
      <c r="AN21">
        <v>-2.5536809578627122</v>
      </c>
      <c r="AO21">
        <v>-1.7251641654746595</v>
      </c>
      <c r="AP21">
        <v>-1.3427557342010206</v>
      </c>
      <c r="AQ21">
        <v>-0.83284301713133746</v>
      </c>
      <c r="AR21">
        <v>13.348536609371655</v>
      </c>
      <c r="AS21">
        <v>47.861994006019735</v>
      </c>
      <c r="AT21" s="2">
        <v>1.2557552948471189</v>
      </c>
      <c r="AU21" s="2">
        <v>4.0184269386618272</v>
      </c>
      <c r="AV21" s="2">
        <v>3.9977647881961045</v>
      </c>
      <c r="AX21">
        <f t="shared" si="5"/>
        <v>1.2557552948471189</v>
      </c>
      <c r="AY21">
        <f t="shared" si="6"/>
        <v>45.115119364982228</v>
      </c>
      <c r="AZ21">
        <f t="shared" si="7"/>
        <v>44.883144167018635</v>
      </c>
    </row>
    <row r="22" spans="1:52" x14ac:dyDescent="0.25">
      <c r="A22" s="3">
        <v>21</v>
      </c>
      <c r="B22" s="3" t="s">
        <v>26</v>
      </c>
      <c r="C22" s="3">
        <v>0</v>
      </c>
      <c r="D22" s="3">
        <v>104.15625</v>
      </c>
      <c r="E22" s="81">
        <v>210</v>
      </c>
      <c r="F22" s="3">
        <v>5.8036999999999998E-2</v>
      </c>
      <c r="G22" s="3">
        <v>0.193969</v>
      </c>
      <c r="H22" s="3">
        <v>49.092306000000001</v>
      </c>
      <c r="I22" s="3">
        <v>1.651057</v>
      </c>
      <c r="J22" s="3">
        <v>9.0706849999999992</v>
      </c>
      <c r="K22" s="3">
        <v>0.15249099999999999</v>
      </c>
      <c r="L22" s="3">
        <v>5.8036999999999998E-2</v>
      </c>
      <c r="M22" s="3">
        <v>6.5942000000000001E-2</v>
      </c>
      <c r="N22" s="3">
        <v>100024</v>
      </c>
      <c r="O22" s="3">
        <v>17.600000000000001</v>
      </c>
      <c r="P22" s="3">
        <v>60</v>
      </c>
      <c r="Q22" s="3">
        <v>1.1930000000000001</v>
      </c>
      <c r="R22" s="3" t="s">
        <v>43</v>
      </c>
      <c r="S22" s="3" t="s">
        <v>44</v>
      </c>
      <c r="T22" s="60">
        <v>6.0792160673793321E-4</v>
      </c>
      <c r="U22" s="60">
        <v>5.9469142857142859E-2</v>
      </c>
      <c r="V22" s="60">
        <v>-2.3558018686449458</v>
      </c>
      <c r="W22" s="98"/>
      <c r="X22" s="60">
        <v>6.2642584694417983E-6</v>
      </c>
      <c r="Y22" s="61">
        <v>-0.20989002265284296</v>
      </c>
      <c r="Z22">
        <v>1</v>
      </c>
      <c r="AB22">
        <f t="shared" si="1"/>
        <v>-0.20993985740079324</v>
      </c>
      <c r="AC22">
        <f t="shared" si="2"/>
        <v>11.223982154413457</v>
      </c>
      <c r="AD22">
        <f t="shared" si="3"/>
        <v>11.221317846984707</v>
      </c>
      <c r="AE22">
        <f t="shared" si="4"/>
        <v>2.3737630656358306E-4</v>
      </c>
      <c r="AJ22">
        <v>-0.14962730219173889</v>
      </c>
      <c r="AK22">
        <v>6.8885347735877476</v>
      </c>
      <c r="AL22">
        <v>9.5082905138424838</v>
      </c>
      <c r="AM22">
        <v>131.10571325670111</v>
      </c>
      <c r="AN22">
        <v>-2.6099498892793651</v>
      </c>
      <c r="AO22">
        <v>-1.8129920821149015</v>
      </c>
      <c r="AP22">
        <v>-1.4623055755411558</v>
      </c>
      <c r="AQ22">
        <v>-1.0478958729560945</v>
      </c>
      <c r="AR22">
        <v>5.5513200916779999</v>
      </c>
      <c r="AS22">
        <v>30.784295444706068</v>
      </c>
      <c r="AT22" s="2">
        <v>1.9617117795477221</v>
      </c>
      <c r="AU22" s="2">
        <v>2.0718347659661553</v>
      </c>
      <c r="AV22" s="2">
        <v>4.2139699678640481</v>
      </c>
      <c r="AX22">
        <f t="shared" si="5"/>
        <v>1.9617117795477221</v>
      </c>
      <c r="AY22">
        <f t="shared" si="6"/>
        <v>23.254236440097511</v>
      </c>
      <c r="AZ22">
        <f t="shared" si="7"/>
        <v>47.297523718540326</v>
      </c>
    </row>
    <row r="23" spans="1:52" x14ac:dyDescent="0.25">
      <c r="A23" s="3">
        <v>22</v>
      </c>
      <c r="B23" s="3" t="s">
        <v>26</v>
      </c>
      <c r="C23" s="3">
        <v>0</v>
      </c>
      <c r="D23" s="3">
        <v>104.15625</v>
      </c>
      <c r="E23" s="81">
        <v>220</v>
      </c>
      <c r="F23" s="3">
        <v>5.0989E-2</v>
      </c>
      <c r="G23" s="3">
        <v>0.19392699999999999</v>
      </c>
      <c r="H23" s="3">
        <v>49.081955000000001</v>
      </c>
      <c r="I23" s="3">
        <v>1.6540820000000001</v>
      </c>
      <c r="J23" s="3">
        <v>9.0694490000000005</v>
      </c>
      <c r="K23" s="3">
        <v>0.152866</v>
      </c>
      <c r="L23" s="3">
        <v>5.0989E-2</v>
      </c>
      <c r="M23" s="3">
        <v>4.4540999999999997E-2</v>
      </c>
      <c r="N23" s="3">
        <v>100030</v>
      </c>
      <c r="O23" s="3">
        <v>17.600000000000001</v>
      </c>
      <c r="P23" s="3">
        <v>60</v>
      </c>
      <c r="Q23" s="3">
        <v>1.1931</v>
      </c>
      <c r="R23" s="3" t="s">
        <v>45</v>
      </c>
      <c r="S23" s="3" t="s">
        <v>46</v>
      </c>
      <c r="T23" s="60">
        <v>6.0786627204994549E-4</v>
      </c>
      <c r="U23" s="60">
        <v>5.8472857142857139E-2</v>
      </c>
      <c r="V23" s="60">
        <v>-12.311683485281819</v>
      </c>
      <c r="W23" s="98"/>
      <c r="X23" s="60">
        <v>6.2638827266564671E-6</v>
      </c>
      <c r="Y23" s="61">
        <v>-1.0968250047464398</v>
      </c>
      <c r="Z23">
        <v>1</v>
      </c>
      <c r="AB23">
        <f t="shared" si="1"/>
        <v>-1.0970854268330459</v>
      </c>
      <c r="AC23">
        <f t="shared" si="2"/>
        <v>11.224838449163538</v>
      </c>
      <c r="AD23">
        <f t="shared" si="3"/>
        <v>11.222173938470705</v>
      </c>
      <c r="AE23">
        <f t="shared" si="4"/>
        <v>2.373763065633866E-4</v>
      </c>
      <c r="AJ23">
        <v>-0.78178973264150753</v>
      </c>
      <c r="AK23">
        <v>4.6530469743632681</v>
      </c>
      <c r="AL23">
        <v>13.573399843667007</v>
      </c>
      <c r="AM23">
        <v>285.56356948283428</v>
      </c>
      <c r="AN23">
        <v>-2.6016012446839198</v>
      </c>
      <c r="AO23">
        <v>-1.8045272258654457</v>
      </c>
      <c r="AP23">
        <v>-1.4538355507443947</v>
      </c>
      <c r="AQ23">
        <v>-1.103143875623344</v>
      </c>
      <c r="AR23">
        <v>1.4791461205986578</v>
      </c>
      <c r="AS23">
        <v>16.877404360945075</v>
      </c>
      <c r="AT23" s="2">
        <v>3.5864555842176205</v>
      </c>
      <c r="AU23" s="2">
        <v>1.0257637391684546</v>
      </c>
      <c r="AV23" s="2">
        <v>4.4606458230701582</v>
      </c>
      <c r="AX23">
        <f t="shared" si="5"/>
        <v>3.5864555842176205</v>
      </c>
      <c r="AY23">
        <f t="shared" si="6"/>
        <v>11.51403225917583</v>
      </c>
      <c r="AZ23">
        <f t="shared" si="7"/>
        <v>50.07002874289865</v>
      </c>
    </row>
    <row r="24" spans="1:52" x14ac:dyDescent="0.25">
      <c r="A24" s="3">
        <v>23</v>
      </c>
      <c r="B24" s="3" t="s">
        <v>26</v>
      </c>
      <c r="C24" s="3">
        <v>0</v>
      </c>
      <c r="D24" s="3">
        <v>104.15625</v>
      </c>
      <c r="E24" s="81">
        <v>230</v>
      </c>
      <c r="F24" s="3">
        <v>4.8473000000000002E-2</v>
      </c>
      <c r="G24" s="3">
        <v>0.193553</v>
      </c>
      <c r="H24" s="3">
        <v>48.987983</v>
      </c>
      <c r="I24" s="3">
        <v>1.608222</v>
      </c>
      <c r="J24" s="3">
        <v>9.0604650000000007</v>
      </c>
      <c r="K24" s="3">
        <v>0.148727</v>
      </c>
      <c r="L24" s="3">
        <v>4.8473000000000002E-2</v>
      </c>
      <c r="M24" s="3">
        <v>3.7274000000000002E-2</v>
      </c>
      <c r="N24" s="3">
        <v>100038</v>
      </c>
      <c r="O24" s="3">
        <v>17.600000000000001</v>
      </c>
      <c r="P24" s="3">
        <v>60</v>
      </c>
      <c r="Q24" s="3">
        <v>1.1932</v>
      </c>
      <c r="R24" s="3" t="s">
        <v>47</v>
      </c>
      <c r="S24" s="3" t="s">
        <v>48</v>
      </c>
      <c r="T24" s="60">
        <v>6.0781093736195777E-4</v>
      </c>
      <c r="U24" s="60">
        <v>5.7476571428571425E-2</v>
      </c>
      <c r="V24" s="60">
        <v>-14.813111898987929</v>
      </c>
      <c r="W24" s="98"/>
      <c r="X24" s="60">
        <v>6.2633818063880388E-6</v>
      </c>
      <c r="Y24" s="61">
        <v>-1.318470812546535</v>
      </c>
      <c r="Z24">
        <v>1</v>
      </c>
      <c r="AB24">
        <f t="shared" si="1"/>
        <v>-1.3187838605885174</v>
      </c>
      <c r="AC24">
        <f t="shared" si="2"/>
        <v>11.235070020531914</v>
      </c>
      <c r="AD24">
        <f t="shared" si="3"/>
        <v>11.232403081106456</v>
      </c>
      <c r="AE24">
        <f t="shared" si="4"/>
        <v>2.3737630656365613E-4</v>
      </c>
      <c r="AJ24">
        <v>-0.93976175108705318</v>
      </c>
      <c r="AK24">
        <v>3.8907088802329852</v>
      </c>
      <c r="AL24">
        <v>13.956059607365646</v>
      </c>
      <c r="AM24">
        <v>283.66847604134529</v>
      </c>
      <c r="AN24">
        <v>-2.5591480811359681</v>
      </c>
      <c r="AO24">
        <v>-1.7628318241255205</v>
      </c>
      <c r="AP24">
        <v>-1.4442635692564831</v>
      </c>
      <c r="AQ24">
        <v>-1.0938593649329711</v>
      </c>
      <c r="AR24">
        <v>0.43520563034112225</v>
      </c>
      <c r="AS24">
        <v>12.921995667521077</v>
      </c>
      <c r="AT24" s="2">
        <v>3.2868371266308363</v>
      </c>
      <c r="AU24" s="2">
        <v>0.85433108268369817</v>
      </c>
      <c r="AV24" s="2">
        <v>3.7478088720865497</v>
      </c>
      <c r="AX24">
        <f t="shared" si="5"/>
        <v>3.2868371266308363</v>
      </c>
      <c r="AY24">
        <f t="shared" si="6"/>
        <v>9.5984695346681885</v>
      </c>
      <c r="AZ24">
        <f t="shared" si="7"/>
        <v>42.106895101463124</v>
      </c>
    </row>
    <row r="25" spans="1:52" x14ac:dyDescent="0.25">
      <c r="A25" s="3">
        <v>24</v>
      </c>
      <c r="B25" s="3" t="s">
        <v>26</v>
      </c>
      <c r="C25" s="3">
        <v>0</v>
      </c>
      <c r="D25" s="3">
        <v>104.15625</v>
      </c>
      <c r="E25" s="81">
        <v>240</v>
      </c>
      <c r="F25" s="3">
        <v>4.7858999999999999E-2</v>
      </c>
      <c r="G25" s="3">
        <v>0.19341900000000001</v>
      </c>
      <c r="H25" s="3">
        <v>48.954389999999997</v>
      </c>
      <c r="I25" s="3">
        <v>1.5739289999999999</v>
      </c>
      <c r="J25" s="3">
        <v>9.0577269999999999</v>
      </c>
      <c r="K25" s="3">
        <v>0.145561</v>
      </c>
      <c r="L25" s="3">
        <v>4.7858999999999999E-2</v>
      </c>
      <c r="M25" s="3">
        <v>3.5414000000000001E-2</v>
      </c>
      <c r="N25" s="3">
        <v>100031</v>
      </c>
      <c r="O25" s="3">
        <v>17.600000000000001</v>
      </c>
      <c r="P25" s="3">
        <v>60</v>
      </c>
      <c r="Q25" s="3">
        <v>1.1931</v>
      </c>
      <c r="R25" s="3" t="s">
        <v>49</v>
      </c>
      <c r="S25" s="3" t="s">
        <v>50</v>
      </c>
      <c r="T25" s="60">
        <v>6.0775560267396994E-4</v>
      </c>
      <c r="U25" s="60">
        <v>5.6480285714285712E-2</v>
      </c>
      <c r="V25" s="60">
        <v>-14.185448355151726</v>
      </c>
      <c r="W25" s="98"/>
      <c r="X25" s="60">
        <v>6.26382010724122E-6</v>
      </c>
      <c r="Y25" s="61">
        <v>-1.2621344856820318</v>
      </c>
      <c r="Z25">
        <v>1</v>
      </c>
      <c r="AB25">
        <f t="shared" si="1"/>
        <v>-1.2624341576396523</v>
      </c>
      <c r="AC25">
        <f t="shared" si="2"/>
        <v>11.239252643894124</v>
      </c>
      <c r="AD25">
        <f t="shared" si="3"/>
        <v>11.236584711612981</v>
      </c>
      <c r="AE25">
        <f t="shared" si="4"/>
        <v>2.3737630656367375E-4</v>
      </c>
      <c r="AJ25">
        <v>-0.89967050194983622</v>
      </c>
      <c r="AK25">
        <v>3.6955060826970194</v>
      </c>
      <c r="AL25">
        <v>13.451327638954201</v>
      </c>
      <c r="AM25">
        <v>259.46929803468578</v>
      </c>
      <c r="AN25">
        <v>-2.486292396895605</v>
      </c>
      <c r="AO25">
        <v>-1.690200008708393</v>
      </c>
      <c r="AP25">
        <v>-1.3717213131064303</v>
      </c>
      <c r="AQ25">
        <v>-1.0214156181078107</v>
      </c>
      <c r="AR25">
        <v>0.22056781408568818</v>
      </c>
      <c r="AS25">
        <v>12.353646088997674</v>
      </c>
      <c r="AT25" s="2">
        <v>3.4028282905157208</v>
      </c>
      <c r="AU25" s="2">
        <v>0.80613069328090003</v>
      </c>
      <c r="AV25" s="2">
        <v>3.6427948308991311</v>
      </c>
      <c r="AX25">
        <f t="shared" si="5"/>
        <v>3.4028282905157208</v>
      </c>
      <c r="AY25">
        <f t="shared" si="6"/>
        <v>9.0603065257815594</v>
      </c>
      <c r="AZ25">
        <f t="shared" si="7"/>
        <v>40.942291434346906</v>
      </c>
    </row>
    <row r="26" spans="1:52" x14ac:dyDescent="0.25">
      <c r="A26" s="3">
        <v>25</v>
      </c>
      <c r="B26" s="3" t="s">
        <v>26</v>
      </c>
      <c r="C26" s="3">
        <v>0</v>
      </c>
      <c r="D26" s="3">
        <v>104.15625</v>
      </c>
      <c r="E26" s="81">
        <v>250</v>
      </c>
      <c r="F26" s="3">
        <v>4.5690000000000001E-2</v>
      </c>
      <c r="G26" s="3">
        <v>0.19389200000000001</v>
      </c>
      <c r="H26" s="3">
        <v>49.073180000000001</v>
      </c>
      <c r="I26" s="3">
        <v>1.5462940000000001</v>
      </c>
      <c r="J26" s="3">
        <v>9.0683469999999993</v>
      </c>
      <c r="K26" s="3">
        <v>0.14275399999999999</v>
      </c>
      <c r="L26" s="3">
        <v>4.5690000000000001E-2</v>
      </c>
      <c r="M26" s="3">
        <v>2.1721000000000001E-2</v>
      </c>
      <c r="N26" s="3">
        <v>100040</v>
      </c>
      <c r="O26" s="3">
        <v>17.600000000000001</v>
      </c>
      <c r="P26" s="3">
        <v>60</v>
      </c>
      <c r="Q26" s="3">
        <v>1.1932</v>
      </c>
      <c r="R26" s="3" t="s">
        <v>51</v>
      </c>
      <c r="S26" s="3" t="s">
        <v>52</v>
      </c>
      <c r="T26" s="60">
        <v>6.0770026798598223E-4</v>
      </c>
      <c r="U26" s="60">
        <v>5.5483999999999999E-2</v>
      </c>
      <c r="V26" s="60">
        <v>-16.116497747251142</v>
      </c>
      <c r="W26" s="98"/>
      <c r="X26" s="60">
        <v>6.2632565888389288E-6</v>
      </c>
      <c r="Y26" s="61">
        <v>-1.4357578976607315</v>
      </c>
      <c r="Z26">
        <v>1</v>
      </c>
      <c r="AB26">
        <f t="shared" si="1"/>
        <v>-1.4360987934881906</v>
      </c>
      <c r="AC26">
        <f t="shared" si="2"/>
        <v>11.225080338063693</v>
      </c>
      <c r="AD26">
        <f t="shared" si="3"/>
        <v>11.222415769952161</v>
      </c>
      <c r="AE26">
        <f t="shared" si="4"/>
        <v>2.3737630656386866E-4</v>
      </c>
      <c r="AJ26" s="211">
        <v>-1.0233730279446667</v>
      </c>
      <c r="AK26" s="211">
        <v>2.2696333781496234</v>
      </c>
      <c r="AL26" s="211">
        <v>16.549713224153692</v>
      </c>
      <c r="AM26" s="211">
        <v>392.31205515642836</v>
      </c>
      <c r="AN26" s="211">
        <v>-2.3536841092424954</v>
      </c>
      <c r="AO26" s="211">
        <v>-1.556514028469532</v>
      </c>
      <c r="AP26" s="211">
        <v>-1.2376041993282183</v>
      </c>
      <c r="AQ26" s="211">
        <v>-0.91869437018690447</v>
      </c>
      <c r="AR26" s="211">
        <v>-0.31284928848266469</v>
      </c>
      <c r="AS26" s="211">
        <v>5.7140449203026247</v>
      </c>
      <c r="AT26" s="211">
        <v>6.8621943621462931</v>
      </c>
      <c r="AU26" s="211">
        <v>0.39978913319460246</v>
      </c>
      <c r="AV26" s="211">
        <v>3.7668037638000196</v>
      </c>
      <c r="AX26">
        <f t="shared" si="5"/>
        <v>6.8621943621462931</v>
      </c>
      <c r="AY26">
        <f t="shared" si="6"/>
        <v>4.4876651383942585</v>
      </c>
      <c r="AZ26">
        <f t="shared" si="7"/>
        <v>42.282674866375913</v>
      </c>
    </row>
    <row r="27" spans="1:52" x14ac:dyDescent="0.25">
      <c r="A27" s="41">
        <v>25</v>
      </c>
      <c r="B27" s="41" t="s">
        <v>2535</v>
      </c>
      <c r="C27" s="41">
        <v>0</v>
      </c>
      <c r="D27" s="41">
        <v>104.1875</v>
      </c>
      <c r="E27" s="86">
        <v>250</v>
      </c>
      <c r="F27" s="41">
        <v>1.251E-2</v>
      </c>
      <c r="G27" s="41">
        <v>0.183391</v>
      </c>
      <c r="H27" s="41">
        <v>46.438367999999997</v>
      </c>
      <c r="I27" s="41">
        <v>2.0313530000000002</v>
      </c>
      <c r="J27" s="41">
        <v>8.899559</v>
      </c>
      <c r="K27" s="41">
        <v>0.19490199999999999</v>
      </c>
      <c r="L27" s="41">
        <v>1.251E-2</v>
      </c>
      <c r="M27" s="41">
        <v>2.2703999999999998E-2</v>
      </c>
      <c r="N27" s="41">
        <v>98279</v>
      </c>
      <c r="O27" s="41">
        <v>17.600000000000001</v>
      </c>
      <c r="P27" s="41">
        <v>60</v>
      </c>
      <c r="Q27" s="41">
        <v>1.1720999999999999</v>
      </c>
      <c r="R27" s="41" t="s">
        <v>53</v>
      </c>
      <c r="S27" s="41" t="s">
        <v>54</v>
      </c>
      <c r="T27" s="60">
        <v>5.8255555555555556E-4</v>
      </c>
      <c r="U27" s="60">
        <v>1.5273999999999999E-2</v>
      </c>
      <c r="V27" s="41">
        <v>-4.7446118634369618</v>
      </c>
      <c r="W27" s="41"/>
      <c r="X27" s="2">
        <v>6.37548397060864E-6</v>
      </c>
      <c r="Y27" s="27">
        <v>-0.40751034185761204</v>
      </c>
      <c r="Z27">
        <v>2</v>
      </c>
      <c r="AB27">
        <f t="shared" si="1"/>
        <v>-0.4076070981250941</v>
      </c>
      <c r="AC27">
        <f t="shared" si="2"/>
        <v>11.642923813439744</v>
      </c>
      <c r="AD27">
        <f t="shared" si="3"/>
        <v>11.640160059187306</v>
      </c>
      <c r="AE27">
        <f t="shared" si="4"/>
        <v>2.37376306563808E-4</v>
      </c>
      <c r="AJ27">
        <v>-0.29051626728315266</v>
      </c>
      <c r="AK27">
        <v>2.3859849269095652</v>
      </c>
      <c r="AL27">
        <v>14.649929659291576</v>
      </c>
      <c r="AM27">
        <v>325.15231236876787</v>
      </c>
      <c r="AN27">
        <v>-1.989990954881224</v>
      </c>
      <c r="AO27">
        <v>-0.89957343545539048</v>
      </c>
      <c r="AP27">
        <v>-0.51473255687622699</v>
      </c>
      <c r="AQ27">
        <v>-0.12989167829706336</v>
      </c>
      <c r="AR27">
        <v>0.57568496254960644</v>
      </c>
      <c r="AS27">
        <v>7.5030309576837704</v>
      </c>
      <c r="AT27" s="2">
        <v>6.7312766188649169</v>
      </c>
      <c r="AU27" s="2">
        <v>0.45883947221536203</v>
      </c>
      <c r="AV27" s="2">
        <v>3.3790916784187353</v>
      </c>
      <c r="AX27">
        <f t="shared" si="5"/>
        <v>6.7312766188649169</v>
      </c>
      <c r="AY27">
        <f t="shared" si="6"/>
        <v>5.3422330176023625</v>
      </c>
      <c r="AZ27">
        <f t="shared" si="7"/>
        <v>39.342506970457563</v>
      </c>
    </row>
    <row r="28" spans="1:52" x14ac:dyDescent="0.25">
      <c r="A28" s="41">
        <v>24</v>
      </c>
      <c r="B28" s="41" t="s">
        <v>2535</v>
      </c>
      <c r="C28" s="41">
        <v>0</v>
      </c>
      <c r="D28" s="41">
        <v>104.1875</v>
      </c>
      <c r="E28" s="86">
        <v>240</v>
      </c>
      <c r="F28" s="41">
        <v>1.4520999999999999E-2</v>
      </c>
      <c r="G28" s="41">
        <v>0.18378900000000001</v>
      </c>
      <c r="H28" s="41">
        <v>46.538209999999999</v>
      </c>
      <c r="I28" s="41">
        <v>2.0305179999999998</v>
      </c>
      <c r="J28" s="41">
        <v>8.9087680000000002</v>
      </c>
      <c r="K28" s="41">
        <v>0.19459699999999999</v>
      </c>
      <c r="L28" s="41">
        <v>1.4520999999999999E-2</v>
      </c>
      <c r="M28" s="41">
        <v>4.4385000000000001E-2</v>
      </c>
      <c r="N28" s="41">
        <v>98287</v>
      </c>
      <c r="O28" s="41">
        <v>17.600000000000001</v>
      </c>
      <c r="P28" s="41">
        <v>60</v>
      </c>
      <c r="Q28" s="41">
        <v>1.1721999999999999</v>
      </c>
      <c r="R28" s="41" t="s">
        <v>55</v>
      </c>
      <c r="S28" s="41" t="s">
        <v>56</v>
      </c>
      <c r="T28" s="60">
        <v>5.8423704866562007E-4</v>
      </c>
      <c r="U28" s="60">
        <v>1.5273999999999999E-2</v>
      </c>
      <c r="V28" s="41">
        <v>-1.2888604064391835</v>
      </c>
      <c r="W28" s="41"/>
      <c r="X28" s="2">
        <v>6.3749650426551478E-6</v>
      </c>
      <c r="Y28" s="27">
        <v>-0.11082260132005076</v>
      </c>
      <c r="Z28">
        <v>2</v>
      </c>
      <c r="AB28">
        <f t="shared" si="1"/>
        <v>-0.11084891422589628</v>
      </c>
      <c r="AC28">
        <f t="shared" si="2"/>
        <v>11.629941826730919</v>
      </c>
      <c r="AD28">
        <f t="shared" si="3"/>
        <v>11.62718115409454</v>
      </c>
      <c r="AE28">
        <f t="shared" si="4"/>
        <v>2.3737630656360008E-4</v>
      </c>
      <c r="AJ28">
        <v>-7.9039242555716663E-2</v>
      </c>
      <c r="AK28">
        <v>4.6561781969807079</v>
      </c>
      <c r="AL28">
        <v>19.787622273212556</v>
      </c>
      <c r="AM28">
        <v>568.31248736172472</v>
      </c>
      <c r="AN28">
        <v>-1.9864785054895422</v>
      </c>
      <c r="AO28">
        <v>-0.96197760326040893</v>
      </c>
      <c r="AP28">
        <v>-0.54582000760784155</v>
      </c>
      <c r="AQ28">
        <v>-0.16165839548792685</v>
      </c>
      <c r="AR28">
        <v>0.83074161834451232</v>
      </c>
      <c r="AS28">
        <v>13.092336842105299</v>
      </c>
      <c r="AT28" s="2">
        <v>3.7643348192598727</v>
      </c>
      <c r="AU28" s="2">
        <v>0.86655546384019433</v>
      </c>
      <c r="AV28" s="2">
        <v>3.3410441479092445</v>
      </c>
      <c r="AX28">
        <f t="shared" si="5"/>
        <v>3.7643348192598727</v>
      </c>
      <c r="AY28">
        <f t="shared" si="6"/>
        <v>10.077989634097289</v>
      </c>
      <c r="AZ28">
        <f t="shared" si="7"/>
        <v>38.856149080724286</v>
      </c>
    </row>
    <row r="29" spans="1:52" x14ac:dyDescent="0.25">
      <c r="A29" s="41">
        <v>23</v>
      </c>
      <c r="B29" s="41" t="s">
        <v>2535</v>
      </c>
      <c r="C29" s="41">
        <v>0</v>
      </c>
      <c r="D29" s="41">
        <v>104.1875</v>
      </c>
      <c r="E29" s="86">
        <v>230</v>
      </c>
      <c r="F29" s="41">
        <v>1.5651999999999999E-2</v>
      </c>
      <c r="G29" s="41">
        <v>0.18415300000000001</v>
      </c>
      <c r="H29" s="41">
        <v>46.629570000000001</v>
      </c>
      <c r="I29" s="41">
        <v>2.1149640000000001</v>
      </c>
      <c r="J29" s="41">
        <v>8.9171519999999997</v>
      </c>
      <c r="K29" s="41">
        <v>0.20260800000000001</v>
      </c>
      <c r="L29" s="41">
        <v>1.5651999999999999E-2</v>
      </c>
      <c r="M29" s="41">
        <v>4.0106999999999997E-2</v>
      </c>
      <c r="N29" s="41">
        <v>98291</v>
      </c>
      <c r="O29" s="41">
        <v>17.600000000000001</v>
      </c>
      <c r="P29" s="41">
        <v>60</v>
      </c>
      <c r="Q29" s="41">
        <v>1.1721999999999999</v>
      </c>
      <c r="R29" s="41" t="s">
        <v>57</v>
      </c>
      <c r="S29" s="41" t="s">
        <v>58</v>
      </c>
      <c r="T29" s="60">
        <v>5.8591854177568459E-4</v>
      </c>
      <c r="U29" s="60">
        <v>1.5273999999999999E-2</v>
      </c>
      <c r="V29" s="41">
        <v>0.6451408737713491</v>
      </c>
      <c r="W29" s="41"/>
      <c r="X29" s="2">
        <v>6.3747056103554395E-6</v>
      </c>
      <c r="Y29" s="27">
        <v>5.5526872150985361E-2</v>
      </c>
      <c r="Z29">
        <v>2</v>
      </c>
      <c r="AB29">
        <f t="shared" si="1"/>
        <v>5.5540056044355503E-2</v>
      </c>
      <c r="AC29">
        <f t="shared" si="2"/>
        <v>11.618534392088941</v>
      </c>
      <c r="AD29">
        <f t="shared" si="3"/>
        <v>11.615776427307269</v>
      </c>
      <c r="AE29">
        <f t="shared" si="4"/>
        <v>2.3737630656325522E-4</v>
      </c>
      <c r="AJ29">
        <v>3.9619869490185831E-2</v>
      </c>
      <c r="AK29">
        <v>4.1994754837344646</v>
      </c>
      <c r="AL29">
        <v>12.407121892929501</v>
      </c>
      <c r="AM29">
        <v>281.78778054349397</v>
      </c>
      <c r="AN29">
        <v>-1.9827224162743486</v>
      </c>
      <c r="AO29">
        <v>-0.92822318442501595</v>
      </c>
      <c r="AP29">
        <v>-0.54478795584471029</v>
      </c>
      <c r="AQ29">
        <v>-0.12941724263387697</v>
      </c>
      <c r="AR29">
        <v>1.7238879310065949</v>
      </c>
      <c r="AS29">
        <v>17.6369734496242</v>
      </c>
      <c r="AT29" s="2">
        <v>3.9928696438037479</v>
      </c>
      <c r="AU29" s="2">
        <v>0.94115407116145677</v>
      </c>
      <c r="AV29" s="2">
        <v>3.7182856513927089</v>
      </c>
      <c r="AX29">
        <f t="shared" si="5"/>
        <v>3.9928696438037479</v>
      </c>
      <c r="AY29">
        <f t="shared" si="6"/>
        <v>10.934830944043908</v>
      </c>
      <c r="AZ29">
        <f t="shared" si="7"/>
        <v>43.201029720317024</v>
      </c>
    </row>
    <row r="30" spans="1:52" x14ac:dyDescent="0.25">
      <c r="A30" s="41">
        <v>22</v>
      </c>
      <c r="B30" s="41" t="s">
        <v>2535</v>
      </c>
      <c r="C30" s="41">
        <v>0</v>
      </c>
      <c r="D30" s="41">
        <v>104.1875</v>
      </c>
      <c r="E30" s="86">
        <v>220</v>
      </c>
      <c r="F30" s="41">
        <v>1.7173999999999998E-2</v>
      </c>
      <c r="G30" s="41">
        <v>0.18352599999999999</v>
      </c>
      <c r="H30" s="41">
        <v>46.472275000000003</v>
      </c>
      <c r="I30" s="41">
        <v>2.1296279999999999</v>
      </c>
      <c r="J30" s="41">
        <v>8.9025529999999993</v>
      </c>
      <c r="K30" s="41">
        <v>0.204323</v>
      </c>
      <c r="L30" s="41">
        <v>1.7173999999999998E-2</v>
      </c>
      <c r="M30" s="41">
        <v>4.7837999999999999E-2</v>
      </c>
      <c r="N30" s="41">
        <v>98280</v>
      </c>
      <c r="O30" s="41">
        <v>17.600000000000001</v>
      </c>
      <c r="P30" s="41">
        <v>60</v>
      </c>
      <c r="Q30" s="41">
        <v>1.1720999999999999</v>
      </c>
      <c r="R30" s="41" t="s">
        <v>59</v>
      </c>
      <c r="S30" s="41" t="s">
        <v>60</v>
      </c>
      <c r="T30" s="60">
        <v>5.8760003488574921E-4</v>
      </c>
      <c r="U30" s="60">
        <v>1.5273999999999999E-2</v>
      </c>
      <c r="V30" s="41">
        <v>3.2334919795731936</v>
      </c>
      <c r="W30" s="41"/>
      <c r="X30" s="2">
        <v>6.3754190999943692E-6</v>
      </c>
      <c r="Y30" s="27">
        <v>0.27781790542964163</v>
      </c>
      <c r="Z30">
        <v>2</v>
      </c>
      <c r="AB30">
        <f t="shared" si="1"/>
        <v>0.27788386847599417</v>
      </c>
      <c r="AC30">
        <f t="shared" si="2"/>
        <v>11.638889777722001</v>
      </c>
      <c r="AD30">
        <f t="shared" si="3"/>
        <v>11.63612698105406</v>
      </c>
      <c r="AE30">
        <f t="shared" si="4"/>
        <v>2.3737630656399652E-4</v>
      </c>
      <c r="AJ30">
        <v>0.19799152377787985</v>
      </c>
      <c r="AK30">
        <v>4.9858901689445423</v>
      </c>
      <c r="AL30">
        <v>13.261322197647543</v>
      </c>
      <c r="AM30">
        <v>265.62982169133943</v>
      </c>
      <c r="AN30">
        <v>-1.9418025137177473</v>
      </c>
      <c r="AO30">
        <v>-0.89215981522322552</v>
      </c>
      <c r="AP30">
        <v>-0.51049051109385035</v>
      </c>
      <c r="AQ30">
        <v>-6.5244397702072326E-2</v>
      </c>
      <c r="AR30">
        <v>2.6702259890209161</v>
      </c>
      <c r="AS30">
        <v>19.050634559062772</v>
      </c>
      <c r="AT30" s="2">
        <v>3.4339631003090276</v>
      </c>
      <c r="AU30" s="2">
        <v>1.1261932039193403</v>
      </c>
      <c r="AV30" s="2">
        <v>3.6693143822999361</v>
      </c>
      <c r="AX30">
        <f t="shared" si="5"/>
        <v>3.4339631003090276</v>
      </c>
      <c r="AY30">
        <f t="shared" si="6"/>
        <v>13.1076385688368</v>
      </c>
      <c r="AZ30">
        <f t="shared" si="7"/>
        <v>42.706745655399047</v>
      </c>
    </row>
    <row r="31" spans="1:52" x14ac:dyDescent="0.25">
      <c r="A31" s="41">
        <v>21</v>
      </c>
      <c r="B31" s="41" t="s">
        <v>2535</v>
      </c>
      <c r="C31" s="41">
        <v>0</v>
      </c>
      <c r="D31" s="41">
        <v>104.1875</v>
      </c>
      <c r="E31" s="86">
        <v>210</v>
      </c>
      <c r="F31" s="41">
        <v>2.6334E-2</v>
      </c>
      <c r="G31" s="41">
        <v>0.183693</v>
      </c>
      <c r="H31" s="41">
        <v>46.514240999999998</v>
      </c>
      <c r="I31" s="41">
        <v>2.1160969999999999</v>
      </c>
      <c r="J31" s="41">
        <v>8.9075159999999993</v>
      </c>
      <c r="K31" s="41">
        <v>0.20296600000000001</v>
      </c>
      <c r="L31" s="41">
        <v>2.6334E-2</v>
      </c>
      <c r="M31" s="41">
        <v>8.1059999999999993E-2</v>
      </c>
      <c r="N31" s="41">
        <v>98260</v>
      </c>
      <c r="O31" s="41">
        <v>17.600000000000001</v>
      </c>
      <c r="P31" s="41">
        <v>60</v>
      </c>
      <c r="Q31" s="41">
        <v>1.1718999999999999</v>
      </c>
      <c r="R31" s="41" t="s">
        <v>61</v>
      </c>
      <c r="S31" s="41" t="s">
        <v>62</v>
      </c>
      <c r="T31" s="60">
        <v>5.8928152799581372E-4</v>
      </c>
      <c r="U31" s="60">
        <v>1.5273999999999999E-2</v>
      </c>
      <c r="V31" s="41">
        <v>18.768618180881738</v>
      </c>
      <c r="W31" s="41"/>
      <c r="X31" s="2">
        <v>6.3767167631533327E-6</v>
      </c>
      <c r="Y31" s="27">
        <v>1.6131486878786621</v>
      </c>
      <c r="Z31">
        <v>2</v>
      </c>
      <c r="AB31">
        <f t="shared" si="1"/>
        <v>1.6135317020746238</v>
      </c>
      <c r="AC31">
        <f t="shared" si="2"/>
        <v>11.634772617000992</v>
      </c>
      <c r="AD31">
        <f t="shared" si="3"/>
        <v>11.632010797649462</v>
      </c>
      <c r="AE31">
        <f t="shared" si="4"/>
        <v>2.3737630656353007E-4</v>
      </c>
      <c r="AJ31">
        <v>1.1498849905673676</v>
      </c>
      <c r="AK31">
        <v>8.427302051891445</v>
      </c>
      <c r="AL31">
        <v>8.9801741141535594</v>
      </c>
      <c r="AM31">
        <v>111.72526450952189</v>
      </c>
      <c r="AN31">
        <v>-1.9052379163691275</v>
      </c>
      <c r="AO31">
        <v>-0.85821996069121176</v>
      </c>
      <c r="AP31">
        <v>-0.44579614675274581</v>
      </c>
      <c r="AQ31">
        <v>3.0149459551841517E-2</v>
      </c>
      <c r="AR31">
        <v>7.7715949995820903</v>
      </c>
      <c r="AS31">
        <v>40.989957642840146</v>
      </c>
      <c r="AT31" s="2">
        <v>1.9160006066589548</v>
      </c>
      <c r="AU31" s="2">
        <v>2.5601659827700809</v>
      </c>
      <c r="AV31" s="2">
        <v>3.7553945855677289</v>
      </c>
      <c r="AX31">
        <f t="shared" si="5"/>
        <v>1.9160006066589548</v>
      </c>
      <c r="AY31">
        <f t="shared" si="6"/>
        <v>29.786949071310772</v>
      </c>
      <c r="AZ31">
        <f t="shared" si="7"/>
        <v>43.693162090197205</v>
      </c>
    </row>
    <row r="32" spans="1:52" x14ac:dyDescent="0.25">
      <c r="A32" s="41">
        <v>20</v>
      </c>
      <c r="B32" s="41" t="s">
        <v>2535</v>
      </c>
      <c r="C32" s="41">
        <v>0</v>
      </c>
      <c r="D32" s="41">
        <v>104.1875</v>
      </c>
      <c r="E32" s="86">
        <v>200</v>
      </c>
      <c r="F32" s="41">
        <v>3.0511E-2</v>
      </c>
      <c r="G32" s="41">
        <v>0.18390400000000001</v>
      </c>
      <c r="H32" s="41">
        <v>46.567228999999998</v>
      </c>
      <c r="I32" s="41">
        <v>2.0468790000000001</v>
      </c>
      <c r="J32" s="41">
        <v>8.9128329999999991</v>
      </c>
      <c r="K32" s="41">
        <v>0.19620699999999999</v>
      </c>
      <c r="L32" s="41">
        <v>3.0511E-2</v>
      </c>
      <c r="M32" s="41">
        <v>8.9312000000000002E-2</v>
      </c>
      <c r="N32" s="41">
        <v>98258</v>
      </c>
      <c r="O32" s="41">
        <v>17.600000000000001</v>
      </c>
      <c r="P32" s="41">
        <v>60</v>
      </c>
      <c r="Q32" s="41">
        <v>1.1718</v>
      </c>
      <c r="R32" s="41" t="s">
        <v>63</v>
      </c>
      <c r="S32" s="41" t="s">
        <v>64</v>
      </c>
      <c r="T32" s="60">
        <v>5.9096302110587823E-4</v>
      </c>
      <c r="U32" s="60">
        <v>1.5273999999999999E-2</v>
      </c>
      <c r="V32" s="41">
        <v>25.783339152908024</v>
      </c>
      <c r="W32" s="41"/>
      <c r="X32" s="2">
        <v>6.3768465585239511E-6</v>
      </c>
      <c r="Y32" s="27">
        <v>2.2173363645272257</v>
      </c>
      <c r="Z32">
        <v>2</v>
      </c>
      <c r="AB32">
        <f t="shared" si="1"/>
        <v>2.2178628326148968</v>
      </c>
      <c r="AC32">
        <f t="shared" si="2"/>
        <v>11.6280685084085</v>
      </c>
      <c r="AD32">
        <f t="shared" si="3"/>
        <v>11.625308280453504</v>
      </c>
      <c r="AE32">
        <f t="shared" si="4"/>
        <v>2.3737630656369657E-4</v>
      </c>
      <c r="AJ32">
        <v>1.5804980696491158</v>
      </c>
      <c r="AK32">
        <v>9.2641076006615908</v>
      </c>
      <c r="AL32">
        <v>9.2091838700965347</v>
      </c>
      <c r="AM32">
        <v>128.86088353885896</v>
      </c>
      <c r="AN32">
        <v>-1.9009121895561207</v>
      </c>
      <c r="AO32">
        <v>-0.79299758207773352</v>
      </c>
      <c r="AP32">
        <v>-0.38140642371482353</v>
      </c>
      <c r="AQ32">
        <v>0.18836934062173519</v>
      </c>
      <c r="AR32">
        <v>10.919405554653109</v>
      </c>
      <c r="AS32">
        <v>43.255191524954938</v>
      </c>
      <c r="AT32" s="2">
        <v>1.5755226834336113</v>
      </c>
      <c r="AU32" s="2">
        <v>3.1804126656658247</v>
      </c>
      <c r="AV32" s="2">
        <v>3.4303142277869441</v>
      </c>
      <c r="AX32">
        <f t="shared" si="5"/>
        <v>1.5755226834336113</v>
      </c>
      <c r="AY32">
        <f t="shared" si="6"/>
        <v>36.982056361372308</v>
      </c>
      <c r="AZ32">
        <f t="shared" si="7"/>
        <v>39.887928846074985</v>
      </c>
    </row>
    <row r="33" spans="1:52" x14ac:dyDescent="0.25">
      <c r="A33" s="41">
        <v>19</v>
      </c>
      <c r="B33" s="41" t="s">
        <v>2535</v>
      </c>
      <c r="C33" s="41">
        <v>0</v>
      </c>
      <c r="D33" s="41">
        <v>104.1875</v>
      </c>
      <c r="E33" s="86">
        <v>190</v>
      </c>
      <c r="F33" s="41">
        <v>4.8292000000000002E-2</v>
      </c>
      <c r="G33" s="41">
        <v>0.183804</v>
      </c>
      <c r="H33" s="41">
        <v>46.541947</v>
      </c>
      <c r="I33" s="41">
        <v>2.0439219999999998</v>
      </c>
      <c r="J33" s="41">
        <v>8.9104639999999993</v>
      </c>
      <c r="K33" s="41">
        <v>0.195936</v>
      </c>
      <c r="L33" s="41">
        <v>4.8292000000000002E-2</v>
      </c>
      <c r="M33" s="41">
        <v>0.12942999999999999</v>
      </c>
      <c r="N33" s="41">
        <v>98257</v>
      </c>
      <c r="O33" s="41">
        <v>17.600000000000001</v>
      </c>
      <c r="P33" s="41">
        <v>60</v>
      </c>
      <c r="Q33" s="41">
        <v>1.1718</v>
      </c>
      <c r="R33" s="41" t="s">
        <v>65</v>
      </c>
      <c r="S33" s="41" t="s">
        <v>66</v>
      </c>
      <c r="T33" s="60">
        <v>5.9264451421594275E-4</v>
      </c>
      <c r="U33" s="60">
        <v>1.5273999999999999E-2</v>
      </c>
      <c r="V33" s="41">
        <v>55.712993553449458</v>
      </c>
      <c r="W33" s="41"/>
      <c r="X33" s="2">
        <v>6.3769114581907304E-6</v>
      </c>
      <c r="Y33" s="27">
        <v>4.7899286400697356</v>
      </c>
      <c r="Z33">
        <v>2</v>
      </c>
      <c r="AB33">
        <f t="shared" si="1"/>
        <v>4.7910659256036592</v>
      </c>
      <c r="AC33">
        <f t="shared" si="2"/>
        <v>11.63127840514934</v>
      </c>
      <c r="AD33">
        <f t="shared" si="3"/>
        <v>11.628517415240911</v>
      </c>
      <c r="AE33">
        <f t="shared" si="4"/>
        <v>2.3737630656377306E-4</v>
      </c>
      <c r="AJ33">
        <v>3.4142285612611394</v>
      </c>
      <c r="AK33">
        <v>13.38372503322034</v>
      </c>
      <c r="AL33">
        <v>6.7540453539160037</v>
      </c>
      <c r="AM33">
        <v>73.696598166984174</v>
      </c>
      <c r="AN33">
        <v>-1.8318153681583551</v>
      </c>
      <c r="AO33">
        <v>-0.72734909961195993</v>
      </c>
      <c r="AP33">
        <v>-0.25406550152780566</v>
      </c>
      <c r="AQ33">
        <v>0.62952819426181572</v>
      </c>
      <c r="AR33">
        <v>22.719163779477302</v>
      </c>
      <c r="AS33">
        <v>66.141098469163609</v>
      </c>
      <c r="AT33" s="2">
        <v>1.0290653028122008</v>
      </c>
      <c r="AU33" s="2">
        <v>6.3955962342715207</v>
      </c>
      <c r="AV33" s="2">
        <v>3.1672576142240509</v>
      </c>
      <c r="AX33">
        <f t="shared" si="5"/>
        <v>1.0290653028122008</v>
      </c>
      <c r="AY33">
        <f t="shared" si="6"/>
        <v>74.388960367736772</v>
      </c>
      <c r="AZ33">
        <f t="shared" si="7"/>
        <v>36.83925509186902</v>
      </c>
    </row>
    <row r="34" spans="1:52" x14ac:dyDescent="0.25">
      <c r="A34" s="41">
        <v>18</v>
      </c>
      <c r="B34" s="41" t="s">
        <v>2535</v>
      </c>
      <c r="C34" s="41">
        <v>0</v>
      </c>
      <c r="D34" s="41">
        <v>104.1875</v>
      </c>
      <c r="E34" s="86">
        <v>180</v>
      </c>
      <c r="F34" s="41">
        <v>6.1447000000000002E-2</v>
      </c>
      <c r="G34" s="41">
        <v>0.18410499999999999</v>
      </c>
      <c r="H34" s="41">
        <v>46.617615000000001</v>
      </c>
      <c r="I34" s="41">
        <v>2.1206710000000002</v>
      </c>
      <c r="J34" s="41">
        <v>8.9174550000000004</v>
      </c>
      <c r="K34" s="41">
        <v>0.20313000000000001</v>
      </c>
      <c r="L34" s="41">
        <v>6.1447000000000002E-2</v>
      </c>
      <c r="M34" s="41">
        <v>0.150724</v>
      </c>
      <c r="N34" s="41">
        <v>98259</v>
      </c>
      <c r="O34" s="41">
        <v>17.600000000000001</v>
      </c>
      <c r="P34" s="41">
        <v>60</v>
      </c>
      <c r="Q34" s="41">
        <v>1.1718999999999999</v>
      </c>
      <c r="R34" s="41" t="s">
        <v>67</v>
      </c>
      <c r="S34" s="41" t="s">
        <v>68</v>
      </c>
      <c r="T34" s="60">
        <v>5.9432600732600737E-4</v>
      </c>
      <c r="U34" s="60">
        <v>1.5273999999999999E-2</v>
      </c>
      <c r="V34" s="41">
        <v>77.689684501174114</v>
      </c>
      <c r="W34" s="41"/>
      <c r="X34" s="2">
        <v>6.3767816601781671E-6</v>
      </c>
      <c r="Y34" s="27">
        <v>6.6847528198054462</v>
      </c>
      <c r="Z34">
        <v>2</v>
      </c>
      <c r="AB34">
        <f t="shared" si="1"/>
        <v>6.6863399984987177</v>
      </c>
      <c r="AC34">
        <f t="shared" si="2"/>
        <v>11.621923292510791</v>
      </c>
      <c r="AD34">
        <f t="shared" si="3"/>
        <v>11.619164523284452</v>
      </c>
      <c r="AE34">
        <f t="shared" si="4"/>
        <v>2.373763065634165E-4</v>
      </c>
      <c r="AJ34">
        <v>4.76482998872625</v>
      </c>
      <c r="AK34">
        <v>15.554044803023663</v>
      </c>
      <c r="AL34">
        <v>5.5669512495977509</v>
      </c>
      <c r="AM34">
        <v>47.133724441690042</v>
      </c>
      <c r="AN34">
        <v>-1.7651539956733733</v>
      </c>
      <c r="AO34">
        <v>-0.66292600223360121</v>
      </c>
      <c r="AP34">
        <v>-0.12754927440235533</v>
      </c>
      <c r="AQ34">
        <v>1.8564817528303996</v>
      </c>
      <c r="AR34">
        <v>30.924197744604079</v>
      </c>
      <c r="AS34">
        <v>77.501869870716632</v>
      </c>
      <c r="AT34" s="2">
        <v>0.98343667119640776</v>
      </c>
      <c r="AU34" s="2">
        <v>8.3153180526836827</v>
      </c>
      <c r="AV34" s="2">
        <v>3.4127587169443911</v>
      </c>
      <c r="AX34">
        <f t="shared" si="5"/>
        <v>0.98343667119640776</v>
      </c>
      <c r="AY34">
        <f t="shared" si="6"/>
        <v>96.639988561119964</v>
      </c>
      <c r="AZ34">
        <f t="shared" si="7"/>
        <v>39.662820024175261</v>
      </c>
    </row>
    <row r="35" spans="1:52" x14ac:dyDescent="0.25">
      <c r="A35" s="41">
        <v>17</v>
      </c>
      <c r="B35" s="41" t="s">
        <v>2535</v>
      </c>
      <c r="C35" s="41">
        <v>0</v>
      </c>
      <c r="D35" s="41">
        <v>104.1875</v>
      </c>
      <c r="E35" s="86">
        <v>170</v>
      </c>
      <c r="F35" s="41">
        <v>9.4210000000000002E-2</v>
      </c>
      <c r="G35" s="41">
        <v>0.18467600000000001</v>
      </c>
      <c r="H35" s="41">
        <v>46.760879000000003</v>
      </c>
      <c r="I35" s="41">
        <v>2.150236</v>
      </c>
      <c r="J35" s="41">
        <v>8.9326480000000004</v>
      </c>
      <c r="K35" s="41">
        <v>0.20576</v>
      </c>
      <c r="L35" s="41">
        <v>9.4210000000000002E-2</v>
      </c>
      <c r="M35" s="41">
        <v>0.20083300000000001</v>
      </c>
      <c r="N35" s="41">
        <v>98225</v>
      </c>
      <c r="O35" s="41">
        <v>17.600000000000001</v>
      </c>
      <c r="P35" s="41">
        <v>60</v>
      </c>
      <c r="Q35" s="41">
        <v>1.1714</v>
      </c>
      <c r="R35" s="41" t="s">
        <v>69</v>
      </c>
      <c r="S35" s="41" t="s">
        <v>70</v>
      </c>
      <c r="T35" s="60">
        <v>5.9600750043607188E-4</v>
      </c>
      <c r="U35" s="60">
        <v>1.5273999999999999E-2</v>
      </c>
      <c r="V35" s="41">
        <v>132.44128629630683</v>
      </c>
      <c r="W35" s="41"/>
      <c r="X35" s="2">
        <v>6.3789889452527015E-6</v>
      </c>
      <c r="Y35" s="27">
        <v>11.411280398918764</v>
      </c>
      <c r="Z35">
        <v>2</v>
      </c>
      <c r="AB35">
        <f t="shared" si="1"/>
        <v>11.413989809662938</v>
      </c>
      <c r="AC35">
        <f t="shared" si="2"/>
        <v>11.606172284475267</v>
      </c>
      <c r="AD35">
        <f t="shared" si="3"/>
        <v>11.603417254165036</v>
      </c>
      <c r="AE35">
        <f t="shared" si="4"/>
        <v>2.3737630656374802E-4</v>
      </c>
      <c r="AJ35">
        <v>8.1338437215052508</v>
      </c>
      <c r="AK35">
        <v>20.694586356759082</v>
      </c>
      <c r="AL35">
        <v>4.4657863923469536</v>
      </c>
      <c r="AM35">
        <v>31.51258888808109</v>
      </c>
      <c r="AN35">
        <v>-1.6997061393727169</v>
      </c>
      <c r="AO35">
        <v>-0.50470813401925241</v>
      </c>
      <c r="AP35">
        <v>0.21855572728763473</v>
      </c>
      <c r="AQ35">
        <v>6.2877277129144105</v>
      </c>
      <c r="AR35">
        <v>46.727853365152001</v>
      </c>
      <c r="AS35">
        <v>102.98549896356302</v>
      </c>
      <c r="AT35" s="2">
        <v>0.85450425270506769</v>
      </c>
      <c r="AU35" s="2">
        <v>13.543567042888899</v>
      </c>
      <c r="AV35" s="2">
        <v>3.4391919134395068</v>
      </c>
      <c r="AX35">
        <f t="shared" si="5"/>
        <v>0.85450425270506769</v>
      </c>
      <c r="AY35">
        <f t="shared" si="6"/>
        <v>157.1889724461098</v>
      </c>
      <c r="AZ35">
        <f t="shared" si="7"/>
        <v>39.915853866753068</v>
      </c>
    </row>
    <row r="36" spans="1:52" x14ac:dyDescent="0.25">
      <c r="A36" s="41">
        <v>16</v>
      </c>
      <c r="B36" s="41" t="s">
        <v>2535</v>
      </c>
      <c r="C36" s="41">
        <v>0</v>
      </c>
      <c r="D36" s="41">
        <v>104.1875</v>
      </c>
      <c r="E36" s="86">
        <v>160</v>
      </c>
      <c r="F36" s="41">
        <v>0.15038000000000001</v>
      </c>
      <c r="G36" s="41">
        <v>0.18440599999999999</v>
      </c>
      <c r="H36" s="41">
        <v>46.693007999999999</v>
      </c>
      <c r="I36" s="41">
        <v>2.0630899999999999</v>
      </c>
      <c r="J36" s="41">
        <v>8.9271910000000005</v>
      </c>
      <c r="K36" s="41">
        <v>0.19749900000000001</v>
      </c>
      <c r="L36" s="41">
        <v>0.15038000000000001</v>
      </c>
      <c r="M36" s="41">
        <v>0.259602</v>
      </c>
      <c r="N36" s="41">
        <v>98243</v>
      </c>
      <c r="O36" s="41">
        <v>17.7</v>
      </c>
      <c r="P36" s="41">
        <v>60</v>
      </c>
      <c r="Q36" s="41">
        <v>1.1712</v>
      </c>
      <c r="R36" s="41" t="s">
        <v>71</v>
      </c>
      <c r="S36" s="41" t="s">
        <v>72</v>
      </c>
      <c r="T36" s="60">
        <v>5.976889935461364E-4</v>
      </c>
      <c r="U36" s="60">
        <v>1.5273999999999999E-2</v>
      </c>
      <c r="V36" s="41">
        <v>226.04732805669607</v>
      </c>
      <c r="W36" s="41"/>
      <c r="X36" s="2">
        <v>6.3800137675549179E-6</v>
      </c>
      <c r="Y36" s="27">
        <v>19.461450445124537</v>
      </c>
      <c r="Z36">
        <v>2</v>
      </c>
      <c r="AB36">
        <f t="shared" si="1"/>
        <v>19.466071229216237</v>
      </c>
      <c r="AC36">
        <f t="shared" si="2"/>
        <v>11.615132628170848</v>
      </c>
      <c r="AD36">
        <f t="shared" si="3"/>
        <v>11.612375470887324</v>
      </c>
      <c r="AE36">
        <f t="shared" si="4"/>
        <v>2.3737630656380017E-4</v>
      </c>
      <c r="AJ36">
        <v>13.871906583870615</v>
      </c>
      <c r="AK36">
        <v>26.654565005222683</v>
      </c>
      <c r="AL36">
        <v>3.7548638413603284</v>
      </c>
      <c r="AM36">
        <v>23.899073452224485</v>
      </c>
      <c r="AN36">
        <v>-1.5056196765141872</v>
      </c>
      <c r="AO36">
        <v>-1.5401183270398176E-3</v>
      </c>
      <c r="AP36">
        <v>3.1004635414415507</v>
      </c>
      <c r="AQ36">
        <v>15.759312118713146</v>
      </c>
      <c r="AR36">
        <v>66.770700648707518</v>
      </c>
      <c r="AS36">
        <v>126.14821728029277</v>
      </c>
      <c r="AT36" s="2">
        <v>0.81917923786235203</v>
      </c>
      <c r="AU36" s="2">
        <v>20.81129956325746</v>
      </c>
      <c r="AV36" s="2">
        <v>3.1762779312837215</v>
      </c>
      <c r="AX36">
        <f t="shared" si="5"/>
        <v>0.81917923786235203</v>
      </c>
      <c r="AY36">
        <f t="shared" si="6"/>
        <v>241.72600459182945</v>
      </c>
      <c r="AZ36">
        <f t="shared" si="7"/>
        <v>36.892889435792554</v>
      </c>
    </row>
    <row r="37" spans="1:52" x14ac:dyDescent="0.25">
      <c r="A37" s="41">
        <v>15</v>
      </c>
      <c r="B37" s="41" t="s">
        <v>2535</v>
      </c>
      <c r="C37" s="41">
        <v>0</v>
      </c>
      <c r="D37" s="41">
        <v>104.1875</v>
      </c>
      <c r="E37" s="86">
        <v>150</v>
      </c>
      <c r="F37" s="41">
        <v>0.222057</v>
      </c>
      <c r="G37" s="41">
        <v>0.18454400000000001</v>
      </c>
      <c r="H37" s="41">
        <v>46.727809999999998</v>
      </c>
      <c r="I37" s="41">
        <v>1.987724</v>
      </c>
      <c r="J37" s="41">
        <v>8.9309060000000002</v>
      </c>
      <c r="K37" s="41">
        <v>0.19018499999999999</v>
      </c>
      <c r="L37" s="41">
        <v>0.222057</v>
      </c>
      <c r="M37" s="41">
        <v>0.32427499999999998</v>
      </c>
      <c r="N37" s="41">
        <v>98238</v>
      </c>
      <c r="O37" s="41">
        <v>17.7</v>
      </c>
      <c r="P37" s="41">
        <v>60</v>
      </c>
      <c r="Q37" s="41">
        <v>1.1712</v>
      </c>
      <c r="R37" s="41" t="s">
        <v>73</v>
      </c>
      <c r="S37" s="41" t="s">
        <v>74</v>
      </c>
      <c r="T37" s="60">
        <v>5.9937048665620091E-4</v>
      </c>
      <c r="U37" s="60">
        <v>1.5273999999999999E-2</v>
      </c>
      <c r="V37" s="41">
        <v>345.00030382478741</v>
      </c>
      <c r="W37" s="41"/>
      <c r="X37" s="2">
        <v>6.3803384898501381E-6</v>
      </c>
      <c r="Y37" s="27">
        <v>29.713505559632623</v>
      </c>
      <c r="Z37">
        <v>2</v>
      </c>
      <c r="AB37">
        <f t="shared" si="1"/>
        <v>29.720560516517029</v>
      </c>
      <c r="AC37">
        <f t="shared" si="2"/>
        <v>11.610891994295304</v>
      </c>
      <c r="AD37">
        <f t="shared" si="3"/>
        <v>11.60813584363779</v>
      </c>
      <c r="AE37">
        <f t="shared" si="4"/>
        <v>2.3737630656359788E-4</v>
      </c>
      <c r="AJ37">
        <v>21.179525356986787</v>
      </c>
      <c r="AK37">
        <v>33.213544540551659</v>
      </c>
      <c r="AL37">
        <v>3.7363839234757545</v>
      </c>
      <c r="AM37">
        <v>29.398035856410157</v>
      </c>
      <c r="AN37">
        <v>-1.0955260683704984</v>
      </c>
      <c r="AO37">
        <v>1.8426060181362436</v>
      </c>
      <c r="AP37">
        <v>8.8755433297162991</v>
      </c>
      <c r="AQ37">
        <v>26.19204536797313</v>
      </c>
      <c r="AR37">
        <v>85.893504594619188</v>
      </c>
      <c r="AS37">
        <v>153.59683125689028</v>
      </c>
      <c r="AT37" s="2">
        <v>0.8784658123889526</v>
      </c>
      <c r="AU37" s="2">
        <v>27.289619028547236</v>
      </c>
      <c r="AV37" s="2">
        <v>2.7934719927109812</v>
      </c>
      <c r="AX37">
        <f t="shared" si="5"/>
        <v>0.8784658123889526</v>
      </c>
      <c r="AY37">
        <f t="shared" si="6"/>
        <v>316.85681910592791</v>
      </c>
      <c r="AZ37">
        <f t="shared" si="7"/>
        <v>32.43470159645608</v>
      </c>
    </row>
    <row r="38" spans="1:52" x14ac:dyDescent="0.25">
      <c r="A38" s="41">
        <v>14</v>
      </c>
      <c r="B38" s="41" t="s">
        <v>2535</v>
      </c>
      <c r="C38" s="41">
        <v>0</v>
      </c>
      <c r="D38" s="41">
        <v>104.1875</v>
      </c>
      <c r="E38" s="86">
        <v>140</v>
      </c>
      <c r="F38" s="41">
        <v>0.30094399999999999</v>
      </c>
      <c r="G38" s="41">
        <v>0.18546599999999999</v>
      </c>
      <c r="H38" s="41">
        <v>46.958956999999998</v>
      </c>
      <c r="I38" s="41">
        <v>1.992747</v>
      </c>
      <c r="J38" s="41">
        <v>8.951238</v>
      </c>
      <c r="K38" s="41">
        <v>0.19018399999999999</v>
      </c>
      <c r="L38" s="41">
        <v>0.30094399999999999</v>
      </c>
      <c r="M38" s="41">
        <v>0.37598399999999998</v>
      </c>
      <c r="N38" s="41">
        <v>98276</v>
      </c>
      <c r="O38" s="41">
        <v>17.7</v>
      </c>
      <c r="P38" s="41">
        <v>60</v>
      </c>
      <c r="Q38" s="41">
        <v>1.1716</v>
      </c>
      <c r="R38" s="41" t="s">
        <v>75</v>
      </c>
      <c r="S38" s="41" t="s">
        <v>76</v>
      </c>
      <c r="T38" s="60">
        <v>6.0105197976626553E-4</v>
      </c>
      <c r="U38" s="60">
        <v>1.5273999999999999E-2</v>
      </c>
      <c r="V38" s="41">
        <v>475.28335254979123</v>
      </c>
      <c r="W38" s="41"/>
      <c r="X38" s="2">
        <v>6.3778714290966058E-6</v>
      </c>
      <c r="Y38" s="27">
        <v>41.043327516434509</v>
      </c>
      <c r="Z38">
        <v>2</v>
      </c>
      <c r="AB38">
        <f t="shared" si="1"/>
        <v>41.053072543167893</v>
      </c>
      <c r="AC38">
        <f t="shared" si="2"/>
        <v>11.580039468278466</v>
      </c>
      <c r="AD38">
        <f t="shared" si="3"/>
        <v>11.577290641279628</v>
      </c>
      <c r="AE38">
        <f t="shared" si="4"/>
        <v>2.373763065633557E-4</v>
      </c>
      <c r="AJ38">
        <v>29.255281819158771</v>
      </c>
      <c r="AK38">
        <v>38.504295539134702</v>
      </c>
      <c r="AL38">
        <v>3.0373678051497257</v>
      </c>
      <c r="AM38">
        <v>17.591520208284017</v>
      </c>
      <c r="AN38">
        <v>-0.62664364975434517</v>
      </c>
      <c r="AO38">
        <v>5.2801307301330755</v>
      </c>
      <c r="AP38">
        <v>15.937373974402716</v>
      </c>
      <c r="AQ38">
        <v>37.689456200055957</v>
      </c>
      <c r="AR38">
        <v>104.47682711422394</v>
      </c>
      <c r="AS38">
        <v>183.85923358196888</v>
      </c>
      <c r="AT38" s="2">
        <v>1.0097105027542077</v>
      </c>
      <c r="AU38" s="2">
        <v>31.554440778125453</v>
      </c>
      <c r="AV38" s="2">
        <v>2.605568443050152</v>
      </c>
      <c r="AX38">
        <f t="shared" si="5"/>
        <v>1.0097105027542077</v>
      </c>
      <c r="AY38">
        <f t="shared" si="6"/>
        <v>365.40166961014825</v>
      </c>
      <c r="AZ38">
        <f t="shared" si="7"/>
        <v>30.172585407821632</v>
      </c>
    </row>
    <row r="39" spans="1:52" x14ac:dyDescent="0.25">
      <c r="A39" s="41">
        <v>13</v>
      </c>
      <c r="B39" s="41" t="s">
        <v>2535</v>
      </c>
      <c r="C39" s="41">
        <v>0</v>
      </c>
      <c r="D39" s="41">
        <v>104.1875</v>
      </c>
      <c r="E39" s="86">
        <v>130</v>
      </c>
      <c r="F39" s="41">
        <v>0.31247599999999998</v>
      </c>
      <c r="G39" s="41">
        <v>0.184751</v>
      </c>
      <c r="H39" s="41">
        <v>46.779518000000003</v>
      </c>
      <c r="I39" s="41">
        <v>2.0800719999999999</v>
      </c>
      <c r="J39" s="41">
        <v>8.9341039999999996</v>
      </c>
      <c r="K39" s="41">
        <v>0.19894500000000001</v>
      </c>
      <c r="L39" s="41">
        <v>0.31247599999999998</v>
      </c>
      <c r="M39" s="41">
        <v>0.39318900000000001</v>
      </c>
      <c r="N39" s="41">
        <v>98272</v>
      </c>
      <c r="O39" s="41">
        <v>17.7</v>
      </c>
      <c r="P39" s="41">
        <v>60</v>
      </c>
      <c r="Q39" s="41">
        <v>1.1716</v>
      </c>
      <c r="R39" s="41" t="s">
        <v>77</v>
      </c>
      <c r="S39" s="41" t="s">
        <v>78</v>
      </c>
      <c r="T39" s="60">
        <v>6.0273347287633004E-4</v>
      </c>
      <c r="U39" s="60">
        <v>1.5273999999999999E-2</v>
      </c>
      <c r="V39" s="41">
        <v>493.09025195118113</v>
      </c>
      <c r="W39" s="41"/>
      <c r="X39" s="2">
        <v>6.3781310298548712E-6</v>
      </c>
      <c r="Y39" s="27">
        <v>42.497814802150877</v>
      </c>
      <c r="Z39">
        <v>2</v>
      </c>
      <c r="AB39">
        <f t="shared" si="1"/>
        <v>42.507905171680292</v>
      </c>
      <c r="AC39">
        <f t="shared" si="2"/>
        <v>11.602720145653821</v>
      </c>
      <c r="AD39">
        <f t="shared" si="3"/>
        <v>11.599965934799553</v>
      </c>
      <c r="AE39">
        <f t="shared" si="4"/>
        <v>2.3737630656379442E-4</v>
      </c>
      <c r="AJ39">
        <v>30.292022813851485</v>
      </c>
      <c r="AK39">
        <v>40.07543379961637</v>
      </c>
      <c r="AL39">
        <v>3.100861211369168</v>
      </c>
      <c r="AM39">
        <v>18.36385545092843</v>
      </c>
      <c r="AN39">
        <v>-0.4992245269549237</v>
      </c>
      <c r="AO39">
        <v>5.7528033381767667</v>
      </c>
      <c r="AP39">
        <v>16.266280258430008</v>
      </c>
      <c r="AQ39">
        <v>38.692754715436706</v>
      </c>
      <c r="AR39">
        <v>108.3364108604965</v>
      </c>
      <c r="AS39">
        <v>193.843441066548</v>
      </c>
      <c r="AT39" s="2">
        <v>1.0111450732538281</v>
      </c>
      <c r="AU39" s="2">
        <v>32.461232133197463</v>
      </c>
      <c r="AV39" s="2">
        <v>2.5309921293799675</v>
      </c>
      <c r="AX39">
        <f t="shared" si="5"/>
        <v>1.0111450732538281</v>
      </c>
      <c r="AY39">
        <f t="shared" si="6"/>
        <v>376.63859202459537</v>
      </c>
      <c r="AZ39">
        <f t="shared" si="7"/>
        <v>29.366393368048211</v>
      </c>
    </row>
    <row r="40" spans="1:52" x14ac:dyDescent="0.25">
      <c r="A40" s="41">
        <v>12</v>
      </c>
      <c r="B40" s="41" t="s">
        <v>2535</v>
      </c>
      <c r="C40" s="41">
        <v>0</v>
      </c>
      <c r="D40" s="41">
        <v>104.1875</v>
      </c>
      <c r="E40" s="86">
        <v>120</v>
      </c>
      <c r="F40" s="41">
        <v>0.35011300000000001</v>
      </c>
      <c r="G40" s="41">
        <v>0.184779</v>
      </c>
      <c r="H40" s="41">
        <v>46.786732000000001</v>
      </c>
      <c r="I40" s="41">
        <v>2.0730379999999999</v>
      </c>
      <c r="J40" s="41">
        <v>8.9348089999999996</v>
      </c>
      <c r="K40" s="41">
        <v>0.198212</v>
      </c>
      <c r="L40" s="41">
        <v>0.35011300000000001</v>
      </c>
      <c r="M40" s="41">
        <v>0.45775300000000002</v>
      </c>
      <c r="N40" s="41">
        <v>98272</v>
      </c>
      <c r="O40" s="41">
        <v>17.7</v>
      </c>
      <c r="P40" s="41">
        <v>60</v>
      </c>
      <c r="Q40" s="41">
        <v>1.1716</v>
      </c>
      <c r="R40" s="41" t="s">
        <v>79</v>
      </c>
      <c r="S40" s="41" t="s">
        <v>80</v>
      </c>
      <c r="T40" s="60">
        <v>6.0441496598639456E-4</v>
      </c>
      <c r="U40" s="60">
        <v>1.5273999999999999E-2</v>
      </c>
      <c r="V40" s="41">
        <v>553.9885986336368</v>
      </c>
      <c r="W40" s="41"/>
      <c r="X40" s="2">
        <v>6.3781310298548712E-6</v>
      </c>
      <c r="Y40" s="27">
        <v>47.750209220764155</v>
      </c>
      <c r="Z40">
        <v>2</v>
      </c>
      <c r="AB40">
        <f t="shared" si="1"/>
        <v>47.7615466803109</v>
      </c>
      <c r="AC40">
        <f t="shared" si="2"/>
        <v>11.601804634454567</v>
      </c>
      <c r="AD40">
        <f t="shared" si="3"/>
        <v>11.599050640920968</v>
      </c>
      <c r="AE40">
        <f t="shared" si="4"/>
        <v>2.3737630656355246E-4</v>
      </c>
      <c r="AJ40">
        <v>34.035929604162313</v>
      </c>
      <c r="AK40">
        <v>46.529926547572906</v>
      </c>
      <c r="AL40">
        <v>3.3837702043717197</v>
      </c>
      <c r="AM40">
        <v>21.831609839307038</v>
      </c>
      <c r="AN40">
        <v>-0.28075349943964345</v>
      </c>
      <c r="AO40">
        <v>7.071186527342074</v>
      </c>
      <c r="AP40">
        <v>17.339018981685562</v>
      </c>
      <c r="AQ40">
        <v>41.628262628174028</v>
      </c>
      <c r="AR40">
        <v>125.47719606509206</v>
      </c>
      <c r="AS40">
        <v>224.49525530754138</v>
      </c>
      <c r="AT40" s="2">
        <v>1.0054440036056951</v>
      </c>
      <c r="AU40" s="2">
        <v>36.331316023996344</v>
      </c>
      <c r="AV40" s="2">
        <v>2.4931742352683028</v>
      </c>
      <c r="AX40">
        <f t="shared" si="5"/>
        <v>1.0054440036056951</v>
      </c>
      <c r="AY40">
        <f t="shared" si="6"/>
        <v>421.50883062303421</v>
      </c>
      <c r="AZ40">
        <f t="shared" si="7"/>
        <v>28.925320397238515</v>
      </c>
    </row>
    <row r="41" spans="1:52" x14ac:dyDescent="0.25">
      <c r="A41" s="41">
        <v>12</v>
      </c>
      <c r="B41" s="41" t="s">
        <v>2535</v>
      </c>
      <c r="C41" s="41">
        <v>0</v>
      </c>
      <c r="D41" s="41">
        <v>104.15625</v>
      </c>
      <c r="E41" s="86">
        <v>120</v>
      </c>
      <c r="F41" s="41">
        <v>6.8576999999999999E-2</v>
      </c>
      <c r="G41" s="41">
        <v>0.18401400000000001</v>
      </c>
      <c r="H41" s="41">
        <v>46.594695000000002</v>
      </c>
      <c r="I41" s="41">
        <v>1.9449000000000001</v>
      </c>
      <c r="J41" s="41">
        <v>8.9165200000000002</v>
      </c>
      <c r="K41" s="41">
        <v>0.186281</v>
      </c>
      <c r="L41" s="41">
        <v>6.8576999999999999E-2</v>
      </c>
      <c r="M41" s="41">
        <v>9.4469999999999998E-2</v>
      </c>
      <c r="N41" s="41">
        <v>98276</v>
      </c>
      <c r="O41" s="41">
        <v>17.7</v>
      </c>
      <c r="P41" s="41">
        <v>60</v>
      </c>
      <c r="Q41" s="41">
        <v>1.1716</v>
      </c>
      <c r="R41" s="41" t="s">
        <v>81</v>
      </c>
      <c r="S41" s="41" t="s">
        <v>82</v>
      </c>
      <c r="T41" s="60">
        <v>1.2130447330447329E-4</v>
      </c>
      <c r="U41" s="60">
        <v>1.176E-3</v>
      </c>
      <c r="V41" s="60">
        <v>555.63490911686335</v>
      </c>
      <c r="W41" s="98"/>
      <c r="X41" s="60">
        <v>6.3778714290966058E-6</v>
      </c>
      <c r="Y41" s="61">
        <v>47.796023661259966</v>
      </c>
      <c r="Z41">
        <v>2</v>
      </c>
      <c r="AB41">
        <f t="shared" si="1"/>
        <v>47.807371998651533</v>
      </c>
      <c r="AC41">
        <f t="shared" si="2"/>
        <v>11.625128338180593</v>
      </c>
      <c r="AD41">
        <f t="shared" si="3"/>
        <v>11.622368808152345</v>
      </c>
      <c r="AE41">
        <f t="shared" si="4"/>
        <v>2.3737630656385685E-4</v>
      </c>
      <c r="AJ41">
        <v>34.068770856186269</v>
      </c>
      <c r="AK41">
        <v>47.750790911290011</v>
      </c>
      <c r="AL41">
        <v>3.7212982929097898</v>
      </c>
      <c r="AM41">
        <v>28.682997574272328</v>
      </c>
      <c r="AN41">
        <v>-2.5995861419621042</v>
      </c>
      <c r="AO41">
        <v>7.1184078625806579</v>
      </c>
      <c r="AP41">
        <v>17.144733103094037</v>
      </c>
      <c r="AQ41">
        <v>41.054051338966381</v>
      </c>
      <c r="AR41">
        <v>126.66550450298494</v>
      </c>
      <c r="AS41">
        <v>228.47344585422726</v>
      </c>
      <c r="AT41" s="2">
        <v>1.546679014074442</v>
      </c>
      <c r="AU41" s="2">
        <v>28.401943643832702</v>
      </c>
      <c r="AV41" s="2">
        <v>9.8599193366547802</v>
      </c>
      <c r="AX41">
        <f t="shared" si="5"/>
        <v>1.546679014074442</v>
      </c>
      <c r="AY41">
        <f t="shared" si="6"/>
        <v>330.17623991332772</v>
      </c>
      <c r="AZ41">
        <f t="shared" si="7"/>
        <v>114.62282769272028</v>
      </c>
    </row>
    <row r="42" spans="1:52" x14ac:dyDescent="0.25">
      <c r="A42" s="41">
        <v>11</v>
      </c>
      <c r="B42" s="41" t="s">
        <v>2535</v>
      </c>
      <c r="C42" s="41">
        <v>0</v>
      </c>
      <c r="D42" s="41">
        <v>104.15625</v>
      </c>
      <c r="E42" s="86">
        <v>110</v>
      </c>
      <c r="F42" s="41">
        <v>7.3759000000000005E-2</v>
      </c>
      <c r="G42" s="41">
        <v>0.184117</v>
      </c>
      <c r="H42" s="41">
        <v>46.620567999999999</v>
      </c>
      <c r="I42" s="41">
        <v>1.8908370000000001</v>
      </c>
      <c r="J42" s="41">
        <v>8.9196030000000004</v>
      </c>
      <c r="K42" s="41">
        <v>0.18117800000000001</v>
      </c>
      <c r="L42" s="41">
        <v>7.3759000000000005E-2</v>
      </c>
      <c r="M42" s="41">
        <v>9.9765000000000006E-2</v>
      </c>
      <c r="N42" s="41">
        <v>98265</v>
      </c>
      <c r="O42" s="41">
        <v>17.7</v>
      </c>
      <c r="P42" s="41">
        <v>60</v>
      </c>
      <c r="Q42" s="41">
        <v>1.1715</v>
      </c>
      <c r="R42" s="41" t="s">
        <v>83</v>
      </c>
      <c r="S42" s="41" t="s">
        <v>84</v>
      </c>
      <c r="T42" s="60">
        <v>1.2134007983358632E-4</v>
      </c>
      <c r="U42" s="60">
        <v>1.2014545454545455E-3</v>
      </c>
      <c r="V42" s="41">
        <v>597.96849939488743</v>
      </c>
      <c r="W42" s="41"/>
      <c r="X42" s="2">
        <v>6.3785853820373253E-6</v>
      </c>
      <c r="Y42" s="27">
        <v>51.449608437787667</v>
      </c>
      <c r="Z42">
        <v>2</v>
      </c>
      <c r="AB42">
        <f t="shared" si="1"/>
        <v>51.461824255558476</v>
      </c>
      <c r="AC42">
        <f t="shared" si="2"/>
        <v>11.622411084390365</v>
      </c>
      <c r="AD42">
        <f t="shared" si="3"/>
        <v>11.619652199373789</v>
      </c>
      <c r="AE42">
        <f t="shared" si="4"/>
        <v>2.3737630656353018E-4</v>
      </c>
      <c r="AJ42">
        <v>36.67304606289148</v>
      </c>
      <c r="AK42">
        <v>50.424519464892683</v>
      </c>
      <c r="AL42">
        <v>4.1597564013348585</v>
      </c>
      <c r="AM42">
        <v>47.328730889086415</v>
      </c>
      <c r="AN42">
        <v>-1.9956707657900816</v>
      </c>
      <c r="AO42">
        <v>8.4930303842210524</v>
      </c>
      <c r="AP42">
        <v>19.135887945698709</v>
      </c>
      <c r="AQ42">
        <v>44.278040509603585</v>
      </c>
      <c r="AR42">
        <v>132.35239997357522</v>
      </c>
      <c r="AS42">
        <v>241.24949989524535</v>
      </c>
      <c r="AT42" s="2">
        <v>1.5837268572168317</v>
      </c>
      <c r="AU42" s="2">
        <v>29.4870285806252</v>
      </c>
      <c r="AV42" s="2">
        <v>10.02635303976496</v>
      </c>
      <c r="AX42">
        <f t="shared" si="5"/>
        <v>1.5837268572168317</v>
      </c>
      <c r="AY42">
        <f t="shared" si="6"/>
        <v>342.71036782119381</v>
      </c>
      <c r="AZ42">
        <f t="shared" si="7"/>
        <v>116.5303967053753</v>
      </c>
    </row>
    <row r="43" spans="1:52" x14ac:dyDescent="0.25">
      <c r="A43" s="41">
        <v>10</v>
      </c>
      <c r="B43" s="41" t="s">
        <v>2535</v>
      </c>
      <c r="C43" s="41">
        <v>0</v>
      </c>
      <c r="D43" s="41">
        <v>104.15625</v>
      </c>
      <c r="E43" s="86">
        <v>100</v>
      </c>
      <c r="F43" s="41">
        <v>7.2807999999999998E-2</v>
      </c>
      <c r="G43" s="41">
        <v>0.184137</v>
      </c>
      <c r="H43" s="41">
        <v>46.625525000000003</v>
      </c>
      <c r="I43" s="41">
        <v>1.9454959999999999</v>
      </c>
      <c r="J43" s="41">
        <v>8.9198799999999991</v>
      </c>
      <c r="K43" s="41">
        <v>0.186335</v>
      </c>
      <c r="L43" s="41">
        <v>7.2807999999999998E-2</v>
      </c>
      <c r="M43" s="41">
        <v>0.10369100000000001</v>
      </c>
      <c r="N43" s="41">
        <v>98267</v>
      </c>
      <c r="O43" s="41">
        <v>17.7</v>
      </c>
      <c r="P43" s="41">
        <v>60</v>
      </c>
      <c r="Q43" s="41">
        <v>1.1715</v>
      </c>
      <c r="R43" s="41" t="s">
        <v>85</v>
      </c>
      <c r="S43" s="41" t="s">
        <v>86</v>
      </c>
      <c r="T43" s="60">
        <v>1.2137568636269934E-4</v>
      </c>
      <c r="U43" s="60">
        <v>1.2269090909090908E-3</v>
      </c>
      <c r="V43" s="41">
        <v>589.74818642993819</v>
      </c>
      <c r="W43" s="41"/>
      <c r="X43" s="2">
        <v>6.3784555605228401E-6</v>
      </c>
      <c r="Y43" s="27">
        <v>50.744935838540059</v>
      </c>
      <c r="Z43">
        <v>2</v>
      </c>
      <c r="AB43">
        <f t="shared" si="1"/>
        <v>50.756984344015954</v>
      </c>
      <c r="AC43">
        <f t="shared" si="2"/>
        <v>11.62181361912439</v>
      </c>
      <c r="AD43">
        <f t="shared" si="3"/>
        <v>11.619054875931912</v>
      </c>
      <c r="AE43">
        <f t="shared" si="4"/>
        <v>2.3737630656359748E-4</v>
      </c>
      <c r="AJ43">
        <v>36.170748189553819</v>
      </c>
      <c r="AK43">
        <v>52.39588437519685</v>
      </c>
      <c r="AL43">
        <v>3.3929262542859804</v>
      </c>
      <c r="AM43">
        <v>19.797584189131797</v>
      </c>
      <c r="AN43">
        <v>-2.1621693959257802</v>
      </c>
      <c r="AO43">
        <v>7.7070121114697017</v>
      </c>
      <c r="AP43">
        <v>17.267955396576962</v>
      </c>
      <c r="AQ43">
        <v>41.015941843920452</v>
      </c>
      <c r="AR43">
        <v>139.70927284355867</v>
      </c>
      <c r="AS43">
        <v>258.29508596913189</v>
      </c>
      <c r="AT43" s="2">
        <v>1.504802408785944</v>
      </c>
      <c r="AU43" s="2">
        <v>30.911552228771313</v>
      </c>
      <c r="AV43" s="2">
        <v>10.345030063613793</v>
      </c>
      <c r="AX43">
        <f t="shared" si="5"/>
        <v>1.504802408785944</v>
      </c>
      <c r="AY43">
        <f t="shared" si="6"/>
        <v>359.24829868060937</v>
      </c>
      <c r="AZ43">
        <f t="shared" si="7"/>
        <v>120.22801128355803</v>
      </c>
    </row>
    <row r="44" spans="1:52" x14ac:dyDescent="0.25">
      <c r="A44" s="41">
        <v>9</v>
      </c>
      <c r="B44" s="41" t="s">
        <v>2535</v>
      </c>
      <c r="C44" s="41">
        <v>0</v>
      </c>
      <c r="D44" s="41">
        <v>104.15625</v>
      </c>
      <c r="E44" s="86">
        <v>90</v>
      </c>
      <c r="F44" s="41">
        <v>7.6282000000000003E-2</v>
      </c>
      <c r="G44" s="41">
        <v>0.18413299999999999</v>
      </c>
      <c r="H44" s="41">
        <v>46.624558</v>
      </c>
      <c r="I44" s="41">
        <v>1.9564090000000001</v>
      </c>
      <c r="J44" s="41">
        <v>8.9203130000000002</v>
      </c>
      <c r="K44" s="41">
        <v>0.187391</v>
      </c>
      <c r="L44" s="41">
        <v>7.6282000000000003E-2</v>
      </c>
      <c r="M44" s="41">
        <v>0.117575</v>
      </c>
      <c r="N44" s="41">
        <v>98255</v>
      </c>
      <c r="O44" s="41">
        <v>17.7</v>
      </c>
      <c r="P44" s="41">
        <v>60</v>
      </c>
      <c r="Q44" s="41">
        <v>1.1714</v>
      </c>
      <c r="R44" s="41" t="s">
        <v>87</v>
      </c>
      <c r="S44" s="41" t="s">
        <v>88</v>
      </c>
      <c r="T44" s="60">
        <v>1.2141129289181236E-4</v>
      </c>
      <c r="U44" s="60">
        <v>1.2523636363636363E-3</v>
      </c>
      <c r="V44" s="41">
        <v>617.97905760293702</v>
      </c>
      <c r="W44" s="41"/>
      <c r="X44" s="2">
        <v>6.3792345688860387E-6</v>
      </c>
      <c r="Y44" s="27">
        <v>53.170151200541888</v>
      </c>
      <c r="Z44">
        <v>2</v>
      </c>
      <c r="AB44">
        <f t="shared" si="1"/>
        <v>53.182775531370318</v>
      </c>
      <c r="AC44">
        <f t="shared" si="2"/>
        <v>11.62266880287974</v>
      </c>
      <c r="AD44">
        <f t="shared" si="3"/>
        <v>11.619909856686903</v>
      </c>
      <c r="AE44">
        <f t="shared" si="4"/>
        <v>2.3737630656345593E-4</v>
      </c>
      <c r="AJ44">
        <v>37.899299085004671</v>
      </c>
      <c r="AK44">
        <v>59.389964441399577</v>
      </c>
      <c r="AL44">
        <v>3.8090468173193166</v>
      </c>
      <c r="AM44">
        <v>24.875091006359423</v>
      </c>
      <c r="AN44">
        <v>-2.1742339301834939</v>
      </c>
      <c r="AO44">
        <v>7.5372646961320093</v>
      </c>
      <c r="AP44">
        <v>16.478450443786791</v>
      </c>
      <c r="AQ44">
        <v>40.988038311574201</v>
      </c>
      <c r="AR44">
        <v>153.0561866383315</v>
      </c>
      <c r="AS44">
        <v>293.17988769071121</v>
      </c>
      <c r="AT44" s="2">
        <v>1.472782130186751</v>
      </c>
      <c r="AU44" s="2">
        <v>33.810181846237889</v>
      </c>
      <c r="AV44" s="2">
        <v>11.895732556498995</v>
      </c>
      <c r="AX44">
        <f t="shared" si="5"/>
        <v>1.472782130186751</v>
      </c>
      <c r="AY44">
        <f t="shared" si="6"/>
        <v>392.96454576396007</v>
      </c>
      <c r="AZ44">
        <f t="shared" si="7"/>
        <v>138.26015967182173</v>
      </c>
    </row>
    <row r="45" spans="1:52" x14ac:dyDescent="0.25">
      <c r="A45" s="41">
        <v>8</v>
      </c>
      <c r="B45" s="41" t="s">
        <v>2535</v>
      </c>
      <c r="C45" s="41">
        <v>0</v>
      </c>
      <c r="D45" s="41">
        <v>104.15625</v>
      </c>
      <c r="E45" s="86">
        <v>80</v>
      </c>
      <c r="F45" s="41">
        <v>7.8175999999999995E-2</v>
      </c>
      <c r="G45" s="41">
        <v>0.18387100000000001</v>
      </c>
      <c r="H45" s="41">
        <v>46.558754999999998</v>
      </c>
      <c r="I45" s="41">
        <v>1.8463419999999999</v>
      </c>
      <c r="J45" s="41">
        <v>8.9149360000000009</v>
      </c>
      <c r="K45" s="41">
        <v>0.17683399999999999</v>
      </c>
      <c r="L45" s="41">
        <v>7.8175999999999995E-2</v>
      </c>
      <c r="M45" s="41">
        <v>0.13706399999999999</v>
      </c>
      <c r="N45" s="41">
        <v>98276</v>
      </c>
      <c r="O45" s="41">
        <v>17.8</v>
      </c>
      <c r="P45" s="41">
        <v>60</v>
      </c>
      <c r="Q45" s="41">
        <v>1.1712</v>
      </c>
      <c r="R45" s="41" t="s">
        <v>89</v>
      </c>
      <c r="S45" s="41" t="s">
        <v>90</v>
      </c>
      <c r="T45" s="60">
        <v>1.2144689942092538E-4</v>
      </c>
      <c r="U45" s="60">
        <v>1.2778181818181818E-3</v>
      </c>
      <c r="V45" s="41">
        <v>633.18357393101303</v>
      </c>
      <c r="W45" s="41"/>
      <c r="X45" s="2">
        <v>6.3800642678207226E-6</v>
      </c>
      <c r="Y45" s="27">
        <v>54.438409992091891</v>
      </c>
      <c r="Z45">
        <v>2</v>
      </c>
      <c r="AB45">
        <f t="shared" si="1"/>
        <v>54.451335448988239</v>
      </c>
      <c r="AC45">
        <f t="shared" si="2"/>
        <v>11.63119154330543</v>
      </c>
      <c r="AD45">
        <f t="shared" si="3"/>
        <v>11.628430574015946</v>
      </c>
      <c r="AE45">
        <f t="shared" si="4"/>
        <v>2.3737630656367977E-4</v>
      </c>
      <c r="AJ45">
        <v>38.803271976994324</v>
      </c>
      <c r="AK45">
        <v>69.162954711197699</v>
      </c>
      <c r="AL45">
        <v>4.2554489446785517</v>
      </c>
      <c r="AM45">
        <v>29.817768552333824</v>
      </c>
      <c r="AN45">
        <v>-2.4926573697141499</v>
      </c>
      <c r="AO45">
        <v>6.5927571718357036</v>
      </c>
      <c r="AP45">
        <v>14.754744409245806</v>
      </c>
      <c r="AQ45">
        <v>37.083519386395551</v>
      </c>
      <c r="AR45">
        <v>168.74760098894464</v>
      </c>
      <c r="AS45">
        <v>349.38209220070161</v>
      </c>
      <c r="AT45" s="2">
        <v>1.1919370607531043</v>
      </c>
      <c r="AU45" s="2">
        <v>40.856091172142669</v>
      </c>
      <c r="AV45" s="2">
        <v>9.8946172485902313</v>
      </c>
      <c r="AX45">
        <f t="shared" si="5"/>
        <v>1.1919370607531043</v>
      </c>
      <c r="AY45">
        <f t="shared" si="6"/>
        <v>475.20502213394144</v>
      </c>
      <c r="AZ45">
        <f t="shared" si="7"/>
        <v>115.08618846604674</v>
      </c>
    </row>
    <row r="46" spans="1:52" x14ac:dyDescent="0.25">
      <c r="A46" s="41">
        <v>7</v>
      </c>
      <c r="B46" s="41" t="s">
        <v>2535</v>
      </c>
      <c r="C46" s="41">
        <v>0</v>
      </c>
      <c r="D46" s="41">
        <v>104.15625</v>
      </c>
      <c r="E46" s="86">
        <v>70</v>
      </c>
      <c r="F46" s="41">
        <v>7.8109999999999999E-2</v>
      </c>
      <c r="G46" s="41">
        <v>0.184199</v>
      </c>
      <c r="H46" s="41">
        <v>46.641201000000002</v>
      </c>
      <c r="I46" s="41">
        <v>1.805169</v>
      </c>
      <c r="J46" s="41">
        <v>8.9021100000000004</v>
      </c>
      <c r="K46" s="41">
        <v>1.7240999999999999E-2</v>
      </c>
      <c r="L46" s="41">
        <v>7.8109999999999999E-2</v>
      </c>
      <c r="M46" s="41">
        <v>0.14352799999999999</v>
      </c>
      <c r="N46" s="41">
        <v>98276</v>
      </c>
      <c r="O46" s="41">
        <v>17.8</v>
      </c>
      <c r="P46" s="41">
        <v>60</v>
      </c>
      <c r="Q46" s="210">
        <v>1.17666</v>
      </c>
      <c r="R46" s="41" t="s">
        <v>91</v>
      </c>
      <c r="S46" s="41" t="s">
        <v>92</v>
      </c>
      <c r="T46" s="60">
        <v>1.214825059500384E-4</v>
      </c>
      <c r="U46" s="60">
        <v>1.3032727272727274E-3</v>
      </c>
      <c r="V46" s="41">
        <v>632.24516708862802</v>
      </c>
      <c r="W46" s="41"/>
      <c r="X46" s="2">
        <v>6.3800642678207226E-6</v>
      </c>
      <c r="Y46" s="27">
        <v>54.279524830343647</v>
      </c>
      <c r="Z46">
        <v>2</v>
      </c>
      <c r="AB46">
        <f t="shared" si="1"/>
        <v>54.292412562712215</v>
      </c>
      <c r="AC46">
        <f t="shared" si="2"/>
        <v>11.647949554915535</v>
      </c>
      <c r="AD46">
        <f t="shared" si="3"/>
        <v>11.645184607671151</v>
      </c>
      <c r="AE46">
        <f t="shared" si="4"/>
        <v>2.3737630656346146E-4</v>
      </c>
      <c r="AJ46">
        <v>38.689907259637295</v>
      </c>
      <c r="AK46">
        <v>72.299660044234372</v>
      </c>
      <c r="AL46">
        <v>4.2857027506788485</v>
      </c>
      <c r="AM46">
        <v>29.043480542809998</v>
      </c>
      <c r="AN46">
        <v>-2.8084400326558558</v>
      </c>
      <c r="AO46">
        <v>5.4925499927728936</v>
      </c>
      <c r="AP46">
        <v>13.486263853658196</v>
      </c>
      <c r="AQ46">
        <v>35.93052088217955</v>
      </c>
      <c r="AR46">
        <v>174.43802257293538</v>
      </c>
      <c r="AS46">
        <v>367.5187785494428</v>
      </c>
      <c r="AT46" s="2">
        <v>1.1394933642100376</v>
      </c>
      <c r="AU46" s="2">
        <v>43.037676608464864</v>
      </c>
      <c r="AV46" s="2">
        <v>10.351239646725976</v>
      </c>
      <c r="AX46">
        <f t="shared" si="5"/>
        <v>1.1394933642100376</v>
      </c>
      <c r="AY46">
        <f t="shared" si="6"/>
        <v>501.300686096167</v>
      </c>
      <c r="AZ46">
        <f t="shared" si="7"/>
        <v>120.57071723590586</v>
      </c>
    </row>
    <row r="47" spans="1:52" x14ac:dyDescent="0.25">
      <c r="A47" s="41">
        <v>6</v>
      </c>
      <c r="B47" s="41" t="s">
        <v>2535</v>
      </c>
      <c r="C47" s="41">
        <v>0</v>
      </c>
      <c r="D47" s="41">
        <v>104.15625</v>
      </c>
      <c r="E47" s="86">
        <v>60</v>
      </c>
      <c r="F47" s="41">
        <v>8.7177000000000004E-2</v>
      </c>
      <c r="G47" s="41">
        <v>0.18413399999999999</v>
      </c>
      <c r="H47" s="41">
        <v>46.624796000000003</v>
      </c>
      <c r="I47" s="41">
        <v>1.8568640000000001</v>
      </c>
      <c r="J47" s="41">
        <v>8.9001999999999999</v>
      </c>
      <c r="K47" s="41">
        <v>1.774E-3</v>
      </c>
      <c r="L47" s="41">
        <v>8.7177000000000004E-2</v>
      </c>
      <c r="M47" s="41">
        <v>0.177811</v>
      </c>
      <c r="N47" s="41">
        <v>98276</v>
      </c>
      <c r="O47" s="41">
        <v>17.8</v>
      </c>
      <c r="P47" s="41">
        <v>60</v>
      </c>
      <c r="Q47" s="210">
        <v>1.17671518</v>
      </c>
      <c r="R47" s="41" t="s">
        <v>93</v>
      </c>
      <c r="S47" s="41" t="s">
        <v>94</v>
      </c>
      <c r="T47" s="60">
        <v>1.2151811247915144E-4</v>
      </c>
      <c r="U47" s="60">
        <v>1.3287272727272727E-3</v>
      </c>
      <c r="V47" s="41">
        <v>706.46483043424087</v>
      </c>
      <c r="W47" s="41"/>
      <c r="X47" s="2">
        <v>6.3800642678207226E-6</v>
      </c>
      <c r="Y47" s="27">
        <v>60.638419742842324</v>
      </c>
      <c r="Z47">
        <v>2</v>
      </c>
      <c r="AB47">
        <f t="shared" si="1"/>
        <v>60.652817284592032</v>
      </c>
      <c r="AC47">
        <f t="shared" si="2"/>
        <v>11.650449227243113</v>
      </c>
      <c r="AD47">
        <f t="shared" si="3"/>
        <v>11.647683686635741</v>
      </c>
      <c r="AE47">
        <f t="shared" si="4"/>
        <v>2.3737630656382418E-4</v>
      </c>
      <c r="AJ47">
        <v>43.22232596946472</v>
      </c>
      <c r="AK47">
        <v>89.523471773625474</v>
      </c>
      <c r="AL47">
        <v>4.7194072586397118</v>
      </c>
      <c r="AM47">
        <v>34.669574251716227</v>
      </c>
      <c r="AN47">
        <v>-2.9738940616613534</v>
      </c>
      <c r="AO47">
        <v>5.4769467373481593</v>
      </c>
      <c r="AP47">
        <v>13.313043621219714</v>
      </c>
      <c r="AQ47">
        <v>35.438286332716473</v>
      </c>
      <c r="AR47">
        <v>204.91276178781285</v>
      </c>
      <c r="AS47">
        <v>459.50837524506238</v>
      </c>
      <c r="AT47" s="2">
        <v>1.0467171498148753</v>
      </c>
      <c r="AU47" s="2">
        <v>52.21712223214486</v>
      </c>
      <c r="AV47" s="2">
        <v>11.434231384900892</v>
      </c>
      <c r="AX47">
        <f t="shared" si="5"/>
        <v>1.0467171498148753</v>
      </c>
      <c r="AY47">
        <f t="shared" si="6"/>
        <v>608.35293135835127</v>
      </c>
      <c r="AZ47">
        <f t="shared" si="7"/>
        <v>133.21393220233756</v>
      </c>
    </row>
    <row r="48" spans="1:52" x14ac:dyDescent="0.25">
      <c r="A48" s="41">
        <v>5</v>
      </c>
      <c r="B48" s="41" t="s">
        <v>2535</v>
      </c>
      <c r="C48" s="41">
        <v>0</v>
      </c>
      <c r="D48" s="41">
        <v>104.15625</v>
      </c>
      <c r="E48" s="86">
        <v>50</v>
      </c>
      <c r="F48" s="41">
        <v>7.5420000000000001E-2</v>
      </c>
      <c r="G48" s="41">
        <v>0.18421199999999999</v>
      </c>
      <c r="H48" s="41">
        <v>46.644421000000001</v>
      </c>
      <c r="I48" s="41">
        <v>1.9256040000000001</v>
      </c>
      <c r="J48" s="41">
        <v>8.902000000000001</v>
      </c>
      <c r="K48" s="41">
        <v>1.84E-4</v>
      </c>
      <c r="L48" s="41">
        <v>7.5420000000000001E-2</v>
      </c>
      <c r="M48" s="41">
        <v>0.177733</v>
      </c>
      <c r="N48" s="41">
        <v>98276</v>
      </c>
      <c r="O48" s="41">
        <v>17.8</v>
      </c>
      <c r="P48" s="41">
        <v>60</v>
      </c>
      <c r="Q48" s="210">
        <v>1.1767157241999999</v>
      </c>
      <c r="R48" s="41" t="s">
        <v>95</v>
      </c>
      <c r="S48" s="41" t="s">
        <v>96</v>
      </c>
      <c r="T48" s="60">
        <v>1.2155371900826446E-4</v>
      </c>
      <c r="U48" s="60">
        <v>1.3541818181818182E-3</v>
      </c>
      <c r="V48" s="41">
        <v>609.325809083492</v>
      </c>
      <c r="W48" s="41"/>
      <c r="X48" s="2">
        <v>6.3800642678207226E-6</v>
      </c>
      <c r="Y48" s="27">
        <v>52.311205247126352</v>
      </c>
      <c r="Z48">
        <v>2</v>
      </c>
      <c r="AB48">
        <f t="shared" si="1"/>
        <v>52.323625636125875</v>
      </c>
      <c r="AC48">
        <f t="shared" si="2"/>
        <v>11.648093485992938</v>
      </c>
      <c r="AD48">
        <f t="shared" si="3"/>
        <v>11.645328504582723</v>
      </c>
      <c r="AE48">
        <f t="shared" si="4"/>
        <v>2.373763065637619E-4</v>
      </c>
      <c r="AJ48">
        <v>37.286929610484307</v>
      </c>
      <c r="AK48">
        <v>89.476090329704846</v>
      </c>
      <c r="AL48">
        <v>6.1876767969590949</v>
      </c>
      <c r="AM48">
        <v>59.256407140986418</v>
      </c>
      <c r="AN48">
        <v>-3.1399849547819185</v>
      </c>
      <c r="AO48">
        <v>4.5418546679379901</v>
      </c>
      <c r="AP48">
        <v>11.148367635298458</v>
      </c>
      <c r="AQ48">
        <v>27.586870106015621</v>
      </c>
      <c r="AR48">
        <v>172.61802873704565</v>
      </c>
      <c r="AS48">
        <v>451.61847680518594</v>
      </c>
      <c r="AT48" s="2">
        <v>1.0342668347486783</v>
      </c>
      <c r="AU48" s="2">
        <v>46.524506608276553</v>
      </c>
      <c r="AV48" s="2">
        <v>10.831824577501827</v>
      </c>
      <c r="AX48">
        <f t="shared" si="5"/>
        <v>1.0342668347486783</v>
      </c>
      <c r="AY48">
        <f t="shared" si="6"/>
        <v>541.92180236290153</v>
      </c>
      <c r="AZ48">
        <f t="shared" si="7"/>
        <v>126.17010530261723</v>
      </c>
    </row>
    <row r="49" spans="1:52" x14ac:dyDescent="0.25">
      <c r="A49" s="41">
        <v>4</v>
      </c>
      <c r="B49" s="41" t="s">
        <v>2535</v>
      </c>
      <c r="C49" s="41">
        <v>0</v>
      </c>
      <c r="D49" s="41">
        <v>104.15625</v>
      </c>
      <c r="E49" s="86">
        <v>40</v>
      </c>
      <c r="F49" s="41">
        <v>8.0934000000000006E-2</v>
      </c>
      <c r="G49" s="41">
        <v>0.18404300000000001</v>
      </c>
      <c r="H49" s="41">
        <v>46.601973000000001</v>
      </c>
      <c r="I49" s="41">
        <v>1.963552</v>
      </c>
      <c r="J49" s="41">
        <v>8.9173869999999997</v>
      </c>
      <c r="K49" s="41">
        <v>0.18798899999999999</v>
      </c>
      <c r="L49" s="41">
        <v>8.0934000000000006E-2</v>
      </c>
      <c r="M49" s="41">
        <v>0.22409299999999999</v>
      </c>
      <c r="N49" s="41">
        <v>98308</v>
      </c>
      <c r="O49" s="41">
        <v>17.8</v>
      </c>
      <c r="P49" s="41">
        <v>60</v>
      </c>
      <c r="Q49" s="41">
        <v>1.1716</v>
      </c>
      <c r="R49" s="41" t="s">
        <v>97</v>
      </c>
      <c r="S49" s="41" t="s">
        <v>98</v>
      </c>
      <c r="T49" s="60">
        <v>1.2158932553737748E-4</v>
      </c>
      <c r="U49" s="60">
        <v>1.3796363636363637E-3</v>
      </c>
      <c r="V49" s="41">
        <v>654.28739969371759</v>
      </c>
      <c r="W49" s="41"/>
      <c r="X49" s="2">
        <v>6.3779875084870954E-6</v>
      </c>
      <c r="Y49" s="27">
        <v>56.286613899081992</v>
      </c>
      <c r="Z49">
        <v>2</v>
      </c>
      <c r="AB49">
        <f t="shared" si="1"/>
        <v>56.299978179961968</v>
      </c>
      <c r="AC49">
        <f t="shared" si="2"/>
        <v>11.62420963653649</v>
      </c>
      <c r="AD49">
        <f t="shared" si="3"/>
        <v>11.621450324586249</v>
      </c>
      <c r="AE49">
        <f t="shared" si="4"/>
        <v>2.3737630656350443E-4</v>
      </c>
      <c r="AJ49">
        <v>40.120668361351129</v>
      </c>
      <c r="AK49">
        <v>113.01398076871884</v>
      </c>
      <c r="AL49">
        <v>6.4859516586443755</v>
      </c>
      <c r="AM49">
        <v>61.154027647271278</v>
      </c>
      <c r="AN49">
        <v>-3.6198021236519065</v>
      </c>
      <c r="AO49">
        <v>3.3059795746183251</v>
      </c>
      <c r="AP49">
        <v>8.8464032065411935</v>
      </c>
      <c r="AQ49">
        <v>23.467553938082048</v>
      </c>
      <c r="AR49">
        <v>191.37779302002198</v>
      </c>
      <c r="AS49">
        <v>594.14783047833623</v>
      </c>
      <c r="AT49" s="2">
        <v>0.90076713742595715</v>
      </c>
      <c r="AU49" s="2">
        <v>57.796968924057921</v>
      </c>
      <c r="AV49" s="2">
        <v>11.940941888269503</v>
      </c>
      <c r="AX49">
        <f t="shared" si="5"/>
        <v>0.90076713742595715</v>
      </c>
      <c r="AY49">
        <f t="shared" si="6"/>
        <v>671.8440831296341</v>
      </c>
      <c r="AZ49">
        <f t="shared" si="7"/>
        <v>138.8040117669446</v>
      </c>
    </row>
    <row r="50" spans="1:52" x14ac:dyDescent="0.25">
      <c r="A50" s="41">
        <v>3</v>
      </c>
      <c r="B50" s="41" t="s">
        <v>2535</v>
      </c>
      <c r="C50" s="41">
        <v>0</v>
      </c>
      <c r="D50" s="41">
        <v>104.15625</v>
      </c>
      <c r="E50" s="86">
        <v>30</v>
      </c>
      <c r="F50" s="41">
        <v>7.8815999999999997E-2</v>
      </c>
      <c r="G50" s="41">
        <v>0.18406900000000001</v>
      </c>
      <c r="H50" s="41">
        <v>46.608514</v>
      </c>
      <c r="I50" s="41">
        <v>1.8303560000000001</v>
      </c>
      <c r="J50" s="41">
        <v>8.9179080000000006</v>
      </c>
      <c r="K50" s="41">
        <v>0.17527699999999999</v>
      </c>
      <c r="L50" s="41">
        <v>7.8815999999999997E-2</v>
      </c>
      <c r="M50" s="41">
        <v>0.25229099999999999</v>
      </c>
      <c r="N50" s="41">
        <v>98316</v>
      </c>
      <c r="O50" s="41">
        <v>17.8</v>
      </c>
      <c r="P50" s="41">
        <v>60</v>
      </c>
      <c r="Q50" s="41">
        <v>1.1717</v>
      </c>
      <c r="R50" s="41" t="s">
        <v>99</v>
      </c>
      <c r="S50" s="41" t="s">
        <v>100</v>
      </c>
      <c r="T50" s="60">
        <v>1.216249320664905E-4</v>
      </c>
      <c r="U50" s="60">
        <v>1.4050909090909092E-3</v>
      </c>
      <c r="V50" s="41">
        <v>636.47237269238281</v>
      </c>
      <c r="W50" s="41"/>
      <c r="X50" s="2">
        <v>6.3774685298867842E-6</v>
      </c>
      <c r="Y50" s="27">
        <v>54.761689249101607</v>
      </c>
      <c r="Z50">
        <v>2</v>
      </c>
      <c r="AB50">
        <f t="shared" si="1"/>
        <v>54.774691463054275</v>
      </c>
      <c r="AC50">
        <f t="shared" si="2"/>
        <v>11.622584719714878</v>
      </c>
      <c r="AD50">
        <f t="shared" si="3"/>
        <v>11.619825793481386</v>
      </c>
      <c r="AE50">
        <f t="shared" si="4"/>
        <v>2.3737630656388127E-4</v>
      </c>
      <c r="AJ50">
        <v>39.033700901962909</v>
      </c>
      <c r="AK50">
        <v>127.21508170220694</v>
      </c>
      <c r="AL50">
        <v>6.9889278775128414</v>
      </c>
      <c r="AM50">
        <v>66.768937962716279</v>
      </c>
      <c r="AN50">
        <v>-4.0939669689547022</v>
      </c>
      <c r="AO50">
        <v>2.6769620765089774</v>
      </c>
      <c r="AP50">
        <v>7.4470684788091255</v>
      </c>
      <c r="AQ50">
        <v>19.142401237260465</v>
      </c>
      <c r="AR50">
        <v>179.48705717665067</v>
      </c>
      <c r="AS50">
        <v>682.0646609396706</v>
      </c>
      <c r="AT50" s="2">
        <v>0.79123788325556588</v>
      </c>
      <c r="AU50" s="2">
        <v>62.687224138588149</v>
      </c>
      <c r="AV50" s="2">
        <v>10.56680563262077</v>
      </c>
      <c r="AX50">
        <f t="shared" si="5"/>
        <v>0.79123788325556588</v>
      </c>
      <c r="AY50">
        <f t="shared" si="6"/>
        <v>728.5875733944963</v>
      </c>
      <c r="AZ50">
        <f t="shared" si="7"/>
        <v>122.81359368189527</v>
      </c>
    </row>
    <row r="51" spans="1:52" x14ac:dyDescent="0.25">
      <c r="A51" s="41">
        <v>2</v>
      </c>
      <c r="B51" s="41" t="s">
        <v>2535</v>
      </c>
      <c r="C51" s="41">
        <v>0</v>
      </c>
      <c r="D51" s="41">
        <v>104.15625</v>
      </c>
      <c r="E51" s="86">
        <v>20</v>
      </c>
      <c r="F51" s="41">
        <v>0.10147399999999999</v>
      </c>
      <c r="G51" s="41">
        <v>0.18388599999999999</v>
      </c>
      <c r="H51" s="41">
        <v>46.562683</v>
      </c>
      <c r="I51" s="41">
        <v>1.8043149999999999</v>
      </c>
      <c r="J51" s="41">
        <v>8.9141139999999996</v>
      </c>
      <c r="K51" s="41">
        <v>0.172849</v>
      </c>
      <c r="L51" s="41">
        <v>0.10147399999999999</v>
      </c>
      <c r="M51" s="41">
        <v>0.40021099999999998</v>
      </c>
      <c r="N51" s="41">
        <v>98304</v>
      </c>
      <c r="O51" s="41">
        <v>17.8</v>
      </c>
      <c r="P51" s="41">
        <v>60</v>
      </c>
      <c r="Q51" s="41">
        <v>1.1715</v>
      </c>
      <c r="R51" s="41" t="s">
        <v>101</v>
      </c>
      <c r="S51" s="41" t="s">
        <v>102</v>
      </c>
      <c r="T51" s="60">
        <v>1.2166053859560352E-4</v>
      </c>
      <c r="U51" s="60">
        <v>1.4305454545454545E-3</v>
      </c>
      <c r="V51" s="41">
        <v>822.31638705789715</v>
      </c>
      <c r="W51" s="41"/>
      <c r="X51" s="2">
        <v>6.3782470294631868E-6</v>
      </c>
      <c r="Y51" s="27">
        <v>70.712861066176501</v>
      </c>
      <c r="Z51">
        <v>2</v>
      </c>
      <c r="AB51">
        <f t="shared" si="1"/>
        <v>70.729650609402697</v>
      </c>
      <c r="AC51">
        <f t="shared" si="2"/>
        <v>11.628950867768367</v>
      </c>
      <c r="AD51">
        <f t="shared" si="3"/>
        <v>11.626190430362167</v>
      </c>
      <c r="AE51">
        <f t="shared" si="4"/>
        <v>2.3737630656360349E-4</v>
      </c>
      <c r="AJ51">
        <v>50.403601020611198</v>
      </c>
      <c r="AK51">
        <v>201.63277127917112</v>
      </c>
      <c r="AL51">
        <v>7.8256245010975398</v>
      </c>
      <c r="AM51">
        <v>91.376441653461171</v>
      </c>
      <c r="AN51">
        <v>-4.7185120338310638</v>
      </c>
      <c r="AO51">
        <v>1.4315703801110813</v>
      </c>
      <c r="AP51">
        <v>5.2756867738506212</v>
      </c>
      <c r="AQ51">
        <v>14.654726195325759</v>
      </c>
      <c r="AR51">
        <v>239.59448170589982</v>
      </c>
      <c r="AS51">
        <v>1074.0858989773469</v>
      </c>
      <c r="AT51" s="2">
        <v>0.60893491738383843</v>
      </c>
      <c r="AU51" s="2">
        <v>101.39537967583661</v>
      </c>
      <c r="AV51" s="2">
        <v>11.339586125397283</v>
      </c>
      <c r="AX51">
        <f t="shared" si="5"/>
        <v>0.60893491738383843</v>
      </c>
      <c r="AY51">
        <f t="shared" si="6"/>
        <v>1179.1218884690231</v>
      </c>
      <c r="AZ51">
        <f t="shared" si="7"/>
        <v>131.86748991307286</v>
      </c>
    </row>
    <row r="52" spans="1:52" x14ac:dyDescent="0.25">
      <c r="A52" s="41">
        <v>1</v>
      </c>
      <c r="B52" s="41" t="s">
        <v>2535</v>
      </c>
      <c r="C52" s="41">
        <v>0</v>
      </c>
      <c r="D52" s="41">
        <v>104.15625</v>
      </c>
      <c r="E52" s="86">
        <v>10</v>
      </c>
      <c r="F52" s="41">
        <v>0.33857399999999999</v>
      </c>
      <c r="G52" s="41">
        <v>0.183639</v>
      </c>
      <c r="H52" s="41">
        <v>46.500677000000003</v>
      </c>
      <c r="I52" s="41">
        <v>1.8576429999999999</v>
      </c>
      <c r="J52" s="41">
        <v>8.9079350000000002</v>
      </c>
      <c r="K52" s="41">
        <v>0.178092</v>
      </c>
      <c r="L52" s="41">
        <v>0.33857399999999999</v>
      </c>
      <c r="M52" s="41">
        <v>0.97261399999999998</v>
      </c>
      <c r="N52" s="41">
        <v>98307</v>
      </c>
      <c r="O52" s="41">
        <v>17.8</v>
      </c>
      <c r="P52" s="41">
        <v>60</v>
      </c>
      <c r="Q52" s="41">
        <v>1.1716</v>
      </c>
      <c r="R52" s="41" t="s">
        <v>103</v>
      </c>
      <c r="S52" s="41" t="s">
        <v>104</v>
      </c>
      <c r="T52" s="60">
        <v>1.2169614512471655E-4</v>
      </c>
      <c r="U52" s="60">
        <v>1.456E-3</v>
      </c>
      <c r="V52" s="41">
        <v>2770.1616978460161</v>
      </c>
      <c r="W52" s="41"/>
      <c r="X52" s="2">
        <v>6.378052386751191E-6</v>
      </c>
      <c r="Y52" s="27">
        <v>238.05466333535364</v>
      </c>
      <c r="Z52">
        <v>2</v>
      </c>
      <c r="AB52">
        <f t="shared" si="1"/>
        <v>238.11118528906908</v>
      </c>
      <c r="AC52">
        <f t="shared" si="2"/>
        <v>11.636662181003441</v>
      </c>
      <c r="AD52">
        <f t="shared" si="3"/>
        <v>11.633899913114185</v>
      </c>
      <c r="AE52">
        <f t="shared" si="4"/>
        <v>2.373763065637153E-4</v>
      </c>
      <c r="AJ52">
        <v>169.68319650075534</v>
      </c>
      <c r="AK52">
        <v>489.55048639642945</v>
      </c>
      <c r="AL52">
        <v>4.4605113256385582</v>
      </c>
      <c r="AM52">
        <v>28.175146626091447</v>
      </c>
      <c r="AN52">
        <v>-4.7268177054528744</v>
      </c>
      <c r="AO52">
        <v>1.5714114446197287</v>
      </c>
      <c r="AP52">
        <v>5.8724078553422085</v>
      </c>
      <c r="AQ52">
        <v>31.370848717927363</v>
      </c>
      <c r="AR52">
        <v>1155.149485621627</v>
      </c>
      <c r="AS52">
        <v>2434.5305723088245</v>
      </c>
      <c r="AT52" s="2">
        <v>0.38861090393754488</v>
      </c>
      <c r="AU52" s="2">
        <v>465.43021650243969</v>
      </c>
      <c r="AV52" s="2">
        <v>11.188060654104723</v>
      </c>
      <c r="AX52">
        <f t="shared" si="5"/>
        <v>0.38861090393754488</v>
      </c>
      <c r="AY52">
        <f t="shared" si="6"/>
        <v>5416.0541982701834</v>
      </c>
      <c r="AZ52">
        <f t="shared" si="7"/>
        <v>130.19168229239304</v>
      </c>
    </row>
    <row r="53" spans="1:52" x14ac:dyDescent="0.25">
      <c r="A53" s="2">
        <v>1</v>
      </c>
      <c r="B53" s="2" t="s">
        <v>2536</v>
      </c>
      <c r="C53" s="2">
        <v>0</v>
      </c>
      <c r="D53" s="2">
        <v>-104.125</v>
      </c>
      <c r="E53" s="27">
        <v>10</v>
      </c>
      <c r="F53" s="2">
        <v>9.8149E-2</v>
      </c>
      <c r="G53" s="2">
        <v>0.18435299999999999</v>
      </c>
      <c r="H53" s="2">
        <v>46.679721999999998</v>
      </c>
      <c r="I53" s="2">
        <v>2.016575</v>
      </c>
      <c r="J53" s="2">
        <v>8.9271170000000009</v>
      </c>
      <c r="K53" s="2">
        <v>0.19301399999999999</v>
      </c>
      <c r="L53" s="27">
        <v>9.8149E-2</v>
      </c>
      <c r="M53" s="2">
        <v>0.33074399999999998</v>
      </c>
      <c r="N53" s="2">
        <v>98292</v>
      </c>
      <c r="O53" s="2">
        <v>17.899999999999999</v>
      </c>
      <c r="P53" s="2">
        <v>60</v>
      </c>
      <c r="Q53" s="2">
        <v>1.1709000000000001</v>
      </c>
      <c r="R53" s="2" t="s">
        <v>105</v>
      </c>
      <c r="S53" s="2" t="s">
        <v>106</v>
      </c>
      <c r="T53" s="60">
        <v>1.2169614512471655E-4</v>
      </c>
      <c r="U53" s="60">
        <v>1.456E-3</v>
      </c>
      <c r="V53" s="60">
        <v>794.54447715584706</v>
      </c>
      <c r="W53" s="98"/>
      <c r="X53" s="60">
        <v>6.381218200899366E-6</v>
      </c>
      <c r="Y53" s="61">
        <v>68.392497102244249</v>
      </c>
      <c r="Z53">
        <v>3</v>
      </c>
      <c r="AB53">
        <f t="shared" si="1"/>
        <v>68.408735715265038</v>
      </c>
      <c r="AC53">
        <f t="shared" si="2"/>
        <v>11.617421659104398</v>
      </c>
      <c r="AD53">
        <f t="shared" si="3"/>
        <v>11.614663958459165</v>
      </c>
      <c r="AE53">
        <f t="shared" si="4"/>
        <v>2.3737630656386799E-4</v>
      </c>
      <c r="AJ53">
        <v>48.749528098744115</v>
      </c>
      <c r="AK53">
        <v>166.75056888940472</v>
      </c>
      <c r="AL53">
        <v>14.229611659152384</v>
      </c>
      <c r="AM53">
        <v>287.40133263095936</v>
      </c>
      <c r="AN53">
        <v>-2.1190201047839738</v>
      </c>
      <c r="AO53">
        <v>8.8053024339881283</v>
      </c>
      <c r="AP53">
        <v>21.575385763532093</v>
      </c>
      <c r="AQ53">
        <v>43.423526672600261</v>
      </c>
      <c r="AR53">
        <v>122.0460796682074</v>
      </c>
      <c r="AS53">
        <v>620.62962941201636</v>
      </c>
      <c r="AT53" s="2">
        <v>1.1308450874921985</v>
      </c>
      <c r="AU53" s="2">
        <v>53.971146140573893</v>
      </c>
      <c r="AV53" s="2">
        <v>12.283477380647406</v>
      </c>
      <c r="AX53">
        <f t="shared" si="5"/>
        <v>1.1308450874921985</v>
      </c>
      <c r="AY53">
        <f t="shared" si="6"/>
        <v>627.00556214019184</v>
      </c>
      <c r="AZ53">
        <f t="shared" si="7"/>
        <v>142.70233617105214</v>
      </c>
    </row>
    <row r="54" spans="1:52" x14ac:dyDescent="0.25">
      <c r="A54" s="2">
        <v>2</v>
      </c>
      <c r="B54" s="2" t="s">
        <v>2536</v>
      </c>
      <c r="C54" s="2">
        <v>0</v>
      </c>
      <c r="D54" s="2">
        <v>-104.125</v>
      </c>
      <c r="E54" s="27">
        <v>20</v>
      </c>
      <c r="F54" s="2">
        <v>9.7402000000000002E-2</v>
      </c>
      <c r="G54" s="2">
        <v>0.18428700000000001</v>
      </c>
      <c r="H54" s="2">
        <v>46.663178000000002</v>
      </c>
      <c r="I54" s="2">
        <v>1.9052709999999999</v>
      </c>
      <c r="J54" s="2">
        <v>8.9261660000000003</v>
      </c>
      <c r="K54" s="2">
        <v>0.18248400000000001</v>
      </c>
      <c r="L54" s="27">
        <v>9.7402000000000002E-2</v>
      </c>
      <c r="M54" s="2">
        <v>0.19501099999999999</v>
      </c>
      <c r="N54" s="2">
        <v>98283</v>
      </c>
      <c r="O54" s="2">
        <v>17.899999999999999</v>
      </c>
      <c r="P54" s="2">
        <v>60</v>
      </c>
      <c r="Q54" s="2">
        <v>1.1708000000000001</v>
      </c>
      <c r="R54" s="2" t="s">
        <v>107</v>
      </c>
      <c r="S54" s="2" t="s">
        <v>108</v>
      </c>
      <c r="T54" s="60">
        <v>1.2168508836041303E-4</v>
      </c>
      <c r="U54" s="60">
        <v>1.456E-3</v>
      </c>
      <c r="V54" s="60">
        <v>788.47787590721305</v>
      </c>
      <c r="W54" s="98"/>
      <c r="X54" s="60">
        <v>6.3818025437033932E-6</v>
      </c>
      <c r="Y54" s="61">
        <v>67.856854521911018</v>
      </c>
      <c r="Z54">
        <v>3</v>
      </c>
      <c r="AB54">
        <f t="shared" si="1"/>
        <v>67.872965955885149</v>
      </c>
      <c r="AC54">
        <f t="shared" si="2"/>
        <v>11.619723334694406</v>
      </c>
      <c r="AD54">
        <f t="shared" si="3"/>
        <v>11.616965087685925</v>
      </c>
      <c r="AE54">
        <f t="shared" si="4"/>
        <v>2.3737630656365396E-4</v>
      </c>
      <c r="AJ54">
        <v>48.367559070574863</v>
      </c>
      <c r="AK54">
        <v>98.308046355027187</v>
      </c>
      <c r="AL54">
        <v>10.210644848091887</v>
      </c>
      <c r="AM54">
        <v>164.93122696086189</v>
      </c>
      <c r="AN54">
        <v>-1.9645338563274095</v>
      </c>
      <c r="AO54">
        <v>11.419703732970184</v>
      </c>
      <c r="AP54">
        <v>26.34249850202432</v>
      </c>
      <c r="AQ54">
        <v>52.495954100245001</v>
      </c>
      <c r="AR54">
        <v>148.80197101397047</v>
      </c>
      <c r="AS54">
        <v>388.79773470840587</v>
      </c>
      <c r="AT54" s="2">
        <v>1.3766362387876705</v>
      </c>
      <c r="AU54" s="2">
        <v>43.05089495031455</v>
      </c>
      <c r="AV54" s="2">
        <v>10.89786303026928</v>
      </c>
      <c r="AX54">
        <f t="shared" si="5"/>
        <v>1.3766362387876705</v>
      </c>
      <c r="AY54">
        <f t="shared" si="6"/>
        <v>500.23948863364757</v>
      </c>
      <c r="AZ54">
        <f t="shared" si="7"/>
        <v>126.63015335112344</v>
      </c>
    </row>
    <row r="55" spans="1:52" x14ac:dyDescent="0.25">
      <c r="A55" s="2">
        <v>3</v>
      </c>
      <c r="B55" s="2" t="s">
        <v>2536</v>
      </c>
      <c r="C55" s="2">
        <v>0</v>
      </c>
      <c r="D55" s="2">
        <v>-104.125</v>
      </c>
      <c r="E55" s="27">
        <v>30</v>
      </c>
      <c r="F55" s="2">
        <v>0.11047</v>
      </c>
      <c r="G55" s="2">
        <v>0.18395900000000001</v>
      </c>
      <c r="H55" s="2">
        <v>46.580905000000001</v>
      </c>
      <c r="I55" s="2">
        <v>1.963058</v>
      </c>
      <c r="J55" s="2">
        <v>8.9180820000000001</v>
      </c>
      <c r="K55" s="2">
        <v>0.18811900000000001</v>
      </c>
      <c r="L55" s="27">
        <v>0.11047</v>
      </c>
      <c r="M55" s="2">
        <v>0.17766999999999999</v>
      </c>
      <c r="N55" s="2">
        <v>98285</v>
      </c>
      <c r="O55" s="2">
        <v>17.899999999999999</v>
      </c>
      <c r="P55" s="2">
        <v>60</v>
      </c>
      <c r="Q55" s="2">
        <v>1.1709000000000001</v>
      </c>
      <c r="R55" s="2" t="s">
        <v>109</v>
      </c>
      <c r="S55" s="2" t="s">
        <v>110</v>
      </c>
      <c r="T55" s="60">
        <v>1.2167403159610952E-4</v>
      </c>
      <c r="U55" s="60">
        <v>1.456E-3</v>
      </c>
      <c r="V55" s="60">
        <v>895.95124423809818</v>
      </c>
      <c r="W55" s="98"/>
      <c r="X55" s="60">
        <v>6.3816726804985571E-6</v>
      </c>
      <c r="Y55" s="61">
        <v>77.037810108243761</v>
      </c>
      <c r="Z55">
        <v>3</v>
      </c>
      <c r="AB55">
        <f t="shared" si="1"/>
        <v>77.056101400992503</v>
      </c>
      <c r="AC55">
        <f t="shared" si="2"/>
        <v>11.630019635542872</v>
      </c>
      <c r="AD55">
        <f t="shared" si="3"/>
        <v>11.627258944436527</v>
      </c>
      <c r="AE55">
        <f t="shared" si="4"/>
        <v>2.3737630656347019E-4</v>
      </c>
      <c r="AJ55">
        <v>54.912018619427322</v>
      </c>
      <c r="AK55">
        <v>89.494828269177319</v>
      </c>
      <c r="AL55">
        <v>6.3741191633697101</v>
      </c>
      <c r="AM55">
        <v>69.091552780341047</v>
      </c>
      <c r="AN55">
        <v>-1.5020747794082177</v>
      </c>
      <c r="AO55">
        <v>12.947965192719058</v>
      </c>
      <c r="AP55">
        <v>30.625803684781893</v>
      </c>
      <c r="AQ55">
        <v>62.292280238194721</v>
      </c>
      <c r="AR55">
        <v>180.657485482742</v>
      </c>
      <c r="AS55">
        <v>431.83843965784024</v>
      </c>
      <c r="AT55" s="2">
        <v>1.3500983172943124</v>
      </c>
      <c r="AU55" s="2">
        <v>48.282555013737287</v>
      </c>
      <c r="AV55" s="2">
        <v>10.274177659289487</v>
      </c>
      <c r="AX55">
        <f t="shared" si="5"/>
        <v>1.3500983172943124</v>
      </c>
      <c r="AY55">
        <f t="shared" si="6"/>
        <v>561.52706286394357</v>
      </c>
      <c r="AZ55">
        <f t="shared" si="7"/>
        <v>119.48888791659265</v>
      </c>
    </row>
    <row r="56" spans="1:52" x14ac:dyDescent="0.25">
      <c r="A56" s="2">
        <v>4</v>
      </c>
      <c r="B56" s="2" t="s">
        <v>2536</v>
      </c>
      <c r="C56" s="2">
        <v>0</v>
      </c>
      <c r="D56" s="2">
        <v>-104.125</v>
      </c>
      <c r="E56" s="27">
        <v>40</v>
      </c>
      <c r="F56" s="2">
        <v>0.107456</v>
      </c>
      <c r="G56" s="2">
        <v>0.183978</v>
      </c>
      <c r="H56" s="2">
        <v>46.585715999999998</v>
      </c>
      <c r="I56" s="2">
        <v>1.8976759999999999</v>
      </c>
      <c r="J56" s="2">
        <v>8.9191289999999999</v>
      </c>
      <c r="K56" s="2">
        <v>0.181868</v>
      </c>
      <c r="L56" s="27">
        <v>0.107456</v>
      </c>
      <c r="M56" s="2">
        <v>0.15523400000000001</v>
      </c>
      <c r="N56" s="2">
        <v>98275</v>
      </c>
      <c r="O56" s="2">
        <v>17.899999999999999</v>
      </c>
      <c r="P56" s="2">
        <v>60</v>
      </c>
      <c r="Q56" s="2">
        <v>1.1707000000000001</v>
      </c>
      <c r="R56" s="2" t="s">
        <v>111</v>
      </c>
      <c r="S56" s="2" t="s">
        <v>112</v>
      </c>
      <c r="T56" s="60">
        <v>1.2166297483180599E-4</v>
      </c>
      <c r="U56" s="60">
        <v>1.456E-3</v>
      </c>
      <c r="V56" s="60">
        <v>871.2593140726716</v>
      </c>
      <c r="W56" s="98"/>
      <c r="X56" s="60">
        <v>6.3823220493798067E-6</v>
      </c>
      <c r="Y56" s="61">
        <v>74.915861905336385</v>
      </c>
      <c r="Z56">
        <v>3</v>
      </c>
      <c r="AB56">
        <f t="shared" si="1"/>
        <v>74.933649378263127</v>
      </c>
      <c r="AC56">
        <f t="shared" si="2"/>
        <v>11.629837686091019</v>
      </c>
      <c r="AD56">
        <f t="shared" si="3"/>
        <v>11.627077038175159</v>
      </c>
      <c r="AE56">
        <f t="shared" si="4"/>
        <v>2.3737630656372883E-4</v>
      </c>
      <c r="AJ56">
        <v>53.399339033207596</v>
      </c>
      <c r="AK56">
        <v>78.202093932666543</v>
      </c>
      <c r="AL56">
        <v>4.8855885262420991</v>
      </c>
      <c r="AM56">
        <v>45.361608489427454</v>
      </c>
      <c r="AN56">
        <v>-1.655883888847778</v>
      </c>
      <c r="AO56">
        <v>12.334244336644053</v>
      </c>
      <c r="AP56">
        <v>29.553018696491037</v>
      </c>
      <c r="AQ56">
        <v>62.298916032324108</v>
      </c>
      <c r="AR56">
        <v>187.59496990103159</v>
      </c>
      <c r="AS56">
        <v>375.30882894041684</v>
      </c>
      <c r="AT56" s="2">
        <v>1.3736328869816739</v>
      </c>
      <c r="AU56" s="2">
        <v>46.354896352178251</v>
      </c>
      <c r="AV56" s="2">
        <v>10.275271068771273</v>
      </c>
      <c r="AX56">
        <f t="shared" si="5"/>
        <v>1.3736328869816739</v>
      </c>
      <c r="AY56">
        <f t="shared" si="6"/>
        <v>539.0999205314057</v>
      </c>
      <c r="AZ56">
        <f t="shared" si="7"/>
        <v>119.49973471039689</v>
      </c>
    </row>
    <row r="57" spans="1:52" x14ac:dyDescent="0.25">
      <c r="A57" s="2">
        <v>5</v>
      </c>
      <c r="B57" s="2" t="s">
        <v>2536</v>
      </c>
      <c r="C57" s="2">
        <v>0</v>
      </c>
      <c r="D57" s="2">
        <v>-104.125</v>
      </c>
      <c r="E57" s="27">
        <v>50</v>
      </c>
      <c r="F57" s="2">
        <v>0.122959</v>
      </c>
      <c r="G57" s="2">
        <v>0.18406700000000001</v>
      </c>
      <c r="H57" s="2">
        <v>46.607939000000002</v>
      </c>
      <c r="I57" s="2">
        <v>1.9248050000000001</v>
      </c>
      <c r="J57" s="2">
        <v>8.9221170000000001</v>
      </c>
      <c r="K57" s="2">
        <v>0.18441099999999999</v>
      </c>
      <c r="L57" s="27">
        <v>0.122959</v>
      </c>
      <c r="M57" s="2">
        <v>0.15880900000000001</v>
      </c>
      <c r="N57" s="2">
        <v>98255</v>
      </c>
      <c r="O57" s="2">
        <v>17.899999999999999</v>
      </c>
      <c r="P57" s="2">
        <v>60</v>
      </c>
      <c r="Q57" s="2">
        <v>1.1705000000000001</v>
      </c>
      <c r="R57" s="2" t="s">
        <v>113</v>
      </c>
      <c r="S57" s="2" t="s">
        <v>114</v>
      </c>
      <c r="T57" s="60">
        <v>1.2165191806750248E-4</v>
      </c>
      <c r="U57" s="60">
        <v>1.456E-3</v>
      </c>
      <c r="V57" s="60">
        <v>998.77586749253021</v>
      </c>
      <c r="W57" s="98"/>
      <c r="X57" s="60">
        <v>6.3836211836832782E-6</v>
      </c>
      <c r="Y57" s="61">
        <v>85.891752328849719</v>
      </c>
      <c r="Z57">
        <v>3</v>
      </c>
      <c r="AB57">
        <f t="shared" si="1"/>
        <v>85.9121458367174</v>
      </c>
      <c r="AC57">
        <f t="shared" si="2"/>
        <v>11.628309359303369</v>
      </c>
      <c r="AD57">
        <f t="shared" si="3"/>
        <v>11.625549074176078</v>
      </c>
      <c r="AE57">
        <f t="shared" si="4"/>
        <v>2.3737630656365236E-4</v>
      </c>
      <c r="AJ57">
        <v>61.222797493071745</v>
      </c>
      <c r="AK57">
        <v>80.020633281096451</v>
      </c>
      <c r="AL57">
        <v>3.7038698165807946</v>
      </c>
      <c r="AM57">
        <v>27.380049429400692</v>
      </c>
      <c r="AN57">
        <v>-1.3488855260555039</v>
      </c>
      <c r="AO57">
        <v>15.10479694231074</v>
      </c>
      <c r="AP57">
        <v>35.095209895317836</v>
      </c>
      <c r="AQ57">
        <v>74.768165402968222</v>
      </c>
      <c r="AR57">
        <v>210.39490153323709</v>
      </c>
      <c r="AS57">
        <v>388.15554083991054</v>
      </c>
      <c r="AT57" s="2">
        <v>1.3565888623940259</v>
      </c>
      <c r="AU57" s="2">
        <v>52.252466394389565</v>
      </c>
      <c r="AV57" s="2">
        <v>9.6623164501752843</v>
      </c>
      <c r="AX57">
        <f t="shared" si="5"/>
        <v>1.3565888623940259</v>
      </c>
      <c r="AY57">
        <f t="shared" si="6"/>
        <v>607.60784402056493</v>
      </c>
      <c r="AZ57">
        <f t="shared" si="7"/>
        <v>112.35640481012416</v>
      </c>
    </row>
    <row r="58" spans="1:52" x14ac:dyDescent="0.25">
      <c r="A58" s="2">
        <v>6</v>
      </c>
      <c r="B58" s="2" t="s">
        <v>2536</v>
      </c>
      <c r="C58" s="2">
        <v>0</v>
      </c>
      <c r="D58" s="2">
        <v>-104.125</v>
      </c>
      <c r="E58" s="27">
        <v>60</v>
      </c>
      <c r="F58" s="2">
        <v>0.118474</v>
      </c>
      <c r="G58" s="2">
        <v>0.18415799999999999</v>
      </c>
      <c r="H58" s="2">
        <v>46.630901999999999</v>
      </c>
      <c r="I58" s="2">
        <v>1.929298</v>
      </c>
      <c r="J58" s="2">
        <v>8.9237129999999993</v>
      </c>
      <c r="K58" s="2">
        <v>0.18485199999999999</v>
      </c>
      <c r="L58" s="27">
        <v>0.118474</v>
      </c>
      <c r="M58" s="2">
        <v>0.15115400000000001</v>
      </c>
      <c r="N58" s="2">
        <v>98268</v>
      </c>
      <c r="O58" s="2">
        <v>17.899999999999999</v>
      </c>
      <c r="P58" s="2">
        <v>60</v>
      </c>
      <c r="Q58" s="2">
        <v>1.1706000000000001</v>
      </c>
      <c r="R58" s="2" t="s">
        <v>115</v>
      </c>
      <c r="S58" s="2" t="s">
        <v>116</v>
      </c>
      <c r="T58" s="60">
        <v>1.2164086130319896E-4</v>
      </c>
      <c r="U58" s="60">
        <v>1.456E-3</v>
      </c>
      <c r="V58" s="60">
        <v>961.99581905560387</v>
      </c>
      <c r="W58" s="98"/>
      <c r="X58" s="60">
        <v>6.3827766862335706E-6</v>
      </c>
      <c r="Y58" s="61">
        <v>82.754523952344698</v>
      </c>
      <c r="Z58">
        <v>3</v>
      </c>
      <c r="AB58">
        <f t="shared" si="1"/>
        <v>82.774172579710552</v>
      </c>
      <c r="AC58">
        <f t="shared" si="2"/>
        <v>11.624691595224233</v>
      </c>
      <c r="AD58">
        <f t="shared" si="3"/>
        <v>11.621932168868415</v>
      </c>
      <c r="AE58">
        <f t="shared" si="4"/>
        <v>2.3737630656379304E-4</v>
      </c>
      <c r="AJ58">
        <v>58.986451499946284</v>
      </c>
      <c r="AK58">
        <v>76.194224553796118</v>
      </c>
      <c r="AL58">
        <v>3.4029903229615943</v>
      </c>
      <c r="AM58">
        <v>23.267780741225479</v>
      </c>
      <c r="AN58">
        <v>-1.5031730267524808</v>
      </c>
      <c r="AO58">
        <v>13.418667328018454</v>
      </c>
      <c r="AP58">
        <v>34.647583776259232</v>
      </c>
      <c r="AQ58">
        <v>72.491048501415392</v>
      </c>
      <c r="AR58">
        <v>208.78730565717308</v>
      </c>
      <c r="AS58">
        <v>366.62097754835219</v>
      </c>
      <c r="AT58" s="2">
        <v>1.3953727860960121</v>
      </c>
      <c r="AU58" s="2">
        <v>49.861674719143956</v>
      </c>
      <c r="AV58" s="2">
        <v>10.589172472318682</v>
      </c>
      <c r="AX58">
        <f t="shared" si="5"/>
        <v>1.3953727860960121</v>
      </c>
      <c r="AY58">
        <f t="shared" si="6"/>
        <v>579.62659103143733</v>
      </c>
      <c r="AZ58">
        <f t="shared" si="7"/>
        <v>123.09586423934279</v>
      </c>
    </row>
    <row r="59" spans="1:52" x14ac:dyDescent="0.25">
      <c r="A59" s="2">
        <v>7</v>
      </c>
      <c r="B59" s="2" t="s">
        <v>2536</v>
      </c>
      <c r="C59" s="2">
        <v>0</v>
      </c>
      <c r="D59" s="2">
        <v>-104.125</v>
      </c>
      <c r="E59" s="27">
        <v>70</v>
      </c>
      <c r="F59" s="2">
        <v>0.116663</v>
      </c>
      <c r="G59" s="2">
        <v>0.184138</v>
      </c>
      <c r="H59" s="2">
        <v>46.625869000000002</v>
      </c>
      <c r="I59" s="2">
        <v>2.0166499999999998</v>
      </c>
      <c r="J59" s="2">
        <v>8.9220950000000006</v>
      </c>
      <c r="K59" s="2">
        <v>0.19323100000000001</v>
      </c>
      <c r="L59" s="27">
        <v>0.116663</v>
      </c>
      <c r="M59" s="2">
        <v>0.15554499999999999</v>
      </c>
      <c r="N59" s="2">
        <v>98289</v>
      </c>
      <c r="O59" s="2">
        <v>17.899999999999999</v>
      </c>
      <c r="P59" s="2">
        <v>60</v>
      </c>
      <c r="Q59" s="2">
        <v>1.1709000000000001</v>
      </c>
      <c r="R59" s="2" t="s">
        <v>117</v>
      </c>
      <c r="S59" s="2" t="s">
        <v>118</v>
      </c>
      <c r="T59" s="60">
        <v>1.2162980453889545E-4</v>
      </c>
      <c r="U59" s="60">
        <v>1.456E-3</v>
      </c>
      <c r="V59" s="60">
        <v>947.1938266838082</v>
      </c>
      <c r="W59" s="98"/>
      <c r="X59" s="60">
        <v>6.3814129699437433E-6</v>
      </c>
      <c r="Y59" s="61">
        <v>81.483836250968153</v>
      </c>
      <c r="Z59">
        <v>3</v>
      </c>
      <c r="AB59">
        <f t="shared" si="1"/>
        <v>81.503183175563549</v>
      </c>
      <c r="AC59">
        <f t="shared" si="2"/>
        <v>11.624315573047827</v>
      </c>
      <c r="AD59">
        <f t="shared" si="3"/>
        <v>11.621556235950768</v>
      </c>
      <c r="AE59">
        <f t="shared" si="4"/>
        <v>2.3737630656351901E-4</v>
      </c>
      <c r="AJ59">
        <v>58.080812676897885</v>
      </c>
      <c r="AK59">
        <v>78.417010834009162</v>
      </c>
      <c r="AL59">
        <v>3.6825285498342697</v>
      </c>
      <c r="AM59">
        <v>29.47002855112887</v>
      </c>
      <c r="AN59">
        <v>-1.9646503359110743</v>
      </c>
      <c r="AO59">
        <v>11.574144832395806</v>
      </c>
      <c r="AP59">
        <v>32.344385835526502</v>
      </c>
      <c r="AQ59">
        <v>71.576895237784598</v>
      </c>
      <c r="AR59">
        <v>208.81303992353494</v>
      </c>
      <c r="AS59">
        <v>376.51260806265009</v>
      </c>
      <c r="AT59" s="2">
        <v>1.3955191329867704</v>
      </c>
      <c r="AU59" s="2">
        <v>50.421165747885084</v>
      </c>
      <c r="AV59" s="2">
        <v>12.282888831772951</v>
      </c>
      <c r="AX59">
        <f t="shared" si="5"/>
        <v>1.3955191329867704</v>
      </c>
      <c r="AY59">
        <f t="shared" si="6"/>
        <v>586.1115422143663</v>
      </c>
      <c r="AZ59">
        <f t="shared" si="7"/>
        <v>142.78017592919355</v>
      </c>
    </row>
    <row r="60" spans="1:52" x14ac:dyDescent="0.25">
      <c r="A60" s="2">
        <v>8</v>
      </c>
      <c r="B60" s="2" t="s">
        <v>2536</v>
      </c>
      <c r="C60" s="2">
        <v>0</v>
      </c>
      <c r="D60" s="2">
        <v>-104.125</v>
      </c>
      <c r="E60" s="27">
        <v>80</v>
      </c>
      <c r="F60" s="2">
        <v>0.102497</v>
      </c>
      <c r="G60" s="2">
        <v>0.184198</v>
      </c>
      <c r="H60" s="2">
        <v>46.640844000000001</v>
      </c>
      <c r="I60" s="2">
        <v>2.0843970000000001</v>
      </c>
      <c r="J60" s="2">
        <v>8.9231580000000008</v>
      </c>
      <c r="K60" s="2">
        <v>0.199707</v>
      </c>
      <c r="L60" s="27">
        <v>0.102497</v>
      </c>
      <c r="M60" s="2">
        <v>0.13471</v>
      </c>
      <c r="N60" s="2">
        <v>98294</v>
      </c>
      <c r="O60" s="2">
        <v>17.899999999999999</v>
      </c>
      <c r="P60" s="2">
        <v>60</v>
      </c>
      <c r="Q60" s="2">
        <v>1.171</v>
      </c>
      <c r="R60" s="2" t="s">
        <v>119</v>
      </c>
      <c r="S60" s="2" t="s">
        <v>120</v>
      </c>
      <c r="T60" s="60">
        <v>1.2161874777459194E-4</v>
      </c>
      <c r="U60" s="60">
        <v>1.456E-3</v>
      </c>
      <c r="V60" s="60">
        <v>830.80118689652431</v>
      </c>
      <c r="W60" s="98"/>
      <c r="X60" s="60">
        <v>6.3810883614747656E-6</v>
      </c>
      <c r="Y60" s="61">
        <v>71.48312806525847</v>
      </c>
      <c r="Z60">
        <v>3</v>
      </c>
      <c r="AB60">
        <f t="shared" si="1"/>
        <v>71.500100495032896</v>
      </c>
      <c r="AC60">
        <f t="shared" si="2"/>
        <v>11.622339555958829</v>
      </c>
      <c r="AD60">
        <f t="shared" si="3"/>
        <v>11.61958068792141</v>
      </c>
      <c r="AE60">
        <f t="shared" si="4"/>
        <v>2.3737630656344699E-4</v>
      </c>
      <c r="AJ60">
        <v>50.952544905578577</v>
      </c>
      <c r="AK60">
        <v>67.930791202596481</v>
      </c>
      <c r="AL60">
        <v>2.9787877060535184</v>
      </c>
      <c r="AM60">
        <v>16.019344391208389</v>
      </c>
      <c r="AN60">
        <v>-2.5808838257188897</v>
      </c>
      <c r="AO60">
        <v>8.807177806991092</v>
      </c>
      <c r="AP60">
        <v>28.043788846400727</v>
      </c>
      <c r="AQ60">
        <v>64.670352744332419</v>
      </c>
      <c r="AR60">
        <v>184.39855188562458</v>
      </c>
      <c r="AS60">
        <v>336.75239029154363</v>
      </c>
      <c r="AT60" s="2">
        <v>1.4435014595296007</v>
      </c>
      <c r="AU60" s="2">
        <v>44.129191959939128</v>
      </c>
      <c r="AV60" s="2">
        <v>12.748008096455482</v>
      </c>
      <c r="AX60">
        <f t="shared" si="5"/>
        <v>1.4435014595296007</v>
      </c>
      <c r="AY60">
        <f t="shared" si="6"/>
        <v>512.88445328850082</v>
      </c>
      <c r="AZ60">
        <f t="shared" si="7"/>
        <v>148.16167875911796</v>
      </c>
    </row>
    <row r="61" spans="1:52" x14ac:dyDescent="0.25">
      <c r="A61" s="2">
        <v>9</v>
      </c>
      <c r="B61" s="2" t="s">
        <v>2536</v>
      </c>
      <c r="C61" s="2">
        <v>0</v>
      </c>
      <c r="D61" s="2">
        <v>-104.125</v>
      </c>
      <c r="E61" s="27">
        <v>90</v>
      </c>
      <c r="F61" s="2">
        <v>8.8757000000000003E-2</v>
      </c>
      <c r="G61" s="2">
        <v>0.18435699999999999</v>
      </c>
      <c r="H61" s="2">
        <v>46.680757999999997</v>
      </c>
      <c r="I61" s="2">
        <v>1.921276</v>
      </c>
      <c r="J61" s="2">
        <v>8.9264510000000001</v>
      </c>
      <c r="K61" s="2">
        <v>0.18384</v>
      </c>
      <c r="L61" s="27">
        <v>8.8757000000000003E-2</v>
      </c>
      <c r="M61" s="2">
        <v>0.12609500000000001</v>
      </c>
      <c r="N61" s="2">
        <v>98313</v>
      </c>
      <c r="O61" s="2">
        <v>17.899999999999999</v>
      </c>
      <c r="P61" s="2">
        <v>60</v>
      </c>
      <c r="Q61" s="2">
        <v>1.1712</v>
      </c>
      <c r="R61" s="2" t="s">
        <v>121</v>
      </c>
      <c r="S61" s="2" t="s">
        <v>122</v>
      </c>
      <c r="T61" s="60">
        <v>1.2160769101028842E-4</v>
      </c>
      <c r="U61" s="60">
        <v>1.456E-3</v>
      </c>
      <c r="V61" s="60">
        <v>717.89044981220843</v>
      </c>
      <c r="W61" s="98"/>
      <c r="X61" s="60">
        <v>6.3798551504155152E-6</v>
      </c>
      <c r="Y61" s="61">
        <v>61.802892113000851</v>
      </c>
      <c r="Z61">
        <v>3</v>
      </c>
      <c r="AB61">
        <f t="shared" si="1"/>
        <v>61.817566138531568</v>
      </c>
      <c r="AC61">
        <f t="shared" si="2"/>
        <v>11.615806724701692</v>
      </c>
      <c r="AD61">
        <f t="shared" si="3"/>
        <v>11.613049407403626</v>
      </c>
      <c r="AE61">
        <f t="shared" si="4"/>
        <v>2.3737630656356788E-4</v>
      </c>
      <c r="AJ61">
        <v>44.052352743469186</v>
      </c>
      <c r="AK61">
        <v>63.628434506379165</v>
      </c>
      <c r="AL61">
        <v>3.6958288557300811</v>
      </c>
      <c r="AM61">
        <v>27.619952147547831</v>
      </c>
      <c r="AN61">
        <v>-3.1986932468598015</v>
      </c>
      <c r="AO61">
        <v>6.811162872079759</v>
      </c>
      <c r="AP61">
        <v>22.210204016490639</v>
      </c>
      <c r="AQ61">
        <v>54.702751035231188</v>
      </c>
      <c r="AR61">
        <v>162.49805746746517</v>
      </c>
      <c r="AS61">
        <v>310.63958842185133</v>
      </c>
      <c r="AT61" s="2">
        <v>1.4839692686641062</v>
      </c>
      <c r="AU61" s="2">
        <v>38.800474229614402</v>
      </c>
      <c r="AV61" s="2">
        <v>13.526358622872163</v>
      </c>
      <c r="AX61">
        <f t="shared" si="5"/>
        <v>1.4839692686641062</v>
      </c>
      <c r="AY61">
        <f t="shared" si="6"/>
        <v>450.69880947796963</v>
      </c>
      <c r="AZ61">
        <f t="shared" si="7"/>
        <v>157.1195674522852</v>
      </c>
    </row>
    <row r="62" spans="1:52" x14ac:dyDescent="0.25">
      <c r="A62" s="2">
        <v>10</v>
      </c>
      <c r="B62" s="2" t="s">
        <v>2536</v>
      </c>
      <c r="C62" s="2">
        <v>0</v>
      </c>
      <c r="D62" s="2">
        <v>-104.125</v>
      </c>
      <c r="E62" s="27">
        <v>100</v>
      </c>
      <c r="F62" s="2">
        <v>7.2856000000000004E-2</v>
      </c>
      <c r="G62" s="2">
        <v>0.18454699999999999</v>
      </c>
      <c r="H62" s="2">
        <v>46.728580000000001</v>
      </c>
      <c r="I62" s="2">
        <v>1.9003650000000001</v>
      </c>
      <c r="J62" s="2">
        <v>8.9322320000000008</v>
      </c>
      <c r="K62" s="2">
        <v>0.18183099999999999</v>
      </c>
      <c r="L62" s="27">
        <v>7.2856000000000004E-2</v>
      </c>
      <c r="M62" s="2">
        <v>0.105712</v>
      </c>
      <c r="N62" s="2">
        <v>98324</v>
      </c>
      <c r="O62" s="2">
        <v>18</v>
      </c>
      <c r="P62" s="2">
        <v>60</v>
      </c>
      <c r="Q62" s="2">
        <v>1.1709000000000001</v>
      </c>
      <c r="R62" s="2" t="s">
        <v>123</v>
      </c>
      <c r="S62" s="2" t="s">
        <v>124</v>
      </c>
      <c r="T62" s="60">
        <v>1.2159663424598489E-4</v>
      </c>
      <c r="U62" s="60">
        <v>1.456E-3</v>
      </c>
      <c r="V62" s="60">
        <v>587.18730532919847</v>
      </c>
      <c r="W62" s="98"/>
      <c r="X62" s="60">
        <v>6.3813331721782283E-6</v>
      </c>
      <c r="Y62" s="61">
        <v>50.571734411706878</v>
      </c>
      <c r="Z62">
        <v>3</v>
      </c>
      <c r="AB62">
        <f t="shared" si="1"/>
        <v>50.583741793505993</v>
      </c>
      <c r="AC62">
        <f t="shared" si="2"/>
        <v>11.61097819087791</v>
      </c>
      <c r="AD62">
        <f t="shared" si="3"/>
        <v>11.608222019759369</v>
      </c>
      <c r="AE62">
        <f t="shared" si="4"/>
        <v>2.37376306563618E-4</v>
      </c>
      <c r="AJ62">
        <v>36.04701888299109</v>
      </c>
      <c r="AK62">
        <v>53.369634916542999</v>
      </c>
      <c r="AL62">
        <v>3.6194885987448644</v>
      </c>
      <c r="AM62">
        <v>24.725012308979462</v>
      </c>
      <c r="AN62">
        <v>-3.5082796941375007</v>
      </c>
      <c r="AO62">
        <v>5.4277615472258267</v>
      </c>
      <c r="AP62">
        <v>17.291492232581582</v>
      </c>
      <c r="AQ62">
        <v>44.562068712439292</v>
      </c>
      <c r="AR62">
        <v>137.77507608160047</v>
      </c>
      <c r="AS62">
        <v>259.79949596839566</v>
      </c>
      <c r="AT62" s="2">
        <v>1.4318075980924976</v>
      </c>
      <c r="AU62" s="2">
        <v>32.905951425408752</v>
      </c>
      <c r="AV62" s="2">
        <v>11.067972390371805</v>
      </c>
      <c r="AX62">
        <f t="shared" si="5"/>
        <v>1.4318075980924976</v>
      </c>
      <c r="AY62">
        <f t="shared" si="6"/>
        <v>382.07028435050887</v>
      </c>
      <c r="AZ62">
        <f t="shared" si="7"/>
        <v>128.50998604184588</v>
      </c>
    </row>
    <row r="63" spans="1:52" x14ac:dyDescent="0.25">
      <c r="A63" s="2">
        <v>11</v>
      </c>
      <c r="B63" s="2" t="s">
        <v>2536</v>
      </c>
      <c r="C63" s="2">
        <v>0</v>
      </c>
      <c r="D63" s="2">
        <v>-104.125</v>
      </c>
      <c r="E63" s="27">
        <v>110</v>
      </c>
      <c r="F63" s="2">
        <v>5.8370999999999999E-2</v>
      </c>
      <c r="G63" s="2">
        <v>0.18451300000000001</v>
      </c>
      <c r="H63" s="2">
        <v>46.719901999999998</v>
      </c>
      <c r="I63" s="2">
        <v>1.9769000000000001</v>
      </c>
      <c r="J63" s="2">
        <v>8.9297900000000006</v>
      </c>
      <c r="K63" s="2">
        <v>0.18914400000000001</v>
      </c>
      <c r="L63" s="27">
        <v>5.8370999999999999E-2</v>
      </c>
      <c r="M63" s="2">
        <v>8.6652999999999994E-2</v>
      </c>
      <c r="N63" s="2">
        <v>98356</v>
      </c>
      <c r="O63" s="2">
        <v>18</v>
      </c>
      <c r="P63" s="2">
        <v>60</v>
      </c>
      <c r="Q63" s="2">
        <v>1.1713</v>
      </c>
      <c r="R63" s="2" t="s">
        <v>125</v>
      </c>
      <c r="S63" s="2" t="s">
        <v>126</v>
      </c>
      <c r="T63" s="60">
        <v>1.2158557748168138E-4</v>
      </c>
      <c r="U63" s="60">
        <v>1.456E-3</v>
      </c>
      <c r="V63" s="60">
        <v>468.10650719305147</v>
      </c>
      <c r="W63" s="98"/>
      <c r="X63" s="60">
        <v>6.3792570135147011E-6</v>
      </c>
      <c r="Y63" s="61">
        <v>40.317949852116392</v>
      </c>
      <c r="Z63">
        <v>3</v>
      </c>
      <c r="AB63">
        <f t="shared" si="1"/>
        <v>40.327522650496022</v>
      </c>
      <c r="AC63">
        <f t="shared" si="2"/>
        <v>11.610374756405909</v>
      </c>
      <c r="AD63">
        <f t="shared" si="3"/>
        <v>11.607618728528413</v>
      </c>
      <c r="AE63">
        <f t="shared" si="4"/>
        <v>2.3737630656366323E-4</v>
      </c>
      <c r="AJ63">
        <v>28.738503419241109</v>
      </c>
      <c r="AK63">
        <v>43.753900100218075</v>
      </c>
      <c r="AL63">
        <v>3.4520932056228175</v>
      </c>
      <c r="AM63">
        <v>22.098488913727024</v>
      </c>
      <c r="AN63">
        <v>-3.9712999334043464</v>
      </c>
      <c r="AO63">
        <v>3.5794717390849868</v>
      </c>
      <c r="AP63">
        <v>12.362785450663957</v>
      </c>
      <c r="AQ63">
        <v>36.709656421915163</v>
      </c>
      <c r="AR63">
        <v>112.52336269031045</v>
      </c>
      <c r="AS63">
        <v>208.13827843593629</v>
      </c>
      <c r="AT63" s="2">
        <v>1.5176859162464218</v>
      </c>
      <c r="AU63" s="2">
        <v>26.330916290155372</v>
      </c>
      <c r="AV63" s="2">
        <v>11.223557396191191</v>
      </c>
      <c r="AX63">
        <f t="shared" si="5"/>
        <v>1.5176859162464218</v>
      </c>
      <c r="AY63">
        <f t="shared" si="6"/>
        <v>305.71180580825705</v>
      </c>
      <c r="AZ63">
        <f t="shared" si="7"/>
        <v>130.30970746981103</v>
      </c>
    </row>
    <row r="64" spans="1:52" x14ac:dyDescent="0.25">
      <c r="A64" s="2">
        <v>12</v>
      </c>
      <c r="B64" s="2" t="s">
        <v>2536</v>
      </c>
      <c r="C64" s="2">
        <v>0</v>
      </c>
      <c r="D64" s="2">
        <v>-104.125</v>
      </c>
      <c r="E64" s="27">
        <v>120</v>
      </c>
      <c r="F64" s="2">
        <v>5.0111000000000003E-2</v>
      </c>
      <c r="G64" s="2">
        <v>0.18451600000000001</v>
      </c>
      <c r="H64" s="2">
        <v>46.720610000000001</v>
      </c>
      <c r="I64" s="2">
        <v>2.0201500000000001</v>
      </c>
      <c r="J64" s="2">
        <v>8.9275990000000007</v>
      </c>
      <c r="K64" s="2">
        <v>0.193269</v>
      </c>
      <c r="L64" s="27">
        <v>5.0111000000000003E-2</v>
      </c>
      <c r="M64" s="2">
        <v>7.8543000000000002E-2</v>
      </c>
      <c r="N64" s="2">
        <v>98367</v>
      </c>
      <c r="O64" s="2">
        <v>17.899999999999999</v>
      </c>
      <c r="P64" s="2">
        <v>60</v>
      </c>
      <c r="Q64" s="2">
        <v>1.1718</v>
      </c>
      <c r="R64" s="2" t="s">
        <v>127</v>
      </c>
      <c r="S64" s="2" t="s">
        <v>128</v>
      </c>
      <c r="T64" s="60">
        <v>1.2157452071737787E-4</v>
      </c>
      <c r="U64" s="60">
        <v>1.456E-3</v>
      </c>
      <c r="V64" s="60">
        <v>400.20721211073015</v>
      </c>
      <c r="W64" s="98"/>
      <c r="X64" s="60">
        <v>6.3763528358372257E-6</v>
      </c>
      <c r="Y64" s="61">
        <v>34.477031118089847</v>
      </c>
      <c r="Z64">
        <v>3</v>
      </c>
      <c r="AB64">
        <f t="shared" si="1"/>
        <v>34.485217091554077</v>
      </c>
      <c r="AC64">
        <f t="shared" si="2"/>
        <v>11.607937201435664</v>
      </c>
      <c r="AD64">
        <f t="shared" si="3"/>
        <v>11.605181752175964</v>
      </c>
      <c r="AE64">
        <f t="shared" si="4"/>
        <v>2.373763065637001E-4</v>
      </c>
      <c r="AJ64">
        <v>24.574804358565292</v>
      </c>
      <c r="AK64">
        <v>39.670765333935428</v>
      </c>
      <c r="AL64">
        <v>3.6461635208058372</v>
      </c>
      <c r="AM64">
        <v>23.691230260513237</v>
      </c>
      <c r="AN64">
        <v>-4.2805970930384145</v>
      </c>
      <c r="AO64">
        <v>2.8097889827224432</v>
      </c>
      <c r="AP64">
        <v>9.7461240716541919</v>
      </c>
      <c r="AQ64">
        <v>30.246522279588486</v>
      </c>
      <c r="AR64">
        <v>98.222404117038522</v>
      </c>
      <c r="AS64">
        <v>192.4016011863163</v>
      </c>
      <c r="AT64" s="2">
        <v>1.6870455950305063</v>
      </c>
      <c r="AU64" s="2">
        <v>21.95237024385305</v>
      </c>
      <c r="AV64" s="2">
        <v>12.459845161805768</v>
      </c>
      <c r="AX64">
        <f t="shared" si="5"/>
        <v>1.6870455950305063</v>
      </c>
      <c r="AY64">
        <f t="shared" si="6"/>
        <v>254.82173521331111</v>
      </c>
      <c r="AZ64">
        <f t="shared" si="7"/>
        <v>144.63310017785335</v>
      </c>
    </row>
    <row r="65" spans="1:52" x14ac:dyDescent="0.25">
      <c r="A65" s="2">
        <v>13</v>
      </c>
      <c r="B65" s="2" t="s">
        <v>2536</v>
      </c>
      <c r="C65" s="2">
        <v>0</v>
      </c>
      <c r="D65" s="2">
        <v>-104.125</v>
      </c>
      <c r="E65" s="27">
        <v>130</v>
      </c>
      <c r="F65" s="2">
        <v>0.20829600000000001</v>
      </c>
      <c r="G65" s="2">
        <v>0.18518299999999999</v>
      </c>
      <c r="H65" s="2">
        <v>46.888015000000003</v>
      </c>
      <c r="I65" s="2">
        <v>1.95926</v>
      </c>
      <c r="J65" s="2">
        <v>8.9463010000000001</v>
      </c>
      <c r="K65" s="2">
        <v>0.18720400000000001</v>
      </c>
      <c r="L65" s="27">
        <v>0.20829600000000001</v>
      </c>
      <c r="M65" s="2">
        <v>0.321353</v>
      </c>
      <c r="N65" s="2">
        <v>98347</v>
      </c>
      <c r="O65" s="2">
        <v>18</v>
      </c>
      <c r="P65" s="2">
        <v>60</v>
      </c>
      <c r="Q65" s="2">
        <v>1.1712</v>
      </c>
      <c r="R65" s="2" t="s">
        <v>129</v>
      </c>
      <c r="S65" s="2" t="s">
        <v>130</v>
      </c>
      <c r="T65" s="60">
        <v>6.0605112347969481E-4</v>
      </c>
      <c r="U65" s="60">
        <v>2.2783999999999999E-2</v>
      </c>
      <c r="V65" s="60">
        <v>306.09958931330226</v>
      </c>
      <c r="W65" s="98"/>
      <c r="X65" s="60">
        <v>6.3798407965799877E-6</v>
      </c>
      <c r="Y65" s="61">
        <v>26.410646204932611</v>
      </c>
      <c r="Z65">
        <v>3</v>
      </c>
      <c r="AB65">
        <f t="shared" si="1"/>
        <v>26.416916955110214</v>
      </c>
      <c r="AC65">
        <f t="shared" si="2"/>
        <v>11.590007565060382</v>
      </c>
      <c r="AD65">
        <f t="shared" si="3"/>
        <v>11.587256371871543</v>
      </c>
      <c r="AE65">
        <f t="shared" si="4"/>
        <v>2.3737630656367589E-4</v>
      </c>
      <c r="AJ65">
        <v>18.825321984130031</v>
      </c>
      <c r="AK65">
        <v>32.61006436841199</v>
      </c>
      <c r="AL65">
        <v>3.9049948039420523</v>
      </c>
      <c r="AM65">
        <v>27.547038670238592</v>
      </c>
      <c r="AN65">
        <v>-1.4139859283916556</v>
      </c>
      <c r="AO65">
        <v>0.87767793129463445</v>
      </c>
      <c r="AP65">
        <v>6.6378389226320502</v>
      </c>
      <c r="AQ65">
        <v>22.524631445910046</v>
      </c>
      <c r="AR65">
        <v>79.103958149680537</v>
      </c>
      <c r="AS65">
        <v>157.94965634617057</v>
      </c>
      <c r="AT65" s="2">
        <v>0.85951441425034492</v>
      </c>
      <c r="AU65" s="2">
        <v>25.684744691436713</v>
      </c>
      <c r="AV65" s="2">
        <v>3.251086304499863</v>
      </c>
      <c r="AX65">
        <f t="shared" si="5"/>
        <v>0.85951441425034492</v>
      </c>
      <c r="AY65">
        <f t="shared" si="6"/>
        <v>297.686385280396</v>
      </c>
      <c r="AZ65">
        <f t="shared" si="7"/>
        <v>37.680114863817614</v>
      </c>
    </row>
    <row r="66" spans="1:52" x14ac:dyDescent="0.25">
      <c r="A66" s="2">
        <v>14</v>
      </c>
      <c r="B66" s="2" t="s">
        <v>2536</v>
      </c>
      <c r="C66" s="2">
        <v>0</v>
      </c>
      <c r="D66" s="2">
        <v>-104.125</v>
      </c>
      <c r="E66" s="27">
        <v>140</v>
      </c>
      <c r="F66" s="2">
        <v>0.172732</v>
      </c>
      <c r="G66" s="2">
        <v>0.18507499999999999</v>
      </c>
      <c r="H66" s="2">
        <v>46.860908999999999</v>
      </c>
      <c r="I66" s="2">
        <v>2.0278130000000001</v>
      </c>
      <c r="J66" s="2">
        <v>8.9427059999999994</v>
      </c>
      <c r="K66" s="2">
        <v>0.193742</v>
      </c>
      <c r="L66" s="27">
        <v>0.172732</v>
      </c>
      <c r="M66" s="2">
        <v>0.27568199999999998</v>
      </c>
      <c r="N66" s="2">
        <v>98366</v>
      </c>
      <c r="O66" s="2">
        <v>18</v>
      </c>
      <c r="P66" s="2">
        <v>60</v>
      </c>
      <c r="Q66" s="2">
        <v>1.1714</v>
      </c>
      <c r="R66" s="2" t="s">
        <v>131</v>
      </c>
      <c r="S66" s="2" t="s">
        <v>132</v>
      </c>
      <c r="T66" s="60">
        <v>6.0608907098192799E-4</v>
      </c>
      <c r="U66" s="60">
        <v>2.2783999999999999E-2</v>
      </c>
      <c r="V66" s="60">
        <v>247.40258021328199</v>
      </c>
      <c r="W66" s="98"/>
      <c r="X66" s="60">
        <v>6.3786084909547208E-6</v>
      </c>
      <c r="Y66" s="61">
        <v>21.341741101010538</v>
      </c>
      <c r="Z66">
        <v>3</v>
      </c>
      <c r="AB66">
        <f t="shared" si="1"/>
        <v>21.346808327528244</v>
      </c>
      <c r="AC66">
        <f t="shared" si="2"/>
        <v>11.592427208367146</v>
      </c>
      <c r="AD66">
        <f t="shared" si="3"/>
        <v>11.58967544081232</v>
      </c>
      <c r="AE66">
        <f t="shared" si="4"/>
        <v>2.3737630656335662E-4</v>
      </c>
      <c r="AJ66">
        <v>15.212180570659934</v>
      </c>
      <c r="AK66">
        <v>27.967895520473636</v>
      </c>
      <c r="AL66">
        <v>4.3841634243065792</v>
      </c>
      <c r="AM66">
        <v>35.024541760108406</v>
      </c>
      <c r="AN66">
        <v>-1.3206742134260148</v>
      </c>
      <c r="AO66">
        <v>0.59885849453478024</v>
      </c>
      <c r="AP66">
        <v>4.9022598971556226</v>
      </c>
      <c r="AQ66">
        <v>17.502940597170344</v>
      </c>
      <c r="AR66">
        <v>64.933791342527925</v>
      </c>
      <c r="AS66">
        <v>137.13260970701492</v>
      </c>
      <c r="AT66" s="2">
        <v>0.88763185729828087</v>
      </c>
      <c r="AU66" s="2">
        <v>20.625189218555946</v>
      </c>
      <c r="AV66" s="2">
        <v>3.0953944425353654</v>
      </c>
      <c r="AX66">
        <f t="shared" si="5"/>
        <v>0.88763185729828087</v>
      </c>
      <c r="AY66">
        <f t="shared" si="6"/>
        <v>239.09600467490867</v>
      </c>
      <c r="AZ66">
        <f t="shared" si="7"/>
        <v>35.883134756275425</v>
      </c>
    </row>
    <row r="67" spans="1:52" x14ac:dyDescent="0.25">
      <c r="A67" s="2">
        <v>15</v>
      </c>
      <c r="B67" s="2" t="s">
        <v>2536</v>
      </c>
      <c r="C67" s="2">
        <v>0</v>
      </c>
      <c r="D67" s="2">
        <v>-104.125</v>
      </c>
      <c r="E67" s="27">
        <v>150</v>
      </c>
      <c r="F67" s="2">
        <v>0.146311</v>
      </c>
      <c r="G67" s="2">
        <v>0.18465400000000001</v>
      </c>
      <c r="H67" s="2">
        <v>46.755310999999999</v>
      </c>
      <c r="I67" s="2">
        <v>1.98085</v>
      </c>
      <c r="J67" s="2">
        <v>8.9337180000000007</v>
      </c>
      <c r="K67" s="2">
        <v>0.189327</v>
      </c>
      <c r="L67" s="27">
        <v>0.146311</v>
      </c>
      <c r="M67" s="2">
        <v>0.24326600000000001</v>
      </c>
      <c r="N67" s="2">
        <v>98344</v>
      </c>
      <c r="O67" s="2">
        <v>18</v>
      </c>
      <c r="P67" s="2">
        <v>60</v>
      </c>
      <c r="Q67" s="2">
        <v>1.1711</v>
      </c>
      <c r="R67" s="2" t="s">
        <v>133</v>
      </c>
      <c r="S67" s="2" t="s">
        <v>134</v>
      </c>
      <c r="T67" s="60">
        <v>6.0612701848416128E-4</v>
      </c>
      <c r="U67" s="60">
        <v>2.2783999999999999E-2</v>
      </c>
      <c r="V67" s="60">
        <v>203.79721779920604</v>
      </c>
      <c r="W67" s="98"/>
      <c r="X67" s="60">
        <v>6.3800354146796159E-6</v>
      </c>
      <c r="Y67" s="61">
        <v>17.558605316332496</v>
      </c>
      <c r="Z67">
        <v>3</v>
      </c>
      <c r="AB67">
        <f t="shared" ref="AB67:AB130" si="11">J67*V67/X67*$AH$8/10000</f>
        <v>17.562774302829517</v>
      </c>
      <c r="AC67">
        <f t="shared" ref="AC67:AC130" si="12">V67/Y67</f>
        <v>11.6066859598262</v>
      </c>
      <c r="AD67">
        <f t="shared" ref="AD67:AD130" si="13">1/(J67/X67*$AH$8/10000)</f>
        <v>11.603930807581609</v>
      </c>
      <c r="AE67">
        <f t="shared" ref="AE67:AE130" si="14">(AC67-AD67)/AC67</f>
        <v>2.3737630656391355E-4</v>
      </c>
      <c r="AJ67">
        <v>12.515610689411332</v>
      </c>
      <c r="AK67">
        <v>24.647470522917796</v>
      </c>
      <c r="AL67">
        <v>4.3947743872559055</v>
      </c>
      <c r="AM67">
        <v>33.408939894424762</v>
      </c>
      <c r="AN67">
        <v>-1.411777285863453</v>
      </c>
      <c r="AO67">
        <v>0.13424751713571662</v>
      </c>
      <c r="AP67">
        <v>3.0097786747423387</v>
      </c>
      <c r="AQ67">
        <v>14.079170365027959</v>
      </c>
      <c r="AR67">
        <v>56.96532493535927</v>
      </c>
      <c r="AS67">
        <v>118.12525153820435</v>
      </c>
      <c r="AT67" s="2">
        <v>0.92328838488675213</v>
      </c>
      <c r="AU67" s="2">
        <v>17.27212164367597</v>
      </c>
      <c r="AV67" s="2">
        <v>3.4315386065457734</v>
      </c>
      <c r="AX67">
        <f t="shared" ref="AX67:AX130" si="15">AT67</f>
        <v>0.92328838488675213</v>
      </c>
      <c r="AY67">
        <f t="shared" ref="AY67:AY130" si="16">AU67*AC67</f>
        <v>200.47209177806411</v>
      </c>
      <c r="AZ67">
        <f t="shared" ref="AZ67:AZ130" si="17">AV67*AC67</f>
        <v>39.82879096519639</v>
      </c>
    </row>
    <row r="68" spans="1:52" x14ac:dyDescent="0.25">
      <c r="A68" s="2">
        <v>16</v>
      </c>
      <c r="B68" s="2" t="s">
        <v>2536</v>
      </c>
      <c r="C68" s="2">
        <v>0</v>
      </c>
      <c r="D68" s="2">
        <v>-104.125</v>
      </c>
      <c r="E68" s="27">
        <v>160</v>
      </c>
      <c r="F68" s="2">
        <v>0.11376699999999999</v>
      </c>
      <c r="G68" s="2">
        <v>0.184838</v>
      </c>
      <c r="H68" s="2">
        <v>46.801561999999997</v>
      </c>
      <c r="I68" s="2">
        <v>1.8729389999999999</v>
      </c>
      <c r="J68" s="2">
        <v>8.9383979999999994</v>
      </c>
      <c r="K68" s="2">
        <v>0.17891899999999999</v>
      </c>
      <c r="L68" s="27">
        <v>0.11376699999999999</v>
      </c>
      <c r="M68" s="2">
        <v>0.189995</v>
      </c>
      <c r="N68" s="2">
        <v>98343</v>
      </c>
      <c r="O68" s="2">
        <v>18</v>
      </c>
      <c r="P68" s="2">
        <v>60</v>
      </c>
      <c r="Q68" s="2">
        <v>1.1711</v>
      </c>
      <c r="R68" s="2" t="s">
        <v>135</v>
      </c>
      <c r="S68" s="2" t="s">
        <v>136</v>
      </c>
      <c r="T68" s="60">
        <v>6.0616496598639446E-4</v>
      </c>
      <c r="U68" s="60">
        <v>2.2783999999999999E-2</v>
      </c>
      <c r="V68" s="60">
        <v>150.09610436978329</v>
      </c>
      <c r="W68" s="98"/>
      <c r="X68" s="60">
        <v>6.3801002900181207E-6</v>
      </c>
      <c r="Y68" s="61">
        <v>12.938508623870881</v>
      </c>
      <c r="Z68">
        <v>3</v>
      </c>
      <c r="AB68">
        <f t="shared" si="11"/>
        <v>12.941580648486315</v>
      </c>
      <c r="AC68">
        <f t="shared" si="12"/>
        <v>11.600726848290979</v>
      </c>
      <c r="AD68">
        <f t="shared" si="13"/>
        <v>11.59797311059828</v>
      </c>
      <c r="AE68">
        <f t="shared" si="14"/>
        <v>2.3737630656340704E-4</v>
      </c>
      <c r="AJ68">
        <v>9.2224380474858503</v>
      </c>
      <c r="AK68">
        <v>19.258752921934462</v>
      </c>
      <c r="AL68">
        <v>4.5292355647159797</v>
      </c>
      <c r="AM68">
        <v>34.22436228451636</v>
      </c>
      <c r="AN68">
        <v>-1.3505816731742029</v>
      </c>
      <c r="AO68">
        <v>7.2475675196604292E-2</v>
      </c>
      <c r="AP68">
        <v>1.9593773448256793</v>
      </c>
      <c r="AQ68">
        <v>9.6310542701121094</v>
      </c>
      <c r="AR68">
        <v>43.859491103015813</v>
      </c>
      <c r="AS68">
        <v>94.018993625359357</v>
      </c>
      <c r="AT68" s="2">
        <v>0.92611741021507832</v>
      </c>
      <c r="AU68" s="2">
        <v>12.997155402538642</v>
      </c>
      <c r="AV68" s="2">
        <v>2.8144538540761537</v>
      </c>
      <c r="AX68">
        <f t="shared" si="15"/>
        <v>0.92611741021507832</v>
      </c>
      <c r="AY68">
        <f t="shared" si="16"/>
        <v>150.77644962964015</v>
      </c>
      <c r="AZ68">
        <f t="shared" si="17"/>
        <v>32.649710388257255</v>
      </c>
    </row>
    <row r="69" spans="1:52" x14ac:dyDescent="0.25">
      <c r="A69" s="2">
        <v>17</v>
      </c>
      <c r="B69" s="2" t="s">
        <v>2536</v>
      </c>
      <c r="C69" s="2">
        <v>0</v>
      </c>
      <c r="D69" s="2">
        <v>-104.125</v>
      </c>
      <c r="E69" s="27">
        <v>170</v>
      </c>
      <c r="F69" s="2">
        <v>0.101919</v>
      </c>
      <c r="G69" s="2">
        <v>0.18485099999999999</v>
      </c>
      <c r="H69" s="2">
        <v>46.804763999999999</v>
      </c>
      <c r="I69" s="2">
        <v>1.92319</v>
      </c>
      <c r="J69" s="2">
        <v>8.9388319999999997</v>
      </c>
      <c r="K69" s="2">
        <v>0.183864</v>
      </c>
      <c r="L69" s="27">
        <v>0.101919</v>
      </c>
      <c r="M69" s="2">
        <v>0.168517</v>
      </c>
      <c r="N69" s="2">
        <v>98338</v>
      </c>
      <c r="O69" s="2">
        <v>18</v>
      </c>
      <c r="P69" s="2">
        <v>60</v>
      </c>
      <c r="Q69" s="2">
        <v>1.171</v>
      </c>
      <c r="R69" s="2" t="s">
        <v>137</v>
      </c>
      <c r="S69" s="2" t="s">
        <v>138</v>
      </c>
      <c r="T69" s="60">
        <v>6.0620291348862775E-4</v>
      </c>
      <c r="U69" s="60">
        <v>2.2783999999999999E-2</v>
      </c>
      <c r="V69" s="60">
        <v>130.54209776819977</v>
      </c>
      <c r="W69" s="98"/>
      <c r="X69" s="60">
        <v>6.3804246865021871E-6</v>
      </c>
      <c r="Y69" s="61">
        <v>11.252898243891178</v>
      </c>
      <c r="Z69">
        <v>3</v>
      </c>
      <c r="AB69">
        <f t="shared" si="11"/>
        <v>11.255570049537804</v>
      </c>
      <c r="AC69">
        <f t="shared" si="12"/>
        <v>11.600753418264198</v>
      </c>
      <c r="AD69">
        <f t="shared" si="13"/>
        <v>11.597999674264418</v>
      </c>
      <c r="AE69">
        <f t="shared" si="14"/>
        <v>2.3737630656331838E-4</v>
      </c>
      <c r="AJ69">
        <v>8.0209189527438376</v>
      </c>
      <c r="AK69">
        <v>17.080577038839799</v>
      </c>
      <c r="AL69">
        <v>4.550511794246261</v>
      </c>
      <c r="AM69">
        <v>34.707169328942172</v>
      </c>
      <c r="AN69">
        <v>-1.2267359134330413</v>
      </c>
      <c r="AO69">
        <v>7.2470972329556724E-2</v>
      </c>
      <c r="AP69">
        <v>1.4643190730700779</v>
      </c>
      <c r="AQ69">
        <v>8.2693940538170825</v>
      </c>
      <c r="AR69">
        <v>38.273491536289391</v>
      </c>
      <c r="AS69">
        <v>85.413882555602484</v>
      </c>
      <c r="AT69" s="2">
        <v>0.93285851757649429</v>
      </c>
      <c r="AU69" s="2">
        <v>11.349711007019625</v>
      </c>
      <c r="AV69" s="2">
        <v>2.5667556321861076</v>
      </c>
      <c r="AX69">
        <f t="shared" si="15"/>
        <v>0.93285851757649429</v>
      </c>
      <c r="AY69">
        <f t="shared" si="16"/>
        <v>131.66519876099369</v>
      </c>
      <c r="AZ69">
        <f t="shared" si="17"/>
        <v>29.776299173931868</v>
      </c>
    </row>
    <row r="70" spans="1:52" x14ac:dyDescent="0.25">
      <c r="A70" s="2">
        <v>18</v>
      </c>
      <c r="B70" s="2" t="s">
        <v>2536</v>
      </c>
      <c r="C70" s="2">
        <v>0</v>
      </c>
      <c r="D70" s="2">
        <v>-104.125</v>
      </c>
      <c r="E70" s="27">
        <v>180</v>
      </c>
      <c r="F70" s="2">
        <v>7.7431E-2</v>
      </c>
      <c r="G70" s="2">
        <v>0.18490899999999999</v>
      </c>
      <c r="H70" s="2">
        <v>46.819257</v>
      </c>
      <c r="I70" s="2">
        <v>1.964283</v>
      </c>
      <c r="J70" s="2">
        <v>8.9400890000000004</v>
      </c>
      <c r="K70" s="2">
        <v>0.187804</v>
      </c>
      <c r="L70" s="27">
        <v>7.7431E-2</v>
      </c>
      <c r="M70" s="2">
        <v>0.135382</v>
      </c>
      <c r="N70" s="2">
        <v>98339</v>
      </c>
      <c r="O70" s="2">
        <v>18</v>
      </c>
      <c r="P70" s="2">
        <v>60</v>
      </c>
      <c r="Q70" s="2">
        <v>1.1711</v>
      </c>
      <c r="R70" s="2" t="s">
        <v>139</v>
      </c>
      <c r="S70" s="2" t="s">
        <v>140</v>
      </c>
      <c r="T70" s="60">
        <v>6.0624086099086093E-4</v>
      </c>
      <c r="U70" s="60">
        <v>2.2783999999999999E-2</v>
      </c>
      <c r="V70" s="60">
        <v>90.140740283792596</v>
      </c>
      <c r="W70" s="98"/>
      <c r="X70" s="60">
        <v>6.3803598045663671E-6</v>
      </c>
      <c r="Y70" s="61">
        <v>7.7714204941113865</v>
      </c>
      <c r="Z70">
        <v>3</v>
      </c>
      <c r="AB70">
        <f t="shared" si="11"/>
        <v>7.7732656832092051</v>
      </c>
      <c r="AC70">
        <f t="shared" si="12"/>
        <v>11.599004371478117</v>
      </c>
      <c r="AD70">
        <f t="shared" si="13"/>
        <v>11.596251042660597</v>
      </c>
      <c r="AE70">
        <f t="shared" si="14"/>
        <v>2.3737630656383213E-4</v>
      </c>
      <c r="AJ70">
        <v>5.5393868947876292</v>
      </c>
      <c r="AK70">
        <v>13.723296964424724</v>
      </c>
      <c r="AL70">
        <v>5.7027256207792201</v>
      </c>
      <c r="AM70">
        <v>55.488274484261112</v>
      </c>
      <c r="AN70">
        <v>-1.1649088961115481</v>
      </c>
      <c r="AO70">
        <v>-2.0374755318345018E-2</v>
      </c>
      <c r="AP70">
        <v>0.72203672702771993</v>
      </c>
      <c r="AQ70">
        <v>4.6817335777765381</v>
      </c>
      <c r="AR70">
        <v>28.192072509367186</v>
      </c>
      <c r="AS70">
        <v>65.561299735107752</v>
      </c>
      <c r="AT70" s="2">
        <v>1.0854971295595002</v>
      </c>
      <c r="AU70" s="2">
        <v>7.6103876575277329</v>
      </c>
      <c r="AV70" s="2">
        <v>2.7216670622937711</v>
      </c>
      <c r="AX70">
        <f t="shared" si="15"/>
        <v>1.0854971295595002</v>
      </c>
      <c r="AY70">
        <f t="shared" si="16"/>
        <v>88.272919708307285</v>
      </c>
      <c r="AZ70">
        <f t="shared" si="17"/>
        <v>31.568628153253453</v>
      </c>
    </row>
    <row r="71" spans="1:52" x14ac:dyDescent="0.25">
      <c r="A71" s="2">
        <v>19</v>
      </c>
      <c r="B71" s="2" t="s">
        <v>2536</v>
      </c>
      <c r="C71" s="2">
        <v>0</v>
      </c>
      <c r="D71" s="2">
        <v>-104.125</v>
      </c>
      <c r="E71" s="27">
        <v>190</v>
      </c>
      <c r="F71" s="2">
        <v>6.1935999999999998E-2</v>
      </c>
      <c r="G71" s="2">
        <v>0.18484900000000001</v>
      </c>
      <c r="H71" s="2">
        <v>46.804309000000003</v>
      </c>
      <c r="I71" s="2">
        <v>2.0203899999999999</v>
      </c>
      <c r="J71" s="2">
        <v>8.9377250000000004</v>
      </c>
      <c r="K71" s="2">
        <v>0.19315399999999999</v>
      </c>
      <c r="L71" s="27">
        <v>6.1935999999999998E-2</v>
      </c>
      <c r="M71" s="2">
        <v>0.10642799999999999</v>
      </c>
      <c r="N71" s="2">
        <v>98357</v>
      </c>
      <c r="O71" s="2">
        <v>18</v>
      </c>
      <c r="P71" s="2">
        <v>60</v>
      </c>
      <c r="Q71" s="2">
        <v>1.1713</v>
      </c>
      <c r="R71" s="2" t="s">
        <v>141</v>
      </c>
      <c r="S71" s="2" t="s">
        <v>142</v>
      </c>
      <c r="T71" s="60">
        <v>6.0627880849309411E-4</v>
      </c>
      <c r="U71" s="60">
        <v>2.2783999999999999E-2</v>
      </c>
      <c r="V71" s="60">
        <v>64.577549885525912</v>
      </c>
      <c r="W71" s="98"/>
      <c r="X71" s="60">
        <v>6.379192155324502E-6</v>
      </c>
      <c r="Y71" s="61">
        <v>5.5670546319981993</v>
      </c>
      <c r="Z71">
        <v>3</v>
      </c>
      <c r="AB71">
        <f t="shared" si="11"/>
        <v>5.568376432629333</v>
      </c>
      <c r="AC71">
        <f t="shared" si="12"/>
        <v>11.599949013316383</v>
      </c>
      <c r="AD71">
        <f t="shared" si="13"/>
        <v>11.597195460263276</v>
      </c>
      <c r="AE71">
        <f t="shared" si="14"/>
        <v>2.3737630656363613E-4</v>
      </c>
      <c r="AJ71">
        <v>3.9681464006360057</v>
      </c>
      <c r="AK71">
        <v>10.786771635983889</v>
      </c>
      <c r="AL71">
        <v>5.9777813974918486</v>
      </c>
      <c r="AM71">
        <v>58.350111404174463</v>
      </c>
      <c r="AN71">
        <v>-1.1647411250633826</v>
      </c>
      <c r="AO71">
        <v>-8.2196750124121337E-2</v>
      </c>
      <c r="AP71">
        <v>0.50544413424043599</v>
      </c>
      <c r="AQ71">
        <v>2.7633716302517515</v>
      </c>
      <c r="AR71">
        <v>21.228754990441246</v>
      </c>
      <c r="AS71">
        <v>51.849730248764359</v>
      </c>
      <c r="AT71" s="2">
        <v>1.2182689412472698</v>
      </c>
      <c r="AU71" s="2">
        <v>5.3894282665600874</v>
      </c>
      <c r="AV71" s="2">
        <v>2.5976266675942581</v>
      </c>
      <c r="AX71">
        <f t="shared" si="15"/>
        <v>1.2182689412472698</v>
      </c>
      <c r="AY71">
        <f t="shared" si="16"/>
        <v>62.517093103023115</v>
      </c>
      <c r="AZ71">
        <f t="shared" si="17"/>
        <v>30.13233689972434</v>
      </c>
    </row>
    <row r="72" spans="1:52" x14ac:dyDescent="0.25">
      <c r="A72" s="2">
        <v>20</v>
      </c>
      <c r="B72" s="2" t="s">
        <v>2536</v>
      </c>
      <c r="C72" s="2">
        <v>0</v>
      </c>
      <c r="D72" s="2">
        <v>-104.125</v>
      </c>
      <c r="E72" s="27">
        <v>200</v>
      </c>
      <c r="F72" s="2">
        <v>5.0899E-2</v>
      </c>
      <c r="G72" s="2">
        <v>0.185</v>
      </c>
      <c r="H72" s="2">
        <v>46.842056999999997</v>
      </c>
      <c r="I72" s="2">
        <v>1.915637</v>
      </c>
      <c r="J72" s="2">
        <v>8.9405400000000004</v>
      </c>
      <c r="K72" s="2">
        <v>0.18292700000000001</v>
      </c>
      <c r="L72" s="27">
        <v>5.0899E-2</v>
      </c>
      <c r="M72" s="2">
        <v>8.5342000000000001E-2</v>
      </c>
      <c r="N72" s="2">
        <v>98379</v>
      </c>
      <c r="O72" s="2">
        <v>18</v>
      </c>
      <c r="P72" s="2">
        <v>60</v>
      </c>
      <c r="Q72" s="2">
        <v>1.1715</v>
      </c>
      <c r="R72" s="2" t="s">
        <v>143</v>
      </c>
      <c r="S72" s="2" t="s">
        <v>144</v>
      </c>
      <c r="T72" s="60">
        <v>6.063167559953274E-4</v>
      </c>
      <c r="U72" s="60">
        <v>2.2783999999999999E-2</v>
      </c>
      <c r="V72" s="60">
        <v>46.370151776271662</v>
      </c>
      <c r="W72" s="98"/>
      <c r="X72" s="60">
        <v>6.3777656087300347E-6</v>
      </c>
      <c r="Y72" s="61">
        <v>3.9995978811003035</v>
      </c>
      <c r="Z72">
        <v>3</v>
      </c>
      <c r="AB72">
        <f t="shared" si="11"/>
        <v>4.0005475162939543</v>
      </c>
      <c r="AC72">
        <f t="shared" si="12"/>
        <v>11.593703455887187</v>
      </c>
      <c r="AD72">
        <f t="shared" si="13"/>
        <v>11.590951385381436</v>
      </c>
      <c r="AE72">
        <f t="shared" si="14"/>
        <v>2.3737630656354836E-4</v>
      </c>
      <c r="AJ72">
        <v>2.8508857537573</v>
      </c>
      <c r="AK72">
        <v>8.6536983254463742</v>
      </c>
      <c r="AL72">
        <v>6.5197964787897993</v>
      </c>
      <c r="AM72">
        <v>70.500557864165657</v>
      </c>
      <c r="AN72">
        <v>-1.2272514007389781</v>
      </c>
      <c r="AO72">
        <v>-0.17511882748708704</v>
      </c>
      <c r="AP72">
        <v>0.32002027767761865</v>
      </c>
      <c r="AQ72">
        <v>1.5578173402919049</v>
      </c>
      <c r="AR72">
        <v>16.00912593147731</v>
      </c>
      <c r="AS72">
        <v>42.157702954873422</v>
      </c>
      <c r="AT72" s="2">
        <v>1.5074324316750471</v>
      </c>
      <c r="AU72" s="2">
        <v>3.7589320060453666</v>
      </c>
      <c r="AV72" s="2">
        <v>2.8154502606168141</v>
      </c>
      <c r="AX72">
        <f t="shared" si="15"/>
        <v>1.5074324316750471</v>
      </c>
      <c r="AY72">
        <f t="shared" si="16"/>
        <v>43.579942988933126</v>
      </c>
      <c r="AZ72">
        <f t="shared" si="17"/>
        <v>32.641495416391642</v>
      </c>
    </row>
    <row r="73" spans="1:52" x14ac:dyDescent="0.25">
      <c r="A73" s="2">
        <v>21</v>
      </c>
      <c r="B73" s="2" t="s">
        <v>2536</v>
      </c>
      <c r="C73" s="2">
        <v>0</v>
      </c>
      <c r="D73" s="2">
        <v>-104.125</v>
      </c>
      <c r="E73" s="27">
        <v>210</v>
      </c>
      <c r="F73" s="2">
        <v>4.3102000000000001E-2</v>
      </c>
      <c r="G73" s="2">
        <v>0.185333</v>
      </c>
      <c r="H73" s="2">
        <v>46.925666</v>
      </c>
      <c r="I73" s="2">
        <v>1.8733649999999999</v>
      </c>
      <c r="J73" s="2">
        <v>8.9488769999999995</v>
      </c>
      <c r="K73" s="2">
        <v>0.17877999999999999</v>
      </c>
      <c r="L73" s="27">
        <v>4.3102000000000001E-2</v>
      </c>
      <c r="M73" s="2">
        <v>6.7884E-2</v>
      </c>
      <c r="N73" s="2">
        <v>98373</v>
      </c>
      <c r="O73" s="2">
        <v>18</v>
      </c>
      <c r="P73" s="2">
        <v>60</v>
      </c>
      <c r="Q73" s="2">
        <v>1.1715</v>
      </c>
      <c r="R73" s="2" t="s">
        <v>145</v>
      </c>
      <c r="S73" s="2" t="s">
        <v>146</v>
      </c>
      <c r="T73" s="60">
        <v>6.0635470349756058E-4</v>
      </c>
      <c r="U73" s="60">
        <v>2.2783999999999999E-2</v>
      </c>
      <c r="V73" s="60">
        <v>33.508439668732187</v>
      </c>
      <c r="W73" s="98"/>
      <c r="X73" s="60">
        <v>6.3781546036133094E-6</v>
      </c>
      <c r="Y73" s="61">
        <v>2.892746107943073</v>
      </c>
      <c r="Z73">
        <v>3</v>
      </c>
      <c r="AB73">
        <f t="shared" si="11"/>
        <v>2.8934329403677466</v>
      </c>
      <c r="AC73">
        <f t="shared" si="12"/>
        <v>11.583608937100541</v>
      </c>
      <c r="AD73">
        <f t="shared" si="13"/>
        <v>11.580859262794377</v>
      </c>
      <c r="AE73">
        <f t="shared" si="14"/>
        <v>2.3737630656345466E-4</v>
      </c>
      <c r="AJ73">
        <v>2.0619543830859088</v>
      </c>
      <c r="AK73">
        <v>6.8890666201678492</v>
      </c>
      <c r="AL73">
        <v>7.5855423783000644</v>
      </c>
      <c r="AM73">
        <v>95.949571467588015</v>
      </c>
      <c r="AN73">
        <v>-1.2282440151296936</v>
      </c>
      <c r="AO73">
        <v>-0.20621266121982448</v>
      </c>
      <c r="AP73">
        <v>0.2583747221779889</v>
      </c>
      <c r="AQ73">
        <v>1.0635377409368911</v>
      </c>
      <c r="AR73">
        <v>11.748235698215657</v>
      </c>
      <c r="AS73">
        <v>31.909684119417101</v>
      </c>
      <c r="AT73" s="2">
        <v>1.534472417204547</v>
      </c>
      <c r="AU73" s="2">
        <v>2.8369242086219466</v>
      </c>
      <c r="AV73" s="2">
        <v>2.2912275647443097</v>
      </c>
      <c r="AX73">
        <f t="shared" si="15"/>
        <v>1.534472417204547</v>
      </c>
      <c r="AY73">
        <f t="shared" si="16"/>
        <v>32.861820616870062</v>
      </c>
      <c r="AZ73">
        <f t="shared" si="17"/>
        <v>26.540684095903295</v>
      </c>
    </row>
    <row r="74" spans="1:52" x14ac:dyDescent="0.25">
      <c r="A74" s="2">
        <v>22</v>
      </c>
      <c r="B74" s="2" t="s">
        <v>2536</v>
      </c>
      <c r="C74" s="2">
        <v>0</v>
      </c>
      <c r="D74" s="2">
        <v>-104.125</v>
      </c>
      <c r="E74" s="27">
        <v>220</v>
      </c>
      <c r="F74" s="2">
        <v>3.9078000000000002E-2</v>
      </c>
      <c r="G74" s="2">
        <v>0.18507899999999999</v>
      </c>
      <c r="H74" s="2">
        <v>46.861908999999997</v>
      </c>
      <c r="I74" s="2">
        <v>1.905951</v>
      </c>
      <c r="J74" s="2">
        <v>8.9427269999999996</v>
      </c>
      <c r="K74" s="2">
        <v>0.18205199999999999</v>
      </c>
      <c r="L74" s="27">
        <v>3.9078000000000002E-2</v>
      </c>
      <c r="M74" s="2">
        <v>6.0333999999999999E-2</v>
      </c>
      <c r="N74" s="2">
        <v>98373</v>
      </c>
      <c r="O74" s="2">
        <v>18</v>
      </c>
      <c r="P74" s="2">
        <v>60</v>
      </c>
      <c r="Q74" s="2">
        <v>1.1715</v>
      </c>
      <c r="R74" s="2" t="s">
        <v>147</v>
      </c>
      <c r="S74" s="2" t="s">
        <v>148</v>
      </c>
      <c r="T74" s="60">
        <v>6.0639265099979387E-4</v>
      </c>
      <c r="U74" s="60">
        <v>2.2783999999999999E-2</v>
      </c>
      <c r="V74" s="60">
        <v>26.870378414275244</v>
      </c>
      <c r="W74" s="98"/>
      <c r="X74" s="60">
        <v>6.3781546036133094E-6</v>
      </c>
      <c r="Y74" s="61">
        <v>2.3180955296383723</v>
      </c>
      <c r="Z74">
        <v>3</v>
      </c>
      <c r="AB74">
        <f t="shared" si="11"/>
        <v>2.3186459212433865</v>
      </c>
      <c r="AC74">
        <f t="shared" si="12"/>
        <v>11.591575097195015</v>
      </c>
      <c r="AD74">
        <f t="shared" si="13"/>
        <v>11.588823531911187</v>
      </c>
      <c r="AE74">
        <f t="shared" si="14"/>
        <v>2.3737630656375767E-4</v>
      </c>
      <c r="AJ74">
        <v>1.652310084530384</v>
      </c>
      <c r="AK74">
        <v>6.1182424795956676</v>
      </c>
      <c r="AL74">
        <v>7.0907836601533862</v>
      </c>
      <c r="AM74">
        <v>76.805833531235422</v>
      </c>
      <c r="AN74">
        <v>-1.2273231107387348</v>
      </c>
      <c r="AO74">
        <v>-0.23698703708141958</v>
      </c>
      <c r="AP74">
        <v>0.16529262748939447</v>
      </c>
      <c r="AQ74">
        <v>0.75324763005596329</v>
      </c>
      <c r="AR74">
        <v>9.913501388566365</v>
      </c>
      <c r="AS74">
        <v>30.30746801863971</v>
      </c>
      <c r="AT74" s="2">
        <v>1.8201411124544116</v>
      </c>
      <c r="AU74" s="2">
        <v>2.2846753717092652</v>
      </c>
      <c r="AV74" s="2">
        <v>2.5061214881297151</v>
      </c>
      <c r="AX74">
        <f t="shared" si="15"/>
        <v>1.8201411124544116</v>
      </c>
      <c r="AY74">
        <f t="shared" si="16"/>
        <v>26.482986143879884</v>
      </c>
      <c r="AZ74">
        <f t="shared" si="17"/>
        <v>29.049895432349718</v>
      </c>
    </row>
    <row r="75" spans="1:52" x14ac:dyDescent="0.25">
      <c r="A75" s="2">
        <v>23</v>
      </c>
      <c r="B75" s="2" t="s">
        <v>2536</v>
      </c>
      <c r="C75" s="2">
        <v>0</v>
      </c>
      <c r="D75" s="2">
        <v>-104.125</v>
      </c>
      <c r="E75" s="27">
        <v>230</v>
      </c>
      <c r="F75" s="2">
        <v>3.0147E-2</v>
      </c>
      <c r="G75" s="2">
        <v>0.185196</v>
      </c>
      <c r="H75" s="2">
        <v>46.891255999999998</v>
      </c>
      <c r="I75" s="2">
        <v>1.9711639999999999</v>
      </c>
      <c r="J75" s="2">
        <v>8.9445300000000003</v>
      </c>
      <c r="K75" s="2">
        <v>0.18828700000000001</v>
      </c>
      <c r="L75" s="27">
        <v>3.0147E-2</v>
      </c>
      <c r="M75" s="2">
        <v>4.0027E-2</v>
      </c>
      <c r="N75" s="2">
        <v>98392</v>
      </c>
      <c r="O75" s="2">
        <v>18</v>
      </c>
      <c r="P75" s="2">
        <v>60</v>
      </c>
      <c r="Q75" s="2">
        <v>1.1717</v>
      </c>
      <c r="R75" s="2" t="s">
        <v>149</v>
      </c>
      <c r="S75" s="2" t="s">
        <v>150</v>
      </c>
      <c r="T75" s="60">
        <v>6.0643059850202705E-4</v>
      </c>
      <c r="U75" s="60">
        <v>2.2783999999999999E-2</v>
      </c>
      <c r="V75" s="60">
        <v>12.141537742633199</v>
      </c>
      <c r="W75" s="98"/>
      <c r="X75" s="60">
        <v>6.3769229492362383E-6</v>
      </c>
      <c r="Y75" s="61">
        <v>1.0478585603950674</v>
      </c>
      <c r="Z75">
        <v>3</v>
      </c>
      <c r="AB75">
        <f t="shared" si="11"/>
        <v>1.048107356248176</v>
      </c>
      <c r="AC75">
        <f t="shared" si="12"/>
        <v>11.587000575779571</v>
      </c>
      <c r="AD75">
        <f t="shared" si="13"/>
        <v>11.584250096378742</v>
      </c>
      <c r="AE75">
        <f t="shared" si="14"/>
        <v>2.3737630656361753E-4</v>
      </c>
      <c r="AJ75">
        <v>0.74686480293910795</v>
      </c>
      <c r="AK75">
        <v>4.0603889324084772</v>
      </c>
      <c r="AL75">
        <v>14.125441556511396</v>
      </c>
      <c r="AM75">
        <v>350.42399642266793</v>
      </c>
      <c r="AN75">
        <v>-1.2586700879459753</v>
      </c>
      <c r="AO75">
        <v>-0.29904573011482388</v>
      </c>
      <c r="AP75">
        <v>7.252974797561032E-2</v>
      </c>
      <c r="AQ75">
        <v>0.50588231210401213</v>
      </c>
      <c r="AR75">
        <v>4.0040478490815232</v>
      </c>
      <c r="AS75">
        <v>15.582027310542022</v>
      </c>
      <c r="AT75" s="2">
        <v>3.2875402397341436</v>
      </c>
      <c r="AU75" s="2">
        <v>1.0180057072327453</v>
      </c>
      <c r="AV75" s="2">
        <v>2.5998699238675607</v>
      </c>
      <c r="AX75">
        <f t="shared" si="15"/>
        <v>3.2875402397341436</v>
      </c>
      <c r="AY75">
        <f t="shared" si="16"/>
        <v>11.79563271585271</v>
      </c>
      <c r="AZ75">
        <f t="shared" si="17"/>
        <v>30.124694304805416</v>
      </c>
    </row>
    <row r="76" spans="1:52" x14ac:dyDescent="0.25">
      <c r="A76" s="2">
        <v>24</v>
      </c>
      <c r="B76" s="2" t="s">
        <v>2536</v>
      </c>
      <c r="C76" s="2">
        <v>0</v>
      </c>
      <c r="D76" s="2">
        <v>-104.125</v>
      </c>
      <c r="E76" s="27">
        <v>240</v>
      </c>
      <c r="F76" s="2">
        <v>2.9371000000000001E-2</v>
      </c>
      <c r="G76" s="2">
        <v>0.18510199999999999</v>
      </c>
      <c r="H76" s="2">
        <v>46.867623000000002</v>
      </c>
      <c r="I76" s="2">
        <v>2.03674</v>
      </c>
      <c r="J76" s="2">
        <v>8.9428710000000002</v>
      </c>
      <c r="K76" s="2">
        <v>0.19461100000000001</v>
      </c>
      <c r="L76" s="27">
        <v>2.9371000000000001E-2</v>
      </c>
      <c r="M76" s="2">
        <v>3.4485000000000002E-2</v>
      </c>
      <c r="N76" s="2">
        <v>98376</v>
      </c>
      <c r="O76" s="2">
        <v>18</v>
      </c>
      <c r="P76" s="2">
        <v>60</v>
      </c>
      <c r="Q76" s="2">
        <v>1.1715</v>
      </c>
      <c r="R76" s="2" t="s">
        <v>151</v>
      </c>
      <c r="S76" s="2" t="s">
        <v>152</v>
      </c>
      <c r="T76" s="60">
        <v>6.0646854600426034E-4</v>
      </c>
      <c r="U76" s="60">
        <v>2.2783999999999999E-2</v>
      </c>
      <c r="V76" s="60">
        <v>10.861239289982452</v>
      </c>
      <c r="W76" s="98"/>
      <c r="X76" s="60">
        <v>6.3779601002404255E-6</v>
      </c>
      <c r="Y76" s="61">
        <v>0.93703791963198235</v>
      </c>
      <c r="Z76">
        <v>3</v>
      </c>
      <c r="AB76">
        <f t="shared" si="11"/>
        <v>0.93726040304474534</v>
      </c>
      <c r="AC76">
        <f t="shared" si="12"/>
        <v>11.591034964997101</v>
      </c>
      <c r="AD76">
        <f t="shared" si="13"/>
        <v>11.588283527927858</v>
      </c>
      <c r="AE76">
        <f t="shared" si="14"/>
        <v>2.3737630656380787E-4</v>
      </c>
      <c r="AJ76">
        <v>0.66794454748824073</v>
      </c>
      <c r="AK76">
        <v>3.496693399637627</v>
      </c>
      <c r="AL76">
        <v>9.887994869614813</v>
      </c>
      <c r="AM76">
        <v>174.33043322595995</v>
      </c>
      <c r="AN76">
        <v>-1.2581532645960591</v>
      </c>
      <c r="AO76">
        <v>-0.29892293875154596</v>
      </c>
      <c r="AP76">
        <v>7.2499966488248149E-2</v>
      </c>
      <c r="AQ76">
        <v>0.47474803230486395</v>
      </c>
      <c r="AR76">
        <v>3.6001556785527957</v>
      </c>
      <c r="AS76">
        <v>16.906180996623224</v>
      </c>
      <c r="AT76" s="2">
        <v>3.9869079582558924</v>
      </c>
      <c r="AU76" s="2">
        <v>0.89696528499771244</v>
      </c>
      <c r="AV76" s="2">
        <v>2.9081734855484012</v>
      </c>
      <c r="AX76">
        <f t="shared" si="15"/>
        <v>3.9869079582558924</v>
      </c>
      <c r="AY76">
        <f t="shared" si="16"/>
        <v>10.396755980797074</v>
      </c>
      <c r="AZ76">
        <f t="shared" si="17"/>
        <v>33.70874055526901</v>
      </c>
    </row>
    <row r="77" spans="1:52" x14ac:dyDescent="0.25">
      <c r="A77" s="2">
        <v>25</v>
      </c>
      <c r="B77" s="2" t="s">
        <v>2536</v>
      </c>
      <c r="C77" s="2">
        <v>0</v>
      </c>
      <c r="D77" s="2">
        <v>-104.125</v>
      </c>
      <c r="E77" s="27">
        <v>250</v>
      </c>
      <c r="F77" s="2">
        <v>2.7099999999999999E-2</v>
      </c>
      <c r="G77" s="2">
        <v>0.184892</v>
      </c>
      <c r="H77" s="2">
        <v>46.815007000000001</v>
      </c>
      <c r="I77" s="2">
        <v>1.8732169999999999</v>
      </c>
      <c r="J77" s="2">
        <v>8.9373529999999999</v>
      </c>
      <c r="K77" s="2">
        <v>0.17894299999999999</v>
      </c>
      <c r="L77" s="27">
        <v>2.7099999999999999E-2</v>
      </c>
      <c r="M77" s="2">
        <v>2.9763000000000001E-2</v>
      </c>
      <c r="N77" s="2">
        <v>98394</v>
      </c>
      <c r="O77" s="2">
        <v>18</v>
      </c>
      <c r="P77" s="2">
        <v>60</v>
      </c>
      <c r="Q77" s="2">
        <v>1.1717</v>
      </c>
      <c r="R77" s="2" t="s">
        <v>153</v>
      </c>
      <c r="S77" s="2" t="s">
        <v>154</v>
      </c>
      <c r="T77" s="60">
        <v>6.0650649350649352E-4</v>
      </c>
      <c r="U77" s="60">
        <v>2.2783999999999999E-2</v>
      </c>
      <c r="V77" s="60">
        <v>7.1161645360913051</v>
      </c>
      <c r="W77" s="98"/>
      <c r="X77" s="60">
        <v>6.3767933290775056E-6</v>
      </c>
      <c r="Y77" s="61">
        <v>0.613670387314315</v>
      </c>
      <c r="Z77">
        <v>3</v>
      </c>
      <c r="AB77">
        <f t="shared" si="11"/>
        <v>0.61381609271131188</v>
      </c>
      <c r="AC77">
        <f t="shared" si="12"/>
        <v>11.596069621730804</v>
      </c>
      <c r="AD77">
        <f t="shared" si="13"/>
        <v>11.593316989553344</v>
      </c>
      <c r="AE77">
        <f t="shared" si="14"/>
        <v>2.3737630656351215E-4</v>
      </c>
      <c r="AJ77">
        <v>0.43745322915950735</v>
      </c>
      <c r="AK77">
        <v>3.0164008221602185</v>
      </c>
      <c r="AL77">
        <v>13.406108013297493</v>
      </c>
      <c r="AM77">
        <v>305.97901639731992</v>
      </c>
      <c r="AN77">
        <v>-1.3193507232511696</v>
      </c>
      <c r="AO77">
        <v>-0.32968565852942494</v>
      </c>
      <c r="AP77">
        <v>4.1451409264843142E-2</v>
      </c>
      <c r="AQ77">
        <v>0.41258847705911156</v>
      </c>
      <c r="AR77">
        <v>1.9899716892792072</v>
      </c>
      <c r="AS77">
        <v>12.072900307716171</v>
      </c>
      <c r="AT77" s="2">
        <v>4.3579815254300565</v>
      </c>
      <c r="AU77" s="2">
        <v>0.68220805423059205</v>
      </c>
      <c r="AV77" s="2">
        <v>2.5355968676769969</v>
      </c>
      <c r="AX77">
        <f t="shared" si="15"/>
        <v>4.3579815254300565</v>
      </c>
      <c r="AY77">
        <f t="shared" si="16"/>
        <v>7.9109320933634493</v>
      </c>
      <c r="AZ77">
        <f t="shared" si="17"/>
        <v>29.402957810225004</v>
      </c>
    </row>
    <row r="78" spans="1:52" x14ac:dyDescent="0.25">
      <c r="A78" s="4">
        <v>1</v>
      </c>
      <c r="B78" s="4" t="s">
        <v>155</v>
      </c>
      <c r="C78" s="4">
        <v>-197</v>
      </c>
      <c r="D78" s="4">
        <v>-35</v>
      </c>
      <c r="E78" s="99">
        <v>10</v>
      </c>
      <c r="F78" s="4">
        <v>0.300786</v>
      </c>
      <c r="G78" s="4">
        <v>0.19716</v>
      </c>
      <c r="H78" s="4">
        <v>50.178710000000002</v>
      </c>
      <c r="I78" s="4">
        <v>2.8438099999999999</v>
      </c>
      <c r="J78" s="4">
        <v>9.1725460000000005</v>
      </c>
      <c r="K78" s="4">
        <v>0.26090799999999997</v>
      </c>
      <c r="L78" s="99">
        <v>0.300786</v>
      </c>
      <c r="M78" s="4">
        <v>0.15815100000000001</v>
      </c>
      <c r="N78" s="4">
        <v>100299</v>
      </c>
      <c r="O78" s="4">
        <v>18.600000000000001</v>
      </c>
      <c r="P78" s="4">
        <v>60</v>
      </c>
      <c r="Q78" s="4">
        <v>1.1918</v>
      </c>
      <c r="R78" s="4" t="s">
        <v>156</v>
      </c>
      <c r="S78" s="4" t="s">
        <v>157</v>
      </c>
      <c r="T78" s="60">
        <v>1.2385769944341374E-3</v>
      </c>
      <c r="U78" s="60">
        <v>9.7284999999999996E-2</v>
      </c>
      <c r="V78" s="60">
        <v>164.30226050902269</v>
      </c>
      <c r="W78" s="98"/>
      <c r="X78" s="60">
        <v>3.4825384507653256E-5</v>
      </c>
      <c r="Y78" s="61">
        <v>2.6626870911509406</v>
      </c>
      <c r="Z78">
        <v>4</v>
      </c>
      <c r="AB78">
        <f t="shared" si="11"/>
        <v>2.6633193000495856</v>
      </c>
      <c r="AC78">
        <f t="shared" si="12"/>
        <v>61.705433227605951</v>
      </c>
      <c r="AD78">
        <f t="shared" si="13"/>
        <v>61.690785819771477</v>
      </c>
      <c r="AE78">
        <f t="shared" si="14"/>
        <v>2.3737630656356571E-4</v>
      </c>
      <c r="AJ78">
        <v>1.8979396092816365</v>
      </c>
      <c r="AK78">
        <v>1.4749844047915524</v>
      </c>
      <c r="AL78">
        <v>2.0316301856933747</v>
      </c>
      <c r="AM78">
        <v>11.105649798401755</v>
      </c>
      <c r="AN78">
        <v>7.1766946858958083E-2</v>
      </c>
      <c r="AO78">
        <v>0.88294329123904014</v>
      </c>
      <c r="AP78">
        <v>1.5517981789501558</v>
      </c>
      <c r="AQ78">
        <v>2.5337416184553221</v>
      </c>
      <c r="AR78">
        <v>4.600079428101866</v>
      </c>
      <c r="AS78">
        <v>7.3637457432321574</v>
      </c>
      <c r="AT78" s="2">
        <v>3.8214238255266562</v>
      </c>
      <c r="AU78" s="2">
        <v>0.67712105539461154</v>
      </c>
      <c r="AV78" s="2">
        <v>0.68962692456908758</v>
      </c>
      <c r="AX78">
        <f t="shared" si="15"/>
        <v>3.8214238255266562</v>
      </c>
      <c r="AY78">
        <f t="shared" si="16"/>
        <v>41.78204807065827</v>
      </c>
      <c r="AZ78">
        <f t="shared" si="17"/>
        <v>42.553728145957081</v>
      </c>
    </row>
    <row r="79" spans="1:52" x14ac:dyDescent="0.25">
      <c r="A79" s="4">
        <v>2</v>
      </c>
      <c r="B79" s="4" t="s">
        <v>192</v>
      </c>
      <c r="C79" s="4">
        <v>-197</v>
      </c>
      <c r="D79" s="4">
        <v>-35</v>
      </c>
      <c r="E79" s="99">
        <v>20</v>
      </c>
      <c r="F79" s="4">
        <v>0.32397199999999998</v>
      </c>
      <c r="G79" s="4">
        <v>0.197071</v>
      </c>
      <c r="H79" s="4">
        <v>50.156489999999998</v>
      </c>
      <c r="I79" s="4">
        <v>2.8554200000000001</v>
      </c>
      <c r="J79" s="4">
        <v>9.170204</v>
      </c>
      <c r="K79" s="4">
        <v>0.26208599999999999</v>
      </c>
      <c r="L79" s="99">
        <v>0.32397199999999998</v>
      </c>
      <c r="M79" s="4">
        <v>0.15062999999999999</v>
      </c>
      <c r="N79" s="4">
        <v>100305</v>
      </c>
      <c r="O79" s="4">
        <v>18.600000000000001</v>
      </c>
      <c r="P79" s="4">
        <v>60</v>
      </c>
      <c r="Q79" s="4">
        <v>1.1919</v>
      </c>
      <c r="R79" s="4" t="s">
        <v>158</v>
      </c>
      <c r="S79" s="4" t="s">
        <v>159</v>
      </c>
      <c r="T79" s="60">
        <v>1.2385867922926747E-3</v>
      </c>
      <c r="U79" s="60">
        <v>9.8325647058823532E-2</v>
      </c>
      <c r="V79" s="60">
        <v>182.1804934020779</v>
      </c>
      <c r="W79" s="98"/>
      <c r="X79" s="60">
        <v>3.482330133824948E-5</v>
      </c>
      <c r="Y79" s="61">
        <v>2.9518449788020522</v>
      </c>
      <c r="Z79">
        <v>4</v>
      </c>
      <c r="AB79">
        <f t="shared" si="11"/>
        <v>2.9525458432292782</v>
      </c>
      <c r="AC79">
        <f t="shared" si="12"/>
        <v>61.717500312639132</v>
      </c>
      <c r="AD79">
        <f t="shared" si="13"/>
        <v>61.702850040364574</v>
      </c>
      <c r="AE79">
        <f t="shared" si="14"/>
        <v>2.3737630656369652E-4</v>
      </c>
      <c r="AJ79">
        <v>2.1040453146540274</v>
      </c>
      <c r="AK79">
        <v>1.404557854251641</v>
      </c>
      <c r="AL79">
        <v>1.617059577311091</v>
      </c>
      <c r="AM79">
        <v>8.8399545545519551</v>
      </c>
      <c r="AN79">
        <v>0.19295602947958482</v>
      </c>
      <c r="AO79">
        <v>1.0694069887059625</v>
      </c>
      <c r="AP79">
        <v>1.8519504898991799</v>
      </c>
      <c r="AQ79">
        <v>2.765391905487145</v>
      </c>
      <c r="AR79">
        <v>4.7089620497230467</v>
      </c>
      <c r="AS79">
        <v>6.672440090185817</v>
      </c>
      <c r="AT79" s="2">
        <v>4.6009453176836095</v>
      </c>
      <c r="AU79" s="2">
        <v>0.61112864871741746</v>
      </c>
      <c r="AV79" s="2">
        <v>0.70772418016468597</v>
      </c>
      <c r="AX79">
        <f t="shared" si="15"/>
        <v>4.6009453176836095</v>
      </c>
      <c r="AY79">
        <f t="shared" si="16"/>
        <v>37.717332568279943</v>
      </c>
      <c r="AZ79">
        <f t="shared" si="17"/>
        <v>43.678967310576276</v>
      </c>
    </row>
    <row r="80" spans="1:52" x14ac:dyDescent="0.25">
      <c r="A80" s="4">
        <v>3</v>
      </c>
      <c r="B80" s="4" t="s">
        <v>193</v>
      </c>
      <c r="C80" s="4">
        <v>-197</v>
      </c>
      <c r="D80" s="4">
        <v>-35</v>
      </c>
      <c r="E80" s="99">
        <v>30</v>
      </c>
      <c r="F80" s="4">
        <v>0.33560200000000001</v>
      </c>
      <c r="G80" s="4">
        <v>0.19681599999999999</v>
      </c>
      <c r="H80" s="4">
        <v>50.092492999999997</v>
      </c>
      <c r="I80" s="4">
        <v>2.8730570000000002</v>
      </c>
      <c r="J80" s="4">
        <v>9.1641589999999997</v>
      </c>
      <c r="K80" s="4">
        <v>0.26383000000000001</v>
      </c>
      <c r="L80" s="99">
        <v>0.33560200000000001</v>
      </c>
      <c r="M80" s="4">
        <v>0.15019299999999999</v>
      </c>
      <c r="N80" s="4">
        <v>100308</v>
      </c>
      <c r="O80" s="4">
        <v>18.600000000000001</v>
      </c>
      <c r="P80" s="4">
        <v>60</v>
      </c>
      <c r="Q80" s="4">
        <v>1.1919</v>
      </c>
      <c r="R80" s="4" t="s">
        <v>160</v>
      </c>
      <c r="S80" s="4" t="s">
        <v>161</v>
      </c>
      <c r="T80" s="60">
        <v>1.238596590151212E-3</v>
      </c>
      <c r="U80" s="60">
        <v>9.9366294117647053E-2</v>
      </c>
      <c r="V80" s="60">
        <v>190.72852917632571</v>
      </c>
      <c r="W80" s="98"/>
      <c r="X80" s="60">
        <v>3.4822259847002374E-5</v>
      </c>
      <c r="Y80" s="61">
        <v>3.0884028132953847</v>
      </c>
      <c r="Z80">
        <v>4</v>
      </c>
      <c r="AB80">
        <f t="shared" si="11"/>
        <v>3.0891361010135157</v>
      </c>
      <c r="AC80">
        <f t="shared" si="12"/>
        <v>61.75636427840665</v>
      </c>
      <c r="AD80">
        <f t="shared" si="13"/>
        <v>61.741704780747462</v>
      </c>
      <c r="AE80">
        <f t="shared" si="14"/>
        <v>2.3737630656334236E-4</v>
      </c>
      <c r="AJ80">
        <v>2.2013889350981461</v>
      </c>
      <c r="AK80">
        <v>1.3995854849315106</v>
      </c>
      <c r="AL80">
        <v>2.125381536161838</v>
      </c>
      <c r="AM80">
        <v>13.450903480195983</v>
      </c>
      <c r="AN80">
        <v>0.24284928877418502</v>
      </c>
      <c r="AO80">
        <v>1.2467140900531046</v>
      </c>
      <c r="AP80">
        <v>1.9662031810585663</v>
      </c>
      <c r="AQ80">
        <v>2.8221911220193197</v>
      </c>
      <c r="AR80">
        <v>4.6422254872888278</v>
      </c>
      <c r="AS80">
        <v>6.8490283374978738</v>
      </c>
      <c r="AT80" s="2">
        <v>5.0042368984534162</v>
      </c>
      <c r="AU80" s="2">
        <v>0.57124639735920935</v>
      </c>
      <c r="AV80" s="2">
        <v>0.65726336467539048</v>
      </c>
      <c r="AX80">
        <f t="shared" si="15"/>
        <v>5.0042368984534162</v>
      </c>
      <c r="AY80">
        <f t="shared" si="16"/>
        <v>35.27810060804277</v>
      </c>
      <c r="AZ80">
        <f t="shared" si="17"/>
        <v>40.590195775744647</v>
      </c>
    </row>
    <row r="81" spans="1:52" x14ac:dyDescent="0.25">
      <c r="A81" s="4">
        <v>4</v>
      </c>
      <c r="B81" s="4" t="s">
        <v>194</v>
      </c>
      <c r="C81" s="4">
        <v>-197</v>
      </c>
      <c r="D81" s="4">
        <v>-35</v>
      </c>
      <c r="E81" s="99">
        <v>40</v>
      </c>
      <c r="F81" s="4">
        <v>0.33069100000000001</v>
      </c>
      <c r="G81" s="4">
        <v>0.19762099999999999</v>
      </c>
      <c r="H81" s="4">
        <v>50.294407999999997</v>
      </c>
      <c r="I81" s="4">
        <v>2.897777</v>
      </c>
      <c r="J81" s="4">
        <v>9.1821149999999996</v>
      </c>
      <c r="K81" s="4">
        <v>0.26555099999999998</v>
      </c>
      <c r="L81" s="99">
        <v>0.33069100000000001</v>
      </c>
      <c r="M81" s="4">
        <v>0.141126</v>
      </c>
      <c r="N81" s="4">
        <v>100318</v>
      </c>
      <c r="O81" s="4">
        <v>18.600000000000001</v>
      </c>
      <c r="P81" s="4">
        <v>60</v>
      </c>
      <c r="Q81" s="4">
        <v>1.1920999999999999</v>
      </c>
      <c r="R81" s="4" t="s">
        <v>162</v>
      </c>
      <c r="S81" s="4" t="s">
        <v>163</v>
      </c>
      <c r="T81" s="60">
        <v>1.2386063880097495E-3</v>
      </c>
      <c r="U81" s="60">
        <v>0.10040694117647059</v>
      </c>
      <c r="V81" s="60">
        <v>185.92190469287067</v>
      </c>
      <c r="W81" s="98"/>
      <c r="X81" s="60">
        <v>3.4818788659394258E-5</v>
      </c>
      <c r="Y81" s="61">
        <v>3.0167703123968925</v>
      </c>
      <c r="Z81">
        <v>4</v>
      </c>
      <c r="AB81">
        <f t="shared" si="11"/>
        <v>3.0174865922192589</v>
      </c>
      <c r="AC81">
        <f t="shared" si="12"/>
        <v>61.629453170119369</v>
      </c>
      <c r="AD81">
        <f t="shared" si="13"/>
        <v>61.614823798150312</v>
      </c>
      <c r="AE81">
        <f t="shared" si="14"/>
        <v>2.3737630656360444E-4</v>
      </c>
      <c r="AJ81">
        <v>2.1503269320960201</v>
      </c>
      <c r="AK81">
        <v>1.3177939231965343</v>
      </c>
      <c r="AL81">
        <v>1.3947221336230815</v>
      </c>
      <c r="AM81">
        <v>6.1030086155370418</v>
      </c>
      <c r="AN81">
        <v>0.25928089185110675</v>
      </c>
      <c r="AO81">
        <v>1.2224568941609673</v>
      </c>
      <c r="AP81">
        <v>1.8949778302666085</v>
      </c>
      <c r="AQ81">
        <v>2.7698190452120608</v>
      </c>
      <c r="AR81">
        <v>4.7417671139650182</v>
      </c>
      <c r="AS81">
        <v>6.4173641101403609</v>
      </c>
      <c r="AT81" s="2">
        <v>4.5295458773723043</v>
      </c>
      <c r="AU81" s="2">
        <v>0.58515808979738793</v>
      </c>
      <c r="AV81" s="2">
        <v>0.50017348115679183</v>
      </c>
      <c r="AX81">
        <f t="shared" si="15"/>
        <v>4.5295458773723043</v>
      </c>
      <c r="AY81">
        <f t="shared" si="16"/>
        <v>36.062973092284622</v>
      </c>
      <c r="AZ81">
        <f t="shared" si="17"/>
        <v>30.825418133888085</v>
      </c>
    </row>
    <row r="82" spans="1:52" x14ac:dyDescent="0.25">
      <c r="A82" s="4">
        <v>5</v>
      </c>
      <c r="B82" s="4" t="s">
        <v>195</v>
      </c>
      <c r="C82" s="4">
        <v>-197</v>
      </c>
      <c r="D82" s="4">
        <v>-35</v>
      </c>
      <c r="E82" s="99">
        <v>50</v>
      </c>
      <c r="F82" s="4">
        <v>0.35345100000000002</v>
      </c>
      <c r="G82" s="4">
        <v>0.19783999999999999</v>
      </c>
      <c r="H82" s="4">
        <v>50.349466</v>
      </c>
      <c r="I82" s="4">
        <v>2.89947</v>
      </c>
      <c r="J82" s="4">
        <v>9.1870039999999999</v>
      </c>
      <c r="K82" s="4">
        <v>0.26562200000000002</v>
      </c>
      <c r="L82" s="99">
        <v>0.35345100000000002</v>
      </c>
      <c r="M82" s="4">
        <v>0.15608</v>
      </c>
      <c r="N82" s="4">
        <v>100321</v>
      </c>
      <c r="O82" s="4">
        <v>18.600000000000001</v>
      </c>
      <c r="P82" s="4">
        <v>60</v>
      </c>
      <c r="Q82" s="4">
        <v>1.1920999999999999</v>
      </c>
      <c r="R82" s="4" t="s">
        <v>164</v>
      </c>
      <c r="S82" s="4" t="s">
        <v>165</v>
      </c>
      <c r="T82" s="60">
        <v>1.2386161858682868E-3</v>
      </c>
      <c r="U82" s="60">
        <v>0.10144758823529411</v>
      </c>
      <c r="V82" s="60">
        <v>203.45561009123105</v>
      </c>
      <c r="W82" s="98"/>
      <c r="X82" s="60">
        <v>3.4817747438054987E-5</v>
      </c>
      <c r="Y82" s="61">
        <v>3.303128889510754</v>
      </c>
      <c r="Z82">
        <v>4</v>
      </c>
      <c r="AB82">
        <f t="shared" si="11"/>
        <v>3.3039131602139329</v>
      </c>
      <c r="AC82">
        <f t="shared" si="12"/>
        <v>61.594814158573769</v>
      </c>
      <c r="AD82">
        <f t="shared" si="13"/>
        <v>61.580193009085328</v>
      </c>
      <c r="AE82">
        <f t="shared" si="14"/>
        <v>2.3737630656372338E-4</v>
      </c>
      <c r="AJ82">
        <v>2.3544388596293579</v>
      </c>
      <c r="AK82">
        <v>1.4582427432351088</v>
      </c>
      <c r="AL82">
        <v>2.0263865358131374</v>
      </c>
      <c r="AM82">
        <v>10.884528822578272</v>
      </c>
      <c r="AN82">
        <v>0.33808576237260268</v>
      </c>
      <c r="AO82">
        <v>1.4187034180219926</v>
      </c>
      <c r="AP82">
        <v>2.0488254733869131</v>
      </c>
      <c r="AQ82">
        <v>2.9526569133371297</v>
      </c>
      <c r="AR82">
        <v>5.0055426979757618</v>
      </c>
      <c r="AS82">
        <v>7.6172642666663082</v>
      </c>
      <c r="AT82" s="2">
        <v>4.2155815394373795</v>
      </c>
      <c r="AU82" s="2">
        <v>0.64638827959467515</v>
      </c>
      <c r="AV82" s="2">
        <v>0.37046363913864172</v>
      </c>
      <c r="AX82">
        <f t="shared" si="15"/>
        <v>4.2155815394373795</v>
      </c>
      <c r="AY82">
        <f t="shared" si="16"/>
        <v>39.814165955914234</v>
      </c>
      <c r="AZ82">
        <f t="shared" si="17"/>
        <v>22.818639005253573</v>
      </c>
    </row>
    <row r="83" spans="1:52" x14ac:dyDescent="0.25">
      <c r="A83" s="4">
        <v>6</v>
      </c>
      <c r="B83" s="4" t="s">
        <v>196</v>
      </c>
      <c r="C83" s="4">
        <v>-197</v>
      </c>
      <c r="D83" s="4">
        <v>-35</v>
      </c>
      <c r="E83" s="99">
        <v>60</v>
      </c>
      <c r="F83" s="4">
        <v>0.34295900000000001</v>
      </c>
      <c r="G83" s="4">
        <v>0.197995</v>
      </c>
      <c r="H83" s="4">
        <v>50.388286999999998</v>
      </c>
      <c r="I83" s="4">
        <v>2.7589100000000002</v>
      </c>
      <c r="J83" s="4">
        <v>9.1903109999999995</v>
      </c>
      <c r="K83" s="4">
        <v>0.25276700000000002</v>
      </c>
      <c r="L83" s="99">
        <v>0.34295900000000001</v>
      </c>
      <c r="M83" s="4">
        <v>0.13214799999999999</v>
      </c>
      <c r="N83" s="4">
        <v>100334</v>
      </c>
      <c r="O83" s="4">
        <v>18.600000000000001</v>
      </c>
      <c r="P83" s="4">
        <v>60</v>
      </c>
      <c r="Q83" s="4">
        <v>1.1922999999999999</v>
      </c>
      <c r="R83" s="4" t="s">
        <v>166</v>
      </c>
      <c r="S83" s="4" t="s">
        <v>167</v>
      </c>
      <c r="T83" s="60">
        <v>1.2386259837268241E-3</v>
      </c>
      <c r="U83" s="60">
        <v>0.10248823529411764</v>
      </c>
      <c r="V83" s="60">
        <v>194.14316174955812</v>
      </c>
      <c r="W83" s="98"/>
      <c r="X83" s="60">
        <v>3.4813236198428397E-5</v>
      </c>
      <c r="Y83" s="61">
        <v>3.1534832283964982</v>
      </c>
      <c r="Z83">
        <v>4</v>
      </c>
      <c r="AB83">
        <f t="shared" si="11"/>
        <v>3.1542319683311861</v>
      </c>
      <c r="AC83">
        <f t="shared" si="12"/>
        <v>61.564672360181596</v>
      </c>
      <c r="AD83">
        <f t="shared" si="13"/>
        <v>61.550058365641924</v>
      </c>
      <c r="AE83">
        <f t="shared" si="14"/>
        <v>2.3737630656383627E-4</v>
      </c>
      <c r="AJ83">
        <v>2.247775306748097</v>
      </c>
      <c r="AK83">
        <v>1.2352437596835826</v>
      </c>
      <c r="AL83">
        <v>1.5031196768835458</v>
      </c>
      <c r="AM83">
        <v>7.1233960169067396</v>
      </c>
      <c r="AN83">
        <v>0.3727391176043694</v>
      </c>
      <c r="AO83">
        <v>1.4210726111112815</v>
      </c>
      <c r="AP83">
        <v>1.9944416977719803</v>
      </c>
      <c r="AQ83">
        <v>2.8131331137350926</v>
      </c>
      <c r="AR83">
        <v>4.596008117716643</v>
      </c>
      <c r="AS83">
        <v>6.4387905634394471</v>
      </c>
      <c r="AT83" s="2">
        <v>5.7129960079883881</v>
      </c>
      <c r="AU83" s="2">
        <v>0.48449385843707421</v>
      </c>
      <c r="AV83" s="2">
        <v>0.52013617239779852</v>
      </c>
      <c r="AX83">
        <f t="shared" si="15"/>
        <v>5.7129960079883881</v>
      </c>
      <c r="AY83">
        <f t="shared" si="16"/>
        <v>29.827705655198677</v>
      </c>
      <c r="AZ83">
        <f t="shared" si="17"/>
        <v>32.022013036349399</v>
      </c>
    </row>
    <row r="84" spans="1:52" x14ac:dyDescent="0.25">
      <c r="A84" s="4">
        <v>7</v>
      </c>
      <c r="B84" s="4" t="s">
        <v>197</v>
      </c>
      <c r="C84" s="4">
        <v>-197</v>
      </c>
      <c r="D84" s="4">
        <v>-35</v>
      </c>
      <c r="E84" s="99">
        <v>70</v>
      </c>
      <c r="F84" s="4">
        <v>0.34555799999999998</v>
      </c>
      <c r="G84" s="4">
        <v>0.197822</v>
      </c>
      <c r="H84" s="4">
        <v>50.344799999999999</v>
      </c>
      <c r="I84" s="4">
        <v>2.7618100000000001</v>
      </c>
      <c r="J84" s="4">
        <v>9.1859629999999992</v>
      </c>
      <c r="K84" s="4">
        <v>0.253166</v>
      </c>
      <c r="L84" s="99">
        <v>0.34555799999999998</v>
      </c>
      <c r="M84" s="4">
        <v>0.13831199999999999</v>
      </c>
      <c r="N84" s="4">
        <v>100342</v>
      </c>
      <c r="O84" s="4">
        <v>18.600000000000001</v>
      </c>
      <c r="P84" s="4">
        <v>60</v>
      </c>
      <c r="Q84" s="4">
        <v>1.1923999999999999</v>
      </c>
      <c r="R84" s="4" t="s">
        <v>168</v>
      </c>
      <c r="S84" s="4" t="s">
        <v>169</v>
      </c>
      <c r="T84" s="60">
        <v>1.2386357815853614E-3</v>
      </c>
      <c r="U84" s="60">
        <v>0.10352888235294118</v>
      </c>
      <c r="V84" s="60">
        <v>195.39974643496865</v>
      </c>
      <c r="W84" s="98"/>
      <c r="X84" s="60">
        <v>3.4810460631969803E-5</v>
      </c>
      <c r="Y84" s="61">
        <v>3.17264539127317</v>
      </c>
      <c r="Z84">
        <v>4</v>
      </c>
      <c r="AB84">
        <f t="shared" si="11"/>
        <v>3.1733986809313031</v>
      </c>
      <c r="AC84">
        <f t="shared" si="12"/>
        <v>61.588902110662772</v>
      </c>
      <c r="AD84">
        <f t="shared" si="13"/>
        <v>61.574282364554442</v>
      </c>
      <c r="AE84">
        <f t="shared" si="14"/>
        <v>2.3737630656350505E-4</v>
      </c>
      <c r="AJ84">
        <v>2.2614370342105055</v>
      </c>
      <c r="AK84">
        <v>1.2923375912457258</v>
      </c>
      <c r="AL84">
        <v>2.3171338433829463</v>
      </c>
      <c r="AM84">
        <v>17.777216256898889</v>
      </c>
      <c r="AN84">
        <v>0.41846543745501535</v>
      </c>
      <c r="AO84">
        <v>1.3965204784442142</v>
      </c>
      <c r="AP84">
        <v>2.0209840857126529</v>
      </c>
      <c r="AQ84">
        <v>2.830797513838812</v>
      </c>
      <c r="AR84">
        <v>4.5274159778880563</v>
      </c>
      <c r="AS84">
        <v>6.4321827485989651</v>
      </c>
      <c r="AT84" s="2">
        <v>5.2777372069679753</v>
      </c>
      <c r="AU84" s="2">
        <v>0.51209466412115667</v>
      </c>
      <c r="AV84" s="2">
        <v>0.44126402811149174</v>
      </c>
      <c r="AX84">
        <f t="shared" si="15"/>
        <v>5.2777372069679753</v>
      </c>
      <c r="AY84">
        <f t="shared" si="16"/>
        <v>31.539348139950651</v>
      </c>
      <c r="AZ84">
        <f t="shared" si="17"/>
        <v>27.17696703231541</v>
      </c>
    </row>
    <row r="85" spans="1:52" x14ac:dyDescent="0.25">
      <c r="A85" s="4">
        <v>8</v>
      </c>
      <c r="B85" s="4" t="s">
        <v>198</v>
      </c>
      <c r="C85" s="4">
        <v>-197</v>
      </c>
      <c r="D85" s="4">
        <v>-35</v>
      </c>
      <c r="E85" s="99">
        <v>80</v>
      </c>
      <c r="F85" s="4">
        <v>0.35128799999999999</v>
      </c>
      <c r="G85" s="4">
        <v>0.19767799999999999</v>
      </c>
      <c r="H85" s="4">
        <v>50.308700999999999</v>
      </c>
      <c r="I85" s="4">
        <v>3.194636</v>
      </c>
      <c r="J85" s="4">
        <v>9.1811190000000007</v>
      </c>
      <c r="K85" s="4">
        <v>0.292821</v>
      </c>
      <c r="L85" s="99">
        <v>0.35128799999999999</v>
      </c>
      <c r="M85" s="4">
        <v>0.14605099999999999</v>
      </c>
      <c r="N85" s="4">
        <v>100350</v>
      </c>
      <c r="O85" s="4">
        <v>18.600000000000001</v>
      </c>
      <c r="P85" s="4">
        <v>60</v>
      </c>
      <c r="Q85" s="4">
        <v>1.1924999999999999</v>
      </c>
      <c r="R85" s="4" t="s">
        <v>170</v>
      </c>
      <c r="S85" s="4" t="s">
        <v>171</v>
      </c>
      <c r="T85" s="60">
        <v>1.2386455794438987E-3</v>
      </c>
      <c r="U85" s="60">
        <v>0.1045695294117647</v>
      </c>
      <c r="V85" s="60">
        <v>199.18407225011194</v>
      </c>
      <c r="W85" s="98"/>
      <c r="X85" s="60">
        <v>3.4807685508052951E-5</v>
      </c>
      <c r="Y85" s="61">
        <v>3.2326426103611148</v>
      </c>
      <c r="Z85">
        <v>4</v>
      </c>
      <c r="AB85">
        <f t="shared" si="11"/>
        <v>3.2334101453190165</v>
      </c>
      <c r="AC85">
        <f t="shared" si="12"/>
        <v>61.616484176659824</v>
      </c>
      <c r="AD85">
        <f t="shared" si="13"/>
        <v>61.601857883222529</v>
      </c>
      <c r="AE85">
        <f t="shared" si="14"/>
        <v>2.3737630656369072E-4</v>
      </c>
      <c r="AJ85">
        <v>2.3041982259951861</v>
      </c>
      <c r="AK85">
        <v>1.3640222595242677</v>
      </c>
      <c r="AL85">
        <v>3.1575980377134303</v>
      </c>
      <c r="AM85">
        <v>32.249238543536542</v>
      </c>
      <c r="AN85">
        <v>0.40570729022885138</v>
      </c>
      <c r="AO85">
        <v>1.4346180237448727</v>
      </c>
      <c r="AP85">
        <v>2.05879715810278</v>
      </c>
      <c r="AQ85">
        <v>2.8796450670377491</v>
      </c>
      <c r="AR85">
        <v>4.564087251193147</v>
      </c>
      <c r="AS85">
        <v>6.958210641662621</v>
      </c>
      <c r="AT85" s="2">
        <v>5.8997236070421541</v>
      </c>
      <c r="AU85" s="2">
        <v>0.49498791977646073</v>
      </c>
      <c r="AV85" s="2">
        <v>0.61609368951068688</v>
      </c>
      <c r="AX85">
        <f t="shared" si="15"/>
        <v>5.8997236070421541</v>
      </c>
      <c r="AY85">
        <f t="shared" si="16"/>
        <v>30.499415326544057</v>
      </c>
      <c r="AZ85">
        <f t="shared" si="17"/>
        <v>37.96152707107521</v>
      </c>
    </row>
    <row r="86" spans="1:52" x14ac:dyDescent="0.25">
      <c r="A86" s="4">
        <v>9</v>
      </c>
      <c r="B86" s="4" t="s">
        <v>199</v>
      </c>
      <c r="C86" s="4">
        <v>-197</v>
      </c>
      <c r="D86" s="4">
        <v>-35</v>
      </c>
      <c r="E86" s="99">
        <v>90</v>
      </c>
      <c r="F86" s="4">
        <v>0.35284900000000002</v>
      </c>
      <c r="G86" s="4">
        <v>0.19811000000000001</v>
      </c>
      <c r="H86" s="4">
        <v>50.417025000000002</v>
      </c>
      <c r="I86" s="4">
        <v>2.8993679999999999</v>
      </c>
      <c r="J86" s="4">
        <v>9.1914719999999992</v>
      </c>
      <c r="K86" s="4">
        <v>0.265405</v>
      </c>
      <c r="L86" s="99">
        <v>0.35284900000000002</v>
      </c>
      <c r="M86" s="4">
        <v>0.13408999999999999</v>
      </c>
      <c r="N86" s="4">
        <v>100358</v>
      </c>
      <c r="O86" s="4">
        <v>18.600000000000001</v>
      </c>
      <c r="P86" s="4">
        <v>60</v>
      </c>
      <c r="Q86" s="4">
        <v>1.1924999999999999</v>
      </c>
      <c r="R86" s="4" t="s">
        <v>172</v>
      </c>
      <c r="S86" s="4" t="s">
        <v>173</v>
      </c>
      <c r="T86" s="60">
        <v>1.238655377302436E-3</v>
      </c>
      <c r="U86" s="60">
        <v>0.10561017647058824</v>
      </c>
      <c r="V86" s="60">
        <v>199.60259169733922</v>
      </c>
      <c r="W86" s="98"/>
      <c r="X86" s="60">
        <v>3.4804910826572009E-5</v>
      </c>
      <c r="Y86" s="61">
        <v>3.2433463991971658</v>
      </c>
      <c r="Z86">
        <v>4</v>
      </c>
      <c r="AB86">
        <f t="shared" si="11"/>
        <v>3.2441164755842027</v>
      </c>
      <c r="AC86">
        <f t="shared" si="12"/>
        <v>61.542175003800821</v>
      </c>
      <c r="AD86">
        <f t="shared" si="13"/>
        <v>61.527566349600512</v>
      </c>
      <c r="AE86">
        <f t="shared" si="14"/>
        <v>2.3737630656386072E-4</v>
      </c>
      <c r="AJ86">
        <v>2.3118240942232076</v>
      </c>
      <c r="AK86">
        <v>1.2538198484479468</v>
      </c>
      <c r="AL86">
        <v>1.9114783138286715</v>
      </c>
      <c r="AM86">
        <v>10.949649384998127</v>
      </c>
      <c r="AN86">
        <v>0.45353927687469797</v>
      </c>
      <c r="AO86">
        <v>1.466553943831409</v>
      </c>
      <c r="AP86">
        <v>2.0829260126209506</v>
      </c>
      <c r="AQ86">
        <v>2.8533957739019447</v>
      </c>
      <c r="AR86">
        <v>4.6397321315213178</v>
      </c>
      <c r="AS86">
        <v>6.6429366797932587</v>
      </c>
      <c r="AT86" s="2">
        <v>6.2860304126462507</v>
      </c>
      <c r="AU86" s="2">
        <v>0.45791180856088215</v>
      </c>
      <c r="AV86" s="2">
        <v>0.56662346070034508</v>
      </c>
      <c r="AX86">
        <f t="shared" si="15"/>
        <v>6.2860304126462507</v>
      </c>
      <c r="AY86">
        <f t="shared" si="16"/>
        <v>28.180888658760747</v>
      </c>
      <c r="AZ86">
        <f t="shared" si="17"/>
        <v>34.871240179679894</v>
      </c>
    </row>
    <row r="87" spans="1:52" x14ac:dyDescent="0.25">
      <c r="A87" s="4">
        <v>10</v>
      </c>
      <c r="B87" s="4" t="s">
        <v>200</v>
      </c>
      <c r="C87" s="4">
        <v>-197</v>
      </c>
      <c r="D87" s="4">
        <v>-35</v>
      </c>
      <c r="E87" s="99">
        <v>100</v>
      </c>
      <c r="F87" s="4">
        <v>0.34952800000000001</v>
      </c>
      <c r="G87" s="4">
        <v>0.19826099999999999</v>
      </c>
      <c r="H87" s="4">
        <v>50.455157</v>
      </c>
      <c r="I87" s="4">
        <v>2.881491</v>
      </c>
      <c r="J87" s="4">
        <v>9.1946349999999999</v>
      </c>
      <c r="K87" s="4">
        <v>0.263546</v>
      </c>
      <c r="L87" s="99">
        <v>0.34952800000000001</v>
      </c>
      <c r="M87" s="4">
        <v>0.140154</v>
      </c>
      <c r="N87" s="4">
        <v>100366</v>
      </c>
      <c r="O87" s="4">
        <v>18.600000000000001</v>
      </c>
      <c r="P87" s="4">
        <v>60</v>
      </c>
      <c r="Q87" s="4">
        <v>1.1926000000000001</v>
      </c>
      <c r="R87" s="4" t="s">
        <v>174</v>
      </c>
      <c r="S87" s="4" t="s">
        <v>175</v>
      </c>
      <c r="T87" s="60">
        <v>1.2386651751609735E-3</v>
      </c>
      <c r="U87" s="60">
        <v>0.10665082352941176</v>
      </c>
      <c r="V87" s="60">
        <v>196.07976500915561</v>
      </c>
      <c r="W87" s="98"/>
      <c r="X87" s="60">
        <v>3.4802136587421179E-5</v>
      </c>
      <c r="Y87" s="61">
        <v>3.1874543989193684</v>
      </c>
      <c r="Z87">
        <v>4</v>
      </c>
      <c r="AB87">
        <f t="shared" si="11"/>
        <v>3.1882112047196896</v>
      </c>
      <c r="AC87">
        <f t="shared" si="12"/>
        <v>61.516100457980464</v>
      </c>
      <c r="AD87">
        <f t="shared" si="13"/>
        <v>61.501497993259548</v>
      </c>
      <c r="AE87">
        <f t="shared" si="14"/>
        <v>2.3737630656368438E-4</v>
      </c>
      <c r="AJ87">
        <v>2.2719901536200746</v>
      </c>
      <c r="AK87">
        <v>1.3110692547618417</v>
      </c>
      <c r="AL87">
        <v>2.7766763093357518</v>
      </c>
      <c r="AM87">
        <v>22.189946257527311</v>
      </c>
      <c r="AN87">
        <v>0.42114958378802458</v>
      </c>
      <c r="AO87">
        <v>1.4488699034361485</v>
      </c>
      <c r="AP87">
        <v>2.0483703050717099</v>
      </c>
      <c r="AQ87">
        <v>2.78489509360567</v>
      </c>
      <c r="AR87">
        <v>4.5034622879957764</v>
      </c>
      <c r="AS87">
        <v>6.6844961426455116</v>
      </c>
      <c r="AT87" s="2">
        <v>6.2035897532015554</v>
      </c>
      <c r="AU87" s="2">
        <v>0.46654564235229956</v>
      </c>
      <c r="AV87" s="2">
        <v>0.62226761267748876</v>
      </c>
      <c r="AX87">
        <f t="shared" si="15"/>
        <v>6.2035897532015554</v>
      </c>
      <c r="AY87">
        <f t="shared" si="16"/>
        <v>28.700068603177083</v>
      </c>
      <c r="AZ87">
        <f t="shared" si="17"/>
        <v>38.279476973216077</v>
      </c>
    </row>
    <row r="88" spans="1:52" x14ac:dyDescent="0.25">
      <c r="A88" s="4">
        <v>11</v>
      </c>
      <c r="B88" s="4" t="s">
        <v>201</v>
      </c>
      <c r="C88" s="4">
        <v>-197</v>
      </c>
      <c r="D88" s="4">
        <v>-35</v>
      </c>
      <c r="E88" s="99">
        <v>110</v>
      </c>
      <c r="F88" s="4">
        <v>0.34371800000000002</v>
      </c>
      <c r="G88" s="4">
        <v>0.19824800000000001</v>
      </c>
      <c r="H88" s="4">
        <v>50.45167</v>
      </c>
      <c r="I88" s="4">
        <v>4.7765219999999999</v>
      </c>
      <c r="J88" s="4">
        <v>9.187201</v>
      </c>
      <c r="K88" s="4">
        <v>0.438911</v>
      </c>
      <c r="L88" s="99">
        <v>0.34371800000000002</v>
      </c>
      <c r="M88" s="4">
        <v>0.13733699999999999</v>
      </c>
      <c r="N88" s="4">
        <v>100375</v>
      </c>
      <c r="O88" s="4">
        <v>18.600000000000001</v>
      </c>
      <c r="P88" s="4">
        <v>60</v>
      </c>
      <c r="Q88" s="4">
        <v>1.1927000000000001</v>
      </c>
      <c r="R88" s="4" t="s">
        <v>176</v>
      </c>
      <c r="S88" s="4" t="s">
        <v>177</v>
      </c>
      <c r="T88" s="60">
        <v>1.2386749730195108E-3</v>
      </c>
      <c r="U88" s="60">
        <v>0.10769147058823529</v>
      </c>
      <c r="V88" s="60">
        <v>190.54758879676419</v>
      </c>
      <c r="W88" s="98"/>
      <c r="X88" s="60">
        <v>3.4799016096967506E-5</v>
      </c>
      <c r="Y88" s="61">
        <v>3.0952969992019383</v>
      </c>
      <c r="Z88">
        <v>4</v>
      </c>
      <c r="AB88">
        <f t="shared" si="11"/>
        <v>3.0960319238250191</v>
      </c>
      <c r="AC88">
        <f t="shared" si="12"/>
        <v>61.56035716310685</v>
      </c>
      <c r="AD88">
        <f t="shared" si="13"/>
        <v>61.545744192892748</v>
      </c>
      <c r="AE88">
        <f t="shared" si="14"/>
        <v>2.3737630656340668E-4</v>
      </c>
      <c r="AJ88">
        <v>2.2063022335232421</v>
      </c>
      <c r="AK88">
        <v>1.2837794729541228</v>
      </c>
      <c r="AL88">
        <v>3.0997985552282472</v>
      </c>
      <c r="AM88">
        <v>32.292677581948482</v>
      </c>
      <c r="AN88">
        <v>0.37403360906984712</v>
      </c>
      <c r="AO88">
        <v>1.3924444875903605</v>
      </c>
      <c r="AP88">
        <v>1.9972112442783372</v>
      </c>
      <c r="AQ88">
        <v>2.7389121434879478</v>
      </c>
      <c r="AR88">
        <v>4.3449741793410466</v>
      </c>
      <c r="AS88">
        <v>6.5244228151174903</v>
      </c>
      <c r="AT88" s="2">
        <v>7.5489671081932315</v>
      </c>
      <c r="AU88" s="2">
        <v>0.41447087580657282</v>
      </c>
      <c r="AV88" s="2">
        <v>0.92252477524461818</v>
      </c>
      <c r="AX88">
        <f t="shared" si="15"/>
        <v>7.5489671081932315</v>
      </c>
      <c r="AY88">
        <f t="shared" si="16"/>
        <v>25.514975148358324</v>
      </c>
      <c r="AZ88">
        <f t="shared" si="17"/>
        <v>56.79095465587357</v>
      </c>
    </row>
    <row r="89" spans="1:52" x14ac:dyDescent="0.25">
      <c r="A89" s="4">
        <v>12</v>
      </c>
      <c r="B89" s="4" t="s">
        <v>202</v>
      </c>
      <c r="C89" s="4">
        <v>-197</v>
      </c>
      <c r="D89" s="4">
        <v>-35</v>
      </c>
      <c r="E89" s="99">
        <v>120</v>
      </c>
      <c r="F89" s="4">
        <v>0.35180499999999998</v>
      </c>
      <c r="G89" s="4">
        <v>0.19790099999999999</v>
      </c>
      <c r="H89" s="4">
        <v>50.364691999999998</v>
      </c>
      <c r="I89" s="4">
        <v>5.3664670000000001</v>
      </c>
      <c r="J89" s="4">
        <v>9.1759880000000003</v>
      </c>
      <c r="K89" s="4">
        <v>0.49249900000000002</v>
      </c>
      <c r="L89" s="99">
        <v>0.35180499999999998</v>
      </c>
      <c r="M89" s="4">
        <v>0.16039900000000001</v>
      </c>
      <c r="N89" s="4">
        <v>100387</v>
      </c>
      <c r="O89" s="4">
        <v>18.600000000000001</v>
      </c>
      <c r="P89" s="4">
        <v>60</v>
      </c>
      <c r="Q89" s="4">
        <v>1.1929000000000001</v>
      </c>
      <c r="R89" s="4" t="s">
        <v>178</v>
      </c>
      <c r="S89" s="4" t="s">
        <v>179</v>
      </c>
      <c r="T89" s="60">
        <v>1.2386847708780481E-3</v>
      </c>
      <c r="U89" s="60">
        <v>0.10873211764705881</v>
      </c>
      <c r="V89" s="60">
        <v>196.23465797568309</v>
      </c>
      <c r="W89" s="98"/>
      <c r="X89" s="60">
        <v>3.4794856313398281E-5</v>
      </c>
      <c r="Y89" s="61">
        <v>3.1841690611693663</v>
      </c>
      <c r="Z89">
        <v>4</v>
      </c>
      <c r="AB89">
        <f t="shared" si="11"/>
        <v>3.1849250869231822</v>
      </c>
      <c r="AC89">
        <f t="shared" si="12"/>
        <v>61.628215778096006</v>
      </c>
      <c r="AD89">
        <f t="shared" si="13"/>
        <v>61.613586699854494</v>
      </c>
      <c r="AE89">
        <f t="shared" si="14"/>
        <v>2.3737630656365117E-4</v>
      </c>
      <c r="AJ89">
        <v>2.2696472145267839</v>
      </c>
      <c r="AK89">
        <v>1.4976954247752143</v>
      </c>
      <c r="AL89">
        <v>3.3284336890450499</v>
      </c>
      <c r="AM89">
        <v>33.895883613867618</v>
      </c>
      <c r="AN89">
        <v>0.28696250989279709</v>
      </c>
      <c r="AO89">
        <v>1.3441423070706238</v>
      </c>
      <c r="AP89">
        <v>1.9567820192479726</v>
      </c>
      <c r="AQ89">
        <v>2.8230417988239846</v>
      </c>
      <c r="AR89">
        <v>4.8860928639713439</v>
      </c>
      <c r="AS89">
        <v>7.3238595952985062</v>
      </c>
      <c r="AT89" s="2">
        <v>6.354470072366416</v>
      </c>
      <c r="AU89" s="2">
        <v>0.51268977006657368</v>
      </c>
      <c r="AV89" s="2">
        <v>0.98822458576967864</v>
      </c>
      <c r="AX89">
        <f t="shared" si="15"/>
        <v>6.354470072366416</v>
      </c>
      <c r="AY89">
        <f t="shared" si="16"/>
        <v>31.596155776885229</v>
      </c>
      <c r="AZ89">
        <f t="shared" si="17"/>
        <v>60.902518009033301</v>
      </c>
    </row>
    <row r="90" spans="1:52" x14ac:dyDescent="0.25">
      <c r="A90" s="4">
        <v>13</v>
      </c>
      <c r="B90" s="4" t="s">
        <v>203</v>
      </c>
      <c r="C90" s="4">
        <v>-197</v>
      </c>
      <c r="D90" s="4">
        <v>-35</v>
      </c>
      <c r="E90" s="99">
        <v>130</v>
      </c>
      <c r="F90" s="4">
        <v>0.378637</v>
      </c>
      <c r="G90" s="4">
        <v>0.19771900000000001</v>
      </c>
      <c r="H90" s="4">
        <v>50.319141999999999</v>
      </c>
      <c r="I90" s="4">
        <v>5.0197649999999996</v>
      </c>
      <c r="J90" s="4">
        <v>9.1730160000000005</v>
      </c>
      <c r="K90" s="4">
        <v>0.45981699999999998</v>
      </c>
      <c r="L90" s="99">
        <v>0.378637</v>
      </c>
      <c r="M90" s="4">
        <v>0.193022</v>
      </c>
      <c r="N90" s="4">
        <v>100398</v>
      </c>
      <c r="O90" s="4">
        <v>18.600000000000001</v>
      </c>
      <c r="P90" s="4">
        <v>60</v>
      </c>
      <c r="Q90" s="4">
        <v>1.1930000000000001</v>
      </c>
      <c r="R90" s="4" t="s">
        <v>180</v>
      </c>
      <c r="S90" s="4" t="s">
        <v>181</v>
      </c>
      <c r="T90" s="60">
        <v>1.2386945687365854E-3</v>
      </c>
      <c r="U90" s="60">
        <v>0.10977276470588235</v>
      </c>
      <c r="V90" s="60">
        <v>217.05450405611083</v>
      </c>
      <c r="W90" s="98"/>
      <c r="X90" s="60">
        <v>3.4791044052004157E-5</v>
      </c>
      <c r="Y90" s="61">
        <v>3.5212438983587218</v>
      </c>
      <c r="Z90">
        <v>4</v>
      </c>
      <c r="AB90">
        <f t="shared" si="11"/>
        <v>3.5220799566902619</v>
      </c>
      <c r="AC90">
        <f t="shared" si="12"/>
        <v>61.641428518280591</v>
      </c>
      <c r="AD90">
        <f t="shared" si="13"/>
        <v>61.626796303647623</v>
      </c>
      <c r="AE90">
        <f t="shared" si="14"/>
        <v>2.3737630656350971E-4</v>
      </c>
      <c r="AJ90">
        <v>2.5099141137358223</v>
      </c>
      <c r="AK90">
        <v>1.8019034374250418</v>
      </c>
      <c r="AL90">
        <v>4.0281555451799766</v>
      </c>
      <c r="AM90">
        <v>35.765234727690768</v>
      </c>
      <c r="AN90">
        <v>0.35695364143968572</v>
      </c>
      <c r="AO90">
        <v>1.4851169941552591</v>
      </c>
      <c r="AP90">
        <v>2.1346627623137167</v>
      </c>
      <c r="AQ90">
        <v>3.00927175157784</v>
      </c>
      <c r="AR90">
        <v>5.336816977636766</v>
      </c>
      <c r="AS90">
        <v>9.4990349387879309</v>
      </c>
      <c r="AT90" s="2">
        <v>5.396809905659274</v>
      </c>
      <c r="AU90" s="2">
        <v>0.62619125429188005</v>
      </c>
      <c r="AV90" s="2">
        <v>0.869521050263801</v>
      </c>
      <c r="AX90">
        <f t="shared" si="15"/>
        <v>5.396809905659274</v>
      </c>
      <c r="AY90">
        <f t="shared" si="16"/>
        <v>38.599323440205389</v>
      </c>
      <c r="AZ90">
        <f t="shared" si="17"/>
        <v>53.598519664976351</v>
      </c>
    </row>
    <row r="91" spans="1:52" x14ac:dyDescent="0.25">
      <c r="A91" s="4">
        <v>14</v>
      </c>
      <c r="B91" s="4" t="s">
        <v>204</v>
      </c>
      <c r="C91" s="4">
        <v>-197</v>
      </c>
      <c r="D91" s="4">
        <v>-35</v>
      </c>
      <c r="E91" s="99">
        <v>140</v>
      </c>
      <c r="F91" s="4">
        <v>0.40546900000000002</v>
      </c>
      <c r="G91" s="4">
        <v>0.19778399999999999</v>
      </c>
      <c r="H91" s="4">
        <v>50.335382000000003</v>
      </c>
      <c r="I91" s="4">
        <v>4.06576</v>
      </c>
      <c r="J91" s="4">
        <v>9.1777739999999994</v>
      </c>
      <c r="K91" s="4">
        <v>0.37239100000000003</v>
      </c>
      <c r="L91" s="99">
        <v>0.40546900000000002</v>
      </c>
      <c r="M91" s="4">
        <v>0.272476</v>
      </c>
      <c r="N91" s="4">
        <v>100413</v>
      </c>
      <c r="O91" s="4">
        <v>18.600000000000001</v>
      </c>
      <c r="P91" s="4">
        <v>60</v>
      </c>
      <c r="Q91" s="4">
        <v>1.1932</v>
      </c>
      <c r="R91" s="4" t="s">
        <v>182</v>
      </c>
      <c r="S91" s="4" t="s">
        <v>183</v>
      </c>
      <c r="T91" s="60">
        <v>1.2387043665951227E-3</v>
      </c>
      <c r="U91" s="60">
        <v>0.11081341176470588</v>
      </c>
      <c r="V91" s="60">
        <v>237.87402077642301</v>
      </c>
      <c r="W91" s="98"/>
      <c r="X91" s="60">
        <v>3.478584685980016E-5</v>
      </c>
      <c r="Y91" s="61">
        <v>3.8615744105366123</v>
      </c>
      <c r="Z91">
        <v>4</v>
      </c>
      <c r="AB91">
        <f t="shared" si="11"/>
        <v>3.8624912744494759</v>
      </c>
      <c r="AC91">
        <f t="shared" si="12"/>
        <v>61.600268565941619</v>
      </c>
      <c r="AD91">
        <f t="shared" si="13"/>
        <v>61.585646121706105</v>
      </c>
      <c r="AE91">
        <f t="shared" si="14"/>
        <v>2.3737630656367061E-4</v>
      </c>
      <c r="AJ91">
        <v>2.7524974596787724</v>
      </c>
      <c r="AK91">
        <v>2.5453056310923396</v>
      </c>
      <c r="AL91">
        <v>5.0587424392353748</v>
      </c>
      <c r="AM91">
        <v>47.078091934613845</v>
      </c>
      <c r="AN91">
        <v>0.34746822390852838</v>
      </c>
      <c r="AO91">
        <v>1.4507156343613716</v>
      </c>
      <c r="AP91">
        <v>2.174814285718679</v>
      </c>
      <c r="AQ91">
        <v>3.2239002567008437</v>
      </c>
      <c r="AR91">
        <v>6.436716117595803</v>
      </c>
      <c r="AS91">
        <v>13.529426582752517</v>
      </c>
      <c r="AT91" s="2">
        <v>3.9431035465266704</v>
      </c>
      <c r="AU91" s="2">
        <v>0.9305777575609282</v>
      </c>
      <c r="AV91" s="2">
        <v>0.91686699647856085</v>
      </c>
      <c r="AX91">
        <f t="shared" si="15"/>
        <v>3.9431035465266704</v>
      </c>
      <c r="AY91">
        <f t="shared" si="16"/>
        <v>57.323839787244886</v>
      </c>
      <c r="AZ91">
        <f t="shared" si="17"/>
        <v>56.4792532223276</v>
      </c>
    </row>
    <row r="92" spans="1:52" x14ac:dyDescent="0.25">
      <c r="A92" s="4">
        <v>15</v>
      </c>
      <c r="B92" s="4" t="s">
        <v>205</v>
      </c>
      <c r="C92" s="4">
        <v>-197</v>
      </c>
      <c r="D92" s="4">
        <v>-35</v>
      </c>
      <c r="E92" s="99">
        <v>150</v>
      </c>
      <c r="F92" s="4">
        <v>0.47314800000000001</v>
      </c>
      <c r="G92" s="4">
        <v>0.197994</v>
      </c>
      <c r="H92" s="4">
        <v>50.388111000000002</v>
      </c>
      <c r="I92" s="4">
        <v>4.1439060000000003</v>
      </c>
      <c r="J92" s="4">
        <v>9.1825329999999994</v>
      </c>
      <c r="K92" s="4">
        <v>0.37935999999999998</v>
      </c>
      <c r="L92" s="99">
        <v>0.47314800000000001</v>
      </c>
      <c r="M92" s="4">
        <v>0.38081900000000002</v>
      </c>
      <c r="N92" s="4">
        <v>100408</v>
      </c>
      <c r="O92" s="4">
        <v>18.600000000000001</v>
      </c>
      <c r="P92" s="4">
        <v>60</v>
      </c>
      <c r="Q92" s="4">
        <v>1.1931</v>
      </c>
      <c r="R92" s="4" t="s">
        <v>184</v>
      </c>
      <c r="S92" s="4" t="s">
        <v>185</v>
      </c>
      <c r="T92" s="60">
        <v>1.23871416445366E-3</v>
      </c>
      <c r="U92" s="60">
        <v>0.1118540588235294</v>
      </c>
      <c r="V92" s="60">
        <v>291.6685314047578</v>
      </c>
      <c r="W92" s="98"/>
      <c r="X92" s="60">
        <v>3.4787579084665708E-5</v>
      </c>
      <c r="Y92" s="61">
        <v>4.7370774131072233</v>
      </c>
      <c r="Z92">
        <v>4</v>
      </c>
      <c r="AB92">
        <f t="shared" si="11"/>
        <v>4.7382021500333504</v>
      </c>
      <c r="AC92">
        <f t="shared" si="12"/>
        <v>61.571409113502682</v>
      </c>
      <c r="AD92">
        <f t="shared" si="13"/>
        <v>61.55679351981739</v>
      </c>
      <c r="AE92">
        <f t="shared" si="14"/>
        <v>2.3737630656380196E-4</v>
      </c>
      <c r="AJ92">
        <v>3.3765423425955805</v>
      </c>
      <c r="AK92">
        <v>3.5590214986058379</v>
      </c>
      <c r="AL92">
        <v>3.9485072094722771</v>
      </c>
      <c r="AM92">
        <v>28.621474126611442</v>
      </c>
      <c r="AN92">
        <v>0.18104444606419243</v>
      </c>
      <c r="AO92">
        <v>1.4958542891749933</v>
      </c>
      <c r="AP92">
        <v>2.3742944779169903</v>
      </c>
      <c r="AQ92">
        <v>3.8374113124862537</v>
      </c>
      <c r="AR92">
        <v>9.6927384364704281</v>
      </c>
      <c r="AS92">
        <v>18.733838801071673</v>
      </c>
      <c r="AT92" s="2">
        <v>2.7919846529906049</v>
      </c>
      <c r="AU92" s="2">
        <v>1.5679566752646368</v>
      </c>
      <c r="AV92" s="2">
        <v>1.0011686312974608</v>
      </c>
      <c r="AX92">
        <f t="shared" si="15"/>
        <v>2.7919846529906049</v>
      </c>
      <c r="AY92">
        <f t="shared" si="16"/>
        <v>96.541301924966419</v>
      </c>
      <c r="AZ92">
        <f t="shared" si="17"/>
        <v>61.643363389221484</v>
      </c>
    </row>
    <row r="93" spans="1:52" x14ac:dyDescent="0.25">
      <c r="A93" s="4">
        <v>16</v>
      </c>
      <c r="B93" s="4" t="s">
        <v>206</v>
      </c>
      <c r="C93" s="4">
        <v>-197</v>
      </c>
      <c r="D93" s="4">
        <v>-35</v>
      </c>
      <c r="E93" s="99">
        <v>160</v>
      </c>
      <c r="F93" s="4">
        <v>0.51542299999999996</v>
      </c>
      <c r="G93" s="4">
        <v>0.19794300000000001</v>
      </c>
      <c r="H93" s="4">
        <v>50.375141999999997</v>
      </c>
      <c r="I93" s="4">
        <v>4.8726940000000001</v>
      </c>
      <c r="J93" s="4">
        <v>9.1779620000000008</v>
      </c>
      <c r="K93" s="4">
        <v>0.44741500000000001</v>
      </c>
      <c r="L93" s="99">
        <v>0.51542299999999996</v>
      </c>
      <c r="M93" s="4">
        <v>0.47878900000000002</v>
      </c>
      <c r="N93" s="4">
        <v>100415</v>
      </c>
      <c r="O93" s="4">
        <v>18.600000000000001</v>
      </c>
      <c r="P93" s="4">
        <v>60</v>
      </c>
      <c r="Q93" s="4">
        <v>1.1932</v>
      </c>
      <c r="R93" s="4" t="s">
        <v>186</v>
      </c>
      <c r="S93" s="4" t="s">
        <v>187</v>
      </c>
      <c r="T93" s="60">
        <v>1.2387239623121975E-3</v>
      </c>
      <c r="U93" s="60">
        <v>0.11289470588235294</v>
      </c>
      <c r="V93" s="60">
        <v>324.95399004495658</v>
      </c>
      <c r="W93" s="98"/>
      <c r="X93" s="60">
        <v>3.4785154018155793E-5</v>
      </c>
      <c r="Y93" s="61">
        <v>5.2754172430906818</v>
      </c>
      <c r="Z93">
        <v>4</v>
      </c>
      <c r="AB93">
        <f t="shared" si="11"/>
        <v>5.276669799478638</v>
      </c>
      <c r="AC93">
        <f t="shared" si="12"/>
        <v>61.59777986671201</v>
      </c>
      <c r="AD93">
        <f t="shared" si="13"/>
        <v>61.583158013234723</v>
      </c>
      <c r="AE93">
        <f t="shared" si="14"/>
        <v>2.373763065637507E-4</v>
      </c>
      <c r="AJ93">
        <v>3.7602657791850529</v>
      </c>
      <c r="AK93">
        <v>4.4726714669747993</v>
      </c>
      <c r="AL93">
        <v>3.3504382258607754</v>
      </c>
      <c r="AM93">
        <v>20.997210150263914</v>
      </c>
      <c r="AN93">
        <v>-2.5471877544360297E-2</v>
      </c>
      <c r="AO93">
        <v>1.1946944700131512</v>
      </c>
      <c r="AP93">
        <v>2.3891900182574997</v>
      </c>
      <c r="AQ93">
        <v>4.5358779151156261</v>
      </c>
      <c r="AR93">
        <v>12.238845910619323</v>
      </c>
      <c r="AS93">
        <v>22.209653402796434</v>
      </c>
      <c r="AT93" s="2">
        <v>2.3072668376176315</v>
      </c>
      <c r="AU93" s="2">
        <v>2.2493233209910035</v>
      </c>
      <c r="AV93" s="2">
        <v>1.4295233264174498</v>
      </c>
      <c r="AX93">
        <f t="shared" si="15"/>
        <v>2.3072668376176315</v>
      </c>
      <c r="AY93">
        <f t="shared" si="16"/>
        <v>138.55332277546543</v>
      </c>
      <c r="AZ93">
        <f t="shared" si="17"/>
        <v>88.055463174991971</v>
      </c>
    </row>
    <row r="94" spans="1:52" x14ac:dyDescent="0.25">
      <c r="A94" s="4">
        <v>17</v>
      </c>
      <c r="B94" s="4" t="s">
        <v>207</v>
      </c>
      <c r="C94" s="4">
        <v>-197</v>
      </c>
      <c r="D94" s="4">
        <v>-35</v>
      </c>
      <c r="E94" s="99">
        <v>170</v>
      </c>
      <c r="F94" s="4">
        <v>0.54732800000000004</v>
      </c>
      <c r="G94" s="4">
        <v>0.19781299999999999</v>
      </c>
      <c r="H94" s="4">
        <v>50.342748999999998</v>
      </c>
      <c r="I94" s="4">
        <v>5.5756290000000002</v>
      </c>
      <c r="J94" s="4">
        <v>9.1711489999999998</v>
      </c>
      <c r="K94" s="4">
        <v>0.51312199999999997</v>
      </c>
      <c r="L94" s="99">
        <v>0.54732800000000004</v>
      </c>
      <c r="M94" s="4">
        <v>0.55082299999999995</v>
      </c>
      <c r="N94" s="4">
        <v>100424</v>
      </c>
      <c r="O94" s="4">
        <v>18.600000000000001</v>
      </c>
      <c r="P94" s="4">
        <v>60</v>
      </c>
      <c r="Q94" s="4">
        <v>1.1933</v>
      </c>
      <c r="R94" s="4" t="s">
        <v>188</v>
      </c>
      <c r="S94" s="4" t="s">
        <v>189</v>
      </c>
      <c r="T94" s="60">
        <v>1.2387337601707348E-3</v>
      </c>
      <c r="U94" s="60">
        <v>0.11393535294117646</v>
      </c>
      <c r="V94" s="60">
        <v>349.86747031023759</v>
      </c>
      <c r="W94" s="98"/>
      <c r="X94" s="60">
        <v>3.4782036572264728E-5</v>
      </c>
      <c r="Y94" s="61">
        <v>5.6761638410376101</v>
      </c>
      <c r="Z94">
        <v>4</v>
      </c>
      <c r="AB94">
        <f t="shared" si="11"/>
        <v>5.6775115477592895</v>
      </c>
      <c r="AC94">
        <f t="shared" si="12"/>
        <v>61.638014706474955</v>
      </c>
      <c r="AD94">
        <f t="shared" si="13"/>
        <v>61.623383302200011</v>
      </c>
      <c r="AE94">
        <f t="shared" si="14"/>
        <v>2.373763065637285E-4</v>
      </c>
      <c r="AJ94">
        <v>4.0459154946469988</v>
      </c>
      <c r="AK94">
        <v>5.1421840613385337</v>
      </c>
      <c r="AL94">
        <v>3.3394132813157893</v>
      </c>
      <c r="AM94">
        <v>22.746748657101101</v>
      </c>
      <c r="AN94">
        <v>-0.1576698508175387</v>
      </c>
      <c r="AO94">
        <v>0.93062987639959327</v>
      </c>
      <c r="AP94">
        <v>2.4263290056922258</v>
      </c>
      <c r="AQ94">
        <v>5.1356843968277879</v>
      </c>
      <c r="AR94">
        <v>13.711049721266681</v>
      </c>
      <c r="AS94">
        <v>25.24361752038152</v>
      </c>
      <c r="AT94" s="2">
        <v>1.8452308235488286</v>
      </c>
      <c r="AU94" s="2">
        <v>2.9350490700426533</v>
      </c>
      <c r="AV94" s="2">
        <v>1.3699275180240296</v>
      </c>
      <c r="AX94">
        <f t="shared" si="15"/>
        <v>1.8452308235488286</v>
      </c>
      <c r="AY94">
        <f t="shared" si="16"/>
        <v>180.9105977435147</v>
      </c>
      <c r="AZ94">
        <f t="shared" si="17"/>
        <v>84.439612502769862</v>
      </c>
    </row>
    <row r="95" spans="1:52" x14ac:dyDescent="0.25">
      <c r="A95" s="4">
        <v>18</v>
      </c>
      <c r="B95" s="4" t="s">
        <v>208</v>
      </c>
      <c r="C95" s="4">
        <v>-197</v>
      </c>
      <c r="D95" s="4">
        <v>-35</v>
      </c>
      <c r="E95" s="99">
        <v>180</v>
      </c>
      <c r="F95" s="4">
        <v>0.525528</v>
      </c>
      <c r="G95" s="4">
        <v>0.197796</v>
      </c>
      <c r="H95" s="4">
        <v>50.338341</v>
      </c>
      <c r="I95" s="4">
        <v>4.5342960000000003</v>
      </c>
      <c r="J95" s="4">
        <v>9.1751400000000007</v>
      </c>
      <c r="K95" s="4">
        <v>0.41643200000000002</v>
      </c>
      <c r="L95" s="99">
        <v>0.525528</v>
      </c>
      <c r="M95" s="4">
        <v>0.54264400000000002</v>
      </c>
      <c r="N95" s="4">
        <v>100435</v>
      </c>
      <c r="O95" s="4">
        <v>18.600000000000001</v>
      </c>
      <c r="P95" s="4">
        <v>60</v>
      </c>
      <c r="Q95" s="4">
        <v>1.1935</v>
      </c>
      <c r="R95" s="4" t="s">
        <v>190</v>
      </c>
      <c r="S95" s="4" t="s">
        <v>191</v>
      </c>
      <c r="T95" s="60">
        <v>1.2387435580292721E-3</v>
      </c>
      <c r="U95" s="60">
        <v>0.11497599999999999</v>
      </c>
      <c r="V95" s="60">
        <v>331.42614331989</v>
      </c>
      <c r="W95" s="98"/>
      <c r="X95" s="60">
        <v>3.477822711936191E-5</v>
      </c>
      <c r="Y95" s="61">
        <v>5.379905404821792</v>
      </c>
      <c r="Z95">
        <v>4</v>
      </c>
      <c r="AB95">
        <f t="shared" si="11"/>
        <v>5.3811827701127051</v>
      </c>
      <c r="AC95">
        <f t="shared" si="12"/>
        <v>61.604455539840188</v>
      </c>
      <c r="AD95">
        <f t="shared" si="13"/>
        <v>61.589832101716269</v>
      </c>
      <c r="AE95">
        <f t="shared" si="14"/>
        <v>2.3737630656377645E-4</v>
      </c>
      <c r="AJ95">
        <v>3.834751969979429</v>
      </c>
      <c r="AK95">
        <v>5.0685497188452278</v>
      </c>
      <c r="AL95">
        <v>3.1107201743960675</v>
      </c>
      <c r="AM95">
        <v>19.722750948545464</v>
      </c>
      <c r="AN95">
        <v>-0.14467453945230629</v>
      </c>
      <c r="AO95">
        <v>0.59645439123287025</v>
      </c>
      <c r="AP95">
        <v>2.1927220291255853</v>
      </c>
      <c r="AQ95">
        <v>5.0061556500107134</v>
      </c>
      <c r="AR95">
        <v>13.536232439836724</v>
      </c>
      <c r="AS95">
        <v>24.321042638956435</v>
      </c>
      <c r="AT95" s="2">
        <v>1.6925606005346132</v>
      </c>
      <c r="AU95" s="2">
        <v>3.0576318464528729</v>
      </c>
      <c r="AV95" s="2">
        <v>1.3404752242666036</v>
      </c>
      <c r="AX95">
        <f t="shared" si="15"/>
        <v>1.6925606005346132</v>
      </c>
      <c r="AY95">
        <f t="shared" si="16"/>
        <v>188.36374514200546</v>
      </c>
      <c r="AZ95">
        <f t="shared" si="17"/>
        <v>82.579246355589291</v>
      </c>
    </row>
    <row r="96" spans="1:52" x14ac:dyDescent="0.25">
      <c r="A96" s="4">
        <v>19</v>
      </c>
      <c r="B96" s="4" t="s">
        <v>243</v>
      </c>
      <c r="C96" s="4">
        <v>-197</v>
      </c>
      <c r="D96" s="4">
        <v>-34.96875</v>
      </c>
      <c r="E96" s="99">
        <v>190</v>
      </c>
      <c r="F96" s="4">
        <v>0.54903199999999996</v>
      </c>
      <c r="G96" s="4">
        <v>0.197547</v>
      </c>
      <c r="H96" s="4">
        <v>50.275776</v>
      </c>
      <c r="I96" s="4">
        <v>2.846641</v>
      </c>
      <c r="J96" s="4">
        <v>9.1760999999999999</v>
      </c>
      <c r="K96" s="4">
        <v>0.260884</v>
      </c>
      <c r="L96" s="99">
        <v>0.54903199999999996</v>
      </c>
      <c r="M96" s="4">
        <v>0.59651299999999996</v>
      </c>
      <c r="N96" s="4">
        <v>100452</v>
      </c>
      <c r="O96" s="4">
        <v>18.7</v>
      </c>
      <c r="P96" s="4">
        <v>60</v>
      </c>
      <c r="Q96" s="4">
        <v>1.1932</v>
      </c>
      <c r="R96" s="4" t="s">
        <v>209</v>
      </c>
      <c r="S96" s="4" t="s">
        <v>210</v>
      </c>
      <c r="T96" s="60">
        <v>1.2387435580292721E-3</v>
      </c>
      <c r="U96" s="60">
        <v>0.11497599999999999</v>
      </c>
      <c r="V96" s="60">
        <v>350.40020768345585</v>
      </c>
      <c r="W96" s="98"/>
      <c r="X96" s="60">
        <v>3.4784259964428108E-5</v>
      </c>
      <c r="Y96" s="61">
        <v>5.6875121903267694</v>
      </c>
      <c r="Z96">
        <v>4</v>
      </c>
      <c r="AB96">
        <f t="shared" si="11"/>
        <v>5.6888625915172915</v>
      </c>
      <c r="AC96">
        <f t="shared" si="12"/>
        <v>61.608695675309669</v>
      </c>
      <c r="AD96">
        <f t="shared" si="13"/>
        <v>61.594071230678061</v>
      </c>
      <c r="AE96">
        <f t="shared" si="14"/>
        <v>2.3737630656362691E-4</v>
      </c>
      <c r="AJ96">
        <v>4.0540116900153293</v>
      </c>
      <c r="AK96">
        <v>5.5713316272408369</v>
      </c>
      <c r="AL96">
        <v>3.448679239985128</v>
      </c>
      <c r="AM96">
        <v>26.445456479568218</v>
      </c>
      <c r="AN96">
        <v>-0.15891715862298109</v>
      </c>
      <c r="AO96">
        <v>0.45960355325761276</v>
      </c>
      <c r="AP96">
        <v>2.1697725999611666</v>
      </c>
      <c r="AQ96">
        <v>5.5017652685422513</v>
      </c>
      <c r="AR96">
        <v>14.477320461158627</v>
      </c>
      <c r="AS96">
        <v>25.852828293363753</v>
      </c>
      <c r="AT96" s="2">
        <v>1.3651115209091973</v>
      </c>
      <c r="AU96" s="2">
        <v>3.7616113615832352</v>
      </c>
      <c r="AV96" s="2">
        <v>1.0810073168648764</v>
      </c>
      <c r="AX96">
        <f t="shared" si="15"/>
        <v>1.3651115209091973</v>
      </c>
      <c r="AY96">
        <f t="shared" si="16"/>
        <v>231.74796962456878</v>
      </c>
      <c r="AZ96">
        <f t="shared" si="17"/>
        <v>66.599450807511218</v>
      </c>
    </row>
    <row r="97" spans="1:52" x14ac:dyDescent="0.25">
      <c r="A97" s="4">
        <v>20</v>
      </c>
      <c r="B97" s="4" t="s">
        <v>244</v>
      </c>
      <c r="C97" s="4">
        <v>-197</v>
      </c>
      <c r="D97" s="4">
        <v>-34.96875</v>
      </c>
      <c r="E97" s="99">
        <v>200</v>
      </c>
      <c r="F97" s="4">
        <v>0.50306700000000004</v>
      </c>
      <c r="G97" s="4">
        <v>0.19786599999999999</v>
      </c>
      <c r="H97" s="4">
        <v>50.355969999999999</v>
      </c>
      <c r="I97" s="4">
        <v>2.8508049999999998</v>
      </c>
      <c r="J97" s="4">
        <v>9.1812930000000001</v>
      </c>
      <c r="K97" s="4">
        <v>0.260876</v>
      </c>
      <c r="L97" s="99">
        <v>0.50306700000000004</v>
      </c>
      <c r="M97" s="4">
        <v>0.57530400000000004</v>
      </c>
      <c r="N97" s="4">
        <v>100461</v>
      </c>
      <c r="O97" s="4">
        <v>18.600000000000001</v>
      </c>
      <c r="P97" s="4">
        <v>60</v>
      </c>
      <c r="Q97" s="4">
        <v>1.1938</v>
      </c>
      <c r="R97" s="4" t="s">
        <v>211</v>
      </c>
      <c r="S97" s="4" t="s">
        <v>212</v>
      </c>
      <c r="T97" s="60">
        <v>1.2389231086373943E-3</v>
      </c>
      <c r="U97" s="60">
        <v>0.11621831249999999</v>
      </c>
      <c r="V97" s="60">
        <v>312.24592131909475</v>
      </c>
      <c r="W97" s="98"/>
      <c r="X97" s="60">
        <v>3.4769226274207039E-5</v>
      </c>
      <c r="Y97" s="61">
        <v>5.0732727424397188</v>
      </c>
      <c r="Z97">
        <v>4</v>
      </c>
      <c r="AB97">
        <f t="shared" si="11"/>
        <v>5.074477303119675</v>
      </c>
      <c r="AC97">
        <f t="shared" si="12"/>
        <v>61.547237290644226</v>
      </c>
      <c r="AD97">
        <f t="shared" si="13"/>
        <v>61.532627434776991</v>
      </c>
      <c r="AE97">
        <f t="shared" si="14"/>
        <v>2.3737630656341083E-4</v>
      </c>
      <c r="AJ97">
        <v>3.6161858020510289</v>
      </c>
      <c r="AK97">
        <v>5.3778226185914244</v>
      </c>
      <c r="AL97">
        <v>3.5260446055381687</v>
      </c>
      <c r="AM97">
        <v>25.099146193916503</v>
      </c>
      <c r="AN97">
        <v>-0.19063257702582803</v>
      </c>
      <c r="AO97">
        <v>0.25439741636272145</v>
      </c>
      <c r="AP97">
        <v>1.6978751207205269</v>
      </c>
      <c r="AQ97">
        <v>4.818749840361928</v>
      </c>
      <c r="AR97">
        <v>13.662187919997075</v>
      </c>
      <c r="AS97">
        <v>25.175768568769318</v>
      </c>
      <c r="AT97" s="2">
        <v>1.2787444134074091</v>
      </c>
      <c r="AU97" s="2">
        <v>3.6406901676419126</v>
      </c>
      <c r="AV97" s="2">
        <v>1.0393264107683509</v>
      </c>
      <c r="AX97">
        <f t="shared" si="15"/>
        <v>1.2787444134074091</v>
      </c>
      <c r="AY97">
        <f t="shared" si="16"/>
        <v>224.07442164957209</v>
      </c>
      <c r="AZ97">
        <f t="shared" si="17"/>
        <v>63.967669225993262</v>
      </c>
    </row>
    <row r="98" spans="1:52" x14ac:dyDescent="0.25">
      <c r="A98" s="4">
        <v>21</v>
      </c>
      <c r="B98" s="4" t="s">
        <v>245</v>
      </c>
      <c r="C98" s="4">
        <v>-197</v>
      </c>
      <c r="D98" s="4">
        <v>-34.96875</v>
      </c>
      <c r="E98" s="99">
        <v>210</v>
      </c>
      <c r="F98" s="4">
        <v>0.479462</v>
      </c>
      <c r="G98" s="4">
        <v>0.19773199999999999</v>
      </c>
      <c r="H98" s="4">
        <v>50.322415999999997</v>
      </c>
      <c r="I98" s="4">
        <v>2.8647130000000001</v>
      </c>
      <c r="J98" s="4">
        <v>9.1795810000000007</v>
      </c>
      <c r="K98" s="4">
        <v>0.262374</v>
      </c>
      <c r="L98" s="99">
        <v>0.479462</v>
      </c>
      <c r="M98" s="4">
        <v>0.56880500000000001</v>
      </c>
      <c r="N98" s="4">
        <v>100468</v>
      </c>
      <c r="O98" s="4">
        <v>18.7</v>
      </c>
      <c r="P98" s="4">
        <v>60</v>
      </c>
      <c r="Q98" s="4">
        <v>1.1934</v>
      </c>
      <c r="R98" s="4" t="s">
        <v>213</v>
      </c>
      <c r="S98" s="4" t="s">
        <v>214</v>
      </c>
      <c r="T98" s="60">
        <v>1.2391026592455162E-3</v>
      </c>
      <c r="U98" s="60">
        <v>0.117460625</v>
      </c>
      <c r="V98" s="60">
        <v>292.14800912494286</v>
      </c>
      <c r="W98" s="98"/>
      <c r="X98" s="60">
        <v>3.4778720407958079E-5</v>
      </c>
      <c r="Y98" s="61">
        <v>4.7445475797027008</v>
      </c>
      <c r="Z98">
        <v>4</v>
      </c>
      <c r="AB98">
        <f t="shared" si="11"/>
        <v>4.7456740902904091</v>
      </c>
      <c r="AC98">
        <f t="shared" si="12"/>
        <v>61.57552521440816</v>
      </c>
      <c r="AD98">
        <f t="shared" si="13"/>
        <v>61.560908643658053</v>
      </c>
      <c r="AE98">
        <f t="shared" si="14"/>
        <v>2.3737630656354939E-4</v>
      </c>
      <c r="AJ98">
        <v>3.3818725430206564</v>
      </c>
      <c r="AK98">
        <v>5.3138638980774529</v>
      </c>
      <c r="AL98">
        <v>3.6017314438008206</v>
      </c>
      <c r="AM98">
        <v>25.020253163981579</v>
      </c>
      <c r="AN98">
        <v>-0.20497261519135712</v>
      </c>
      <c r="AO98">
        <v>0.16565851142817686</v>
      </c>
      <c r="AP98">
        <v>1.3944408751363391</v>
      </c>
      <c r="AQ98">
        <v>4.4635380864321625</v>
      </c>
      <c r="AR98">
        <v>13.271695693306475</v>
      </c>
      <c r="AS98">
        <v>24.839617903681315</v>
      </c>
      <c r="AT98" s="2">
        <v>1.349973790156602</v>
      </c>
      <c r="AU98" s="2">
        <v>3.3972078079309371</v>
      </c>
      <c r="AV98" s="2">
        <v>1.2042689574014789</v>
      </c>
      <c r="AX98">
        <f t="shared" si="15"/>
        <v>1.349973790156602</v>
      </c>
      <c r="AY98">
        <f t="shared" si="16"/>
        <v>209.18485503583568</v>
      </c>
      <c r="AZ98">
        <f t="shared" si="17"/>
        <v>74.153493551403784</v>
      </c>
    </row>
    <row r="99" spans="1:52" x14ac:dyDescent="0.25">
      <c r="A99" s="4">
        <v>22</v>
      </c>
      <c r="B99" s="4" t="s">
        <v>246</v>
      </c>
      <c r="C99" s="4">
        <v>-197</v>
      </c>
      <c r="D99" s="4">
        <v>-34.96875</v>
      </c>
      <c r="E99" s="99">
        <v>220</v>
      </c>
      <c r="F99" s="4">
        <v>0.432757</v>
      </c>
      <c r="G99" s="4">
        <v>0.19786599999999999</v>
      </c>
      <c r="H99" s="4">
        <v>50.355981999999997</v>
      </c>
      <c r="I99" s="4">
        <v>2.8495849999999998</v>
      </c>
      <c r="J99" s="4">
        <v>9.1826410000000003</v>
      </c>
      <c r="K99" s="4">
        <v>0.26089499999999999</v>
      </c>
      <c r="L99" s="99">
        <v>0.432757</v>
      </c>
      <c r="M99" s="4">
        <v>0.53355300000000006</v>
      </c>
      <c r="N99" s="4">
        <v>100469</v>
      </c>
      <c r="O99" s="4">
        <v>18.7</v>
      </c>
      <c r="P99" s="4">
        <v>60</v>
      </c>
      <c r="Q99" s="4">
        <v>1.1934</v>
      </c>
      <c r="R99" s="4" t="s">
        <v>215</v>
      </c>
      <c r="S99" s="4" t="s">
        <v>216</v>
      </c>
      <c r="T99" s="60">
        <v>1.2392822098536383E-3</v>
      </c>
      <c r="U99" s="60">
        <v>0.11870293749999999</v>
      </c>
      <c r="V99" s="60">
        <v>253.41609845032022</v>
      </c>
      <c r="W99" s="98"/>
      <c r="X99" s="60">
        <v>3.4778374244261731E-5</v>
      </c>
      <c r="Y99" s="61">
        <v>4.1169457613770835</v>
      </c>
      <c r="Z99">
        <v>4</v>
      </c>
      <c r="AB99">
        <f t="shared" si="11"/>
        <v>4.1179232587909675</v>
      </c>
      <c r="AC99">
        <f t="shared" si="12"/>
        <v>61.554393265932823</v>
      </c>
      <c r="AD99">
        <f t="shared" si="13"/>
        <v>61.539781711406604</v>
      </c>
      <c r="AE99">
        <f t="shared" si="14"/>
        <v>2.3737630656341528E-4</v>
      </c>
      <c r="AJ99">
        <v>2.9345197412936521</v>
      </c>
      <c r="AK99">
        <v>4.9855226444347256</v>
      </c>
      <c r="AL99">
        <v>3.7647419719527053</v>
      </c>
      <c r="AM99">
        <v>27.443137264023552</v>
      </c>
      <c r="AN99">
        <v>-0.23088039779528036</v>
      </c>
      <c r="AO99">
        <v>7.9938533705202403E-2</v>
      </c>
      <c r="AP99">
        <v>0.90689218500162538</v>
      </c>
      <c r="AQ99">
        <v>3.7670168958255101</v>
      </c>
      <c r="AR99">
        <v>12.330254125929088</v>
      </c>
      <c r="AS99">
        <v>23.248899719303679</v>
      </c>
      <c r="AT99" s="2">
        <v>1.2789890114011957</v>
      </c>
      <c r="AU99" s="2">
        <v>3.1783614976053998</v>
      </c>
      <c r="AV99" s="2">
        <v>1.1305696884043006</v>
      </c>
      <c r="AX99">
        <f t="shared" si="15"/>
        <v>1.2789890114011957</v>
      </c>
      <c r="AY99">
        <f t="shared" si="16"/>
        <v>195.64211356490199</v>
      </c>
      <c r="AZ99">
        <f t="shared" si="17"/>
        <v>69.591531214581451</v>
      </c>
    </row>
    <row r="100" spans="1:52" x14ac:dyDescent="0.25">
      <c r="A100" s="4">
        <v>23</v>
      </c>
      <c r="B100" s="4" t="s">
        <v>247</v>
      </c>
      <c r="C100" s="4">
        <v>-197</v>
      </c>
      <c r="D100" s="4">
        <v>-34.96875</v>
      </c>
      <c r="E100" s="99">
        <v>230</v>
      </c>
      <c r="F100" s="4">
        <v>0.40093299999999998</v>
      </c>
      <c r="G100" s="4">
        <v>0.19785</v>
      </c>
      <c r="H100" s="4">
        <v>50.351976000000001</v>
      </c>
      <c r="I100" s="4">
        <v>2.8675850000000001</v>
      </c>
      <c r="J100" s="4">
        <v>9.1818139999999993</v>
      </c>
      <c r="K100" s="4">
        <v>0.262548</v>
      </c>
      <c r="L100" s="99">
        <v>0.40093299999999998</v>
      </c>
      <c r="M100" s="4">
        <v>0.49721700000000002</v>
      </c>
      <c r="N100" s="4">
        <v>100478</v>
      </c>
      <c r="O100" s="4">
        <v>18.7</v>
      </c>
      <c r="P100" s="4">
        <v>60</v>
      </c>
      <c r="Q100" s="4">
        <v>1.1935</v>
      </c>
      <c r="R100" s="4" t="s">
        <v>217</v>
      </c>
      <c r="S100" s="4" t="s">
        <v>218</v>
      </c>
      <c r="T100" s="60">
        <v>1.2394617604617603E-3</v>
      </c>
      <c r="U100" s="60">
        <v>0.11994525</v>
      </c>
      <c r="V100" s="60">
        <v>226.70142715441116</v>
      </c>
      <c r="W100" s="98"/>
      <c r="X100" s="60">
        <v>3.4775259081059861E-5</v>
      </c>
      <c r="Y100" s="61">
        <v>3.6829429090419499</v>
      </c>
      <c r="Z100">
        <v>4</v>
      </c>
      <c r="AB100">
        <f t="shared" si="11"/>
        <v>3.6838173600009219</v>
      </c>
      <c r="AC100">
        <f t="shared" si="12"/>
        <v>61.554423392727365</v>
      </c>
      <c r="AD100">
        <f t="shared" si="13"/>
        <v>61.539811831049754</v>
      </c>
      <c r="AE100">
        <f t="shared" si="14"/>
        <v>2.3737630656349895E-4</v>
      </c>
      <c r="AJ100">
        <v>2.6251732556015606</v>
      </c>
      <c r="AK100">
        <v>4.6453220347039714</v>
      </c>
      <c r="AL100">
        <v>3.8866741887533398</v>
      </c>
      <c r="AM100">
        <v>29.112932616764493</v>
      </c>
      <c r="AN100">
        <v>-0.24530283094359898</v>
      </c>
      <c r="AO100">
        <v>5.1214045932875978E-2</v>
      </c>
      <c r="AP100">
        <v>0.64995615597076861</v>
      </c>
      <c r="AQ100">
        <v>3.3785037469470467</v>
      </c>
      <c r="AR100">
        <v>11.330365506261913</v>
      </c>
      <c r="AS100">
        <v>21.451944527283214</v>
      </c>
      <c r="AT100" s="2">
        <v>1.3888268404945996</v>
      </c>
      <c r="AU100" s="2">
        <v>2.7925603137889285</v>
      </c>
      <c r="AV100" s="2">
        <v>1.2532094618885237</v>
      </c>
      <c r="AX100">
        <f t="shared" si="15"/>
        <v>1.3888268404945996</v>
      </c>
      <c r="AY100">
        <f t="shared" si="16"/>
        <v>171.8944399046913</v>
      </c>
      <c r="AZ100">
        <f t="shared" si="17"/>
        <v>77.14058581685822</v>
      </c>
    </row>
    <row r="101" spans="1:52" x14ac:dyDescent="0.25">
      <c r="A101" s="4">
        <v>24</v>
      </c>
      <c r="B101" s="4" t="s">
        <v>248</v>
      </c>
      <c r="C101" s="4">
        <v>-197</v>
      </c>
      <c r="D101" s="4">
        <v>-34.96875</v>
      </c>
      <c r="E101" s="99">
        <v>240</v>
      </c>
      <c r="F101" s="4">
        <v>0.36170099999999999</v>
      </c>
      <c r="G101" s="4">
        <v>0.19756299999999999</v>
      </c>
      <c r="H101" s="4">
        <v>50.279800999999999</v>
      </c>
      <c r="I101" s="4">
        <v>2.86049</v>
      </c>
      <c r="J101" s="4">
        <v>9.1751529999999999</v>
      </c>
      <c r="K101" s="4">
        <v>0.26187700000000003</v>
      </c>
      <c r="L101" s="99">
        <v>0.36170099999999999</v>
      </c>
      <c r="M101" s="4">
        <v>0.46038600000000002</v>
      </c>
      <c r="N101" s="4">
        <v>100480</v>
      </c>
      <c r="O101" s="4">
        <v>18.7</v>
      </c>
      <c r="P101" s="4">
        <v>60</v>
      </c>
      <c r="Q101" s="4">
        <v>1.1936</v>
      </c>
      <c r="R101" s="4" t="s">
        <v>219</v>
      </c>
      <c r="S101" s="4" t="s">
        <v>220</v>
      </c>
      <c r="T101" s="60">
        <v>1.2396413110698824E-3</v>
      </c>
      <c r="U101" s="60">
        <v>0.1211875625</v>
      </c>
      <c r="V101" s="60">
        <v>194.01857243078075</v>
      </c>
      <c r="W101" s="98"/>
      <c r="X101" s="60">
        <v>3.4774566898355213E-5</v>
      </c>
      <c r="Y101" s="61">
        <v>3.1497603090136641</v>
      </c>
      <c r="Z101">
        <v>4</v>
      </c>
      <c r="AB101">
        <f t="shared" si="11"/>
        <v>3.1505081650056717</v>
      </c>
      <c r="AC101">
        <f t="shared" si="12"/>
        <v>61.597884726516526</v>
      </c>
      <c r="AD101">
        <f t="shared" si="13"/>
        <v>61.583262848148024</v>
      </c>
      <c r="AE101">
        <f t="shared" si="14"/>
        <v>2.3737630656344745E-4</v>
      </c>
      <c r="AJ101">
        <v>2.2451225536759343</v>
      </c>
      <c r="AK101">
        <v>4.2975641967895548</v>
      </c>
      <c r="AL101">
        <v>4.1204180248219462</v>
      </c>
      <c r="AM101">
        <v>31.389322207962614</v>
      </c>
      <c r="AN101">
        <v>-0.25384378111941724</v>
      </c>
      <c r="AO101">
        <v>3.1032630796173993E-2</v>
      </c>
      <c r="AP101">
        <v>0.41560365177063252</v>
      </c>
      <c r="AQ101">
        <v>2.6689445187328267</v>
      </c>
      <c r="AR101">
        <v>10.286443439239116</v>
      </c>
      <c r="AS101">
        <v>20.074661786185128</v>
      </c>
      <c r="AT101" s="2">
        <v>1.329864505032383</v>
      </c>
      <c r="AU101" s="2">
        <v>2.5356925270951542</v>
      </c>
      <c r="AV101" s="2">
        <v>1.1270049337837755</v>
      </c>
      <c r="AX101">
        <f t="shared" si="15"/>
        <v>1.329864505032383</v>
      </c>
      <c r="AY101">
        <f t="shared" si="16"/>
        <v>156.1932959858967</v>
      </c>
      <c r="AZ101">
        <f t="shared" si="17"/>
        <v>69.421119997428391</v>
      </c>
    </row>
    <row r="102" spans="1:52" x14ac:dyDescent="0.25">
      <c r="A102" s="4">
        <v>25</v>
      </c>
      <c r="B102" s="4" t="s">
        <v>249</v>
      </c>
      <c r="C102" s="4">
        <v>-197</v>
      </c>
      <c r="D102" s="4">
        <v>-34.96875</v>
      </c>
      <c r="E102" s="99">
        <v>250</v>
      </c>
      <c r="F102" s="4">
        <v>0.33826099999999998</v>
      </c>
      <c r="G102" s="4">
        <v>0.19761000000000001</v>
      </c>
      <c r="H102" s="4">
        <v>50.291733000000001</v>
      </c>
      <c r="I102" s="4">
        <v>2.8171979999999999</v>
      </c>
      <c r="J102" s="4">
        <v>9.1759590000000006</v>
      </c>
      <c r="K102" s="4">
        <v>0.25743700000000003</v>
      </c>
      <c r="L102" s="99">
        <v>0.33826099999999998</v>
      </c>
      <c r="M102" s="4">
        <v>0.46158100000000002</v>
      </c>
      <c r="N102" s="4">
        <v>100489</v>
      </c>
      <c r="O102" s="4">
        <v>18.7</v>
      </c>
      <c r="P102" s="4">
        <v>60</v>
      </c>
      <c r="Q102" s="4">
        <v>1.1937</v>
      </c>
      <c r="R102" s="4" t="s">
        <v>221</v>
      </c>
      <c r="S102" s="4" t="s">
        <v>222</v>
      </c>
      <c r="T102" s="60">
        <v>1.2398208616780045E-3</v>
      </c>
      <c r="U102" s="60">
        <v>0.12242987499999999</v>
      </c>
      <c r="V102" s="60">
        <v>174.08250794222704</v>
      </c>
      <c r="W102" s="98"/>
      <c r="X102" s="60">
        <v>3.4771452417147463E-5</v>
      </c>
      <c r="Y102" s="61">
        <v>2.8266132044796031</v>
      </c>
      <c r="Z102">
        <v>4</v>
      </c>
      <c r="AB102">
        <f t="shared" si="11"/>
        <v>2.8272843347926018</v>
      </c>
      <c r="AC102">
        <f t="shared" si="12"/>
        <v>61.586957729604428</v>
      </c>
      <c r="AD102">
        <f t="shared" si="13"/>
        <v>61.572338445046086</v>
      </c>
      <c r="AE102">
        <f t="shared" si="14"/>
        <v>2.3737630656361252E-4</v>
      </c>
      <c r="AJ102">
        <v>2.0147883631910988</v>
      </c>
      <c r="AK102">
        <v>4.3088634453215962</v>
      </c>
      <c r="AL102">
        <v>5.1902336595224039</v>
      </c>
      <c r="AM102">
        <v>55.297670552652633</v>
      </c>
      <c r="AN102">
        <v>-0.25689817986732372</v>
      </c>
      <c r="AO102">
        <v>1.9436647977370988E-2</v>
      </c>
      <c r="AP102">
        <v>0.25588299803744369</v>
      </c>
      <c r="AQ102">
        <v>2.0848252477440887</v>
      </c>
      <c r="AR102">
        <v>9.9219262893597602</v>
      </c>
      <c r="AS102">
        <v>19.662033512987993</v>
      </c>
      <c r="AT102" s="2">
        <v>1.2534095838751211</v>
      </c>
      <c r="AU102" s="2">
        <v>2.4454237226144735</v>
      </c>
      <c r="AV102" s="2">
        <v>1.0503291673694573</v>
      </c>
      <c r="AX102">
        <f t="shared" si="15"/>
        <v>1.2534095838751211</v>
      </c>
      <c r="AY102">
        <f t="shared" si="16"/>
        <v>150.60620743562947</v>
      </c>
      <c r="AZ102">
        <f t="shared" si="17"/>
        <v>64.686578032953378</v>
      </c>
    </row>
    <row r="103" spans="1:52" x14ac:dyDescent="0.25">
      <c r="A103" s="4">
        <v>26</v>
      </c>
      <c r="B103" s="4" t="s">
        <v>250</v>
      </c>
      <c r="C103" s="4">
        <v>-197</v>
      </c>
      <c r="D103" s="4">
        <v>-34.96875</v>
      </c>
      <c r="E103" s="99">
        <v>260</v>
      </c>
      <c r="F103" s="4">
        <v>0.30088100000000001</v>
      </c>
      <c r="G103" s="4">
        <v>0.19752400000000001</v>
      </c>
      <c r="H103" s="4">
        <v>50.270065000000002</v>
      </c>
      <c r="I103" s="4">
        <v>2.8359260000000002</v>
      </c>
      <c r="J103" s="4">
        <v>9.1735589999999991</v>
      </c>
      <c r="K103" s="4">
        <v>0.259239</v>
      </c>
      <c r="L103" s="99">
        <v>0.30088100000000001</v>
      </c>
      <c r="M103" s="4">
        <v>0.41788199999999998</v>
      </c>
      <c r="N103" s="4">
        <v>100497</v>
      </c>
      <c r="O103" s="4">
        <v>18.7</v>
      </c>
      <c r="P103" s="4">
        <v>60</v>
      </c>
      <c r="Q103" s="4">
        <v>1.1938</v>
      </c>
      <c r="R103" s="4" t="s">
        <v>223</v>
      </c>
      <c r="S103" s="4" t="s">
        <v>224</v>
      </c>
      <c r="T103" s="60">
        <v>1.2400004122861265E-3</v>
      </c>
      <c r="U103" s="60">
        <v>0.1236721875</v>
      </c>
      <c r="V103" s="60">
        <v>142.91028514521943</v>
      </c>
      <c r="W103" s="98"/>
      <c r="X103" s="60">
        <v>3.4768684457712489E-5</v>
      </c>
      <c r="Y103" s="61">
        <v>2.3200412230978769</v>
      </c>
      <c r="Z103">
        <v>4</v>
      </c>
      <c r="AB103">
        <f t="shared" si="11"/>
        <v>2.3205920766740791</v>
      </c>
      <c r="AC103">
        <f t="shared" si="12"/>
        <v>61.598166326715479</v>
      </c>
      <c r="AD103">
        <f t="shared" si="13"/>
        <v>61.583544381501746</v>
      </c>
      <c r="AE103">
        <f t="shared" si="14"/>
        <v>2.3737630656371397E-4</v>
      </c>
      <c r="AJ103">
        <v>1.6537027806268192</v>
      </c>
      <c r="AK103">
        <v>3.8996546118189306</v>
      </c>
      <c r="AL103">
        <v>5.3213472347930972</v>
      </c>
      <c r="AM103">
        <v>51.738304782855927</v>
      </c>
      <c r="AN103">
        <v>-0.2826480104523249</v>
      </c>
      <c r="AO103">
        <v>-3.5572246931017877E-3</v>
      </c>
      <c r="AP103">
        <v>0.1388390805163805</v>
      </c>
      <c r="AQ103">
        <v>1.5029749674825574</v>
      </c>
      <c r="AR103">
        <v>8.5230129623888224</v>
      </c>
      <c r="AS103">
        <v>18.180196188179362</v>
      </c>
      <c r="AT103" s="2">
        <v>1.4613411314031968</v>
      </c>
      <c r="AU103" s="2">
        <v>1.9555134334359383</v>
      </c>
      <c r="AV103" s="2">
        <v>1.2039694326646058</v>
      </c>
      <c r="AX103">
        <f t="shared" si="15"/>
        <v>1.4613411314031968</v>
      </c>
      <c r="AY103">
        <f t="shared" si="16"/>
        <v>120.45604172691338</v>
      </c>
      <c r="AZ103">
        <f t="shared" si="17"/>
        <v>74.162309365555657</v>
      </c>
    </row>
    <row r="104" spans="1:52" x14ac:dyDescent="0.25">
      <c r="A104" s="4">
        <v>27</v>
      </c>
      <c r="B104" s="4" t="s">
        <v>251</v>
      </c>
      <c r="C104" s="4">
        <v>-197</v>
      </c>
      <c r="D104" s="4">
        <v>-34.96875</v>
      </c>
      <c r="E104" s="99">
        <v>270</v>
      </c>
      <c r="F104" s="4">
        <v>0.264156</v>
      </c>
      <c r="G104" s="4">
        <v>0.19807</v>
      </c>
      <c r="H104" s="4">
        <v>50.407122999999999</v>
      </c>
      <c r="I104" s="4">
        <v>4.8902530000000004</v>
      </c>
      <c r="J104" s="4">
        <v>9.1787720000000004</v>
      </c>
      <c r="K104" s="4">
        <v>0.447604</v>
      </c>
      <c r="L104" s="99">
        <v>0.264156</v>
      </c>
      <c r="M104" s="4">
        <v>0.376415</v>
      </c>
      <c r="N104" s="4">
        <v>100498</v>
      </c>
      <c r="O104" s="4">
        <v>18.7</v>
      </c>
      <c r="P104" s="4">
        <v>60</v>
      </c>
      <c r="Q104" s="4">
        <v>1.1938</v>
      </c>
      <c r="R104" s="4" t="s">
        <v>225</v>
      </c>
      <c r="S104" s="4" t="s">
        <v>226</v>
      </c>
      <c r="T104" s="60">
        <v>1.2401799628942486E-3</v>
      </c>
      <c r="U104" s="60">
        <v>0.1249145</v>
      </c>
      <c r="V104" s="60">
        <v>112.27523759942676</v>
      </c>
      <c r="W104" s="98"/>
      <c r="X104" s="60">
        <v>3.4768338493768357E-5</v>
      </c>
      <c r="Y104" s="61">
        <v>1.8237581419741846</v>
      </c>
      <c r="Z104">
        <v>4</v>
      </c>
      <c r="AB104">
        <f t="shared" si="11"/>
        <v>1.8241911617346231</v>
      </c>
      <c r="AC104">
        <f t="shared" si="12"/>
        <v>61.562569627730838</v>
      </c>
      <c r="AD104">
        <f t="shared" si="13"/>
        <v>61.547956132330057</v>
      </c>
      <c r="AE104">
        <f t="shared" si="14"/>
        <v>2.3737630656336286E-4</v>
      </c>
      <c r="AJ104">
        <v>1.2999574043100792</v>
      </c>
      <c r="AK104">
        <v>3.5142085830710839</v>
      </c>
      <c r="AL104">
        <v>6.4746242310272137</v>
      </c>
      <c r="AM104">
        <v>77.651930046775519</v>
      </c>
      <c r="AN104">
        <v>-0.48810938513445051</v>
      </c>
      <c r="AO104">
        <v>-1.8004474713944202E-2</v>
      </c>
      <c r="AP104">
        <v>8.1713334163234022E-2</v>
      </c>
      <c r="AQ104">
        <v>0.88801691656914072</v>
      </c>
      <c r="AR104">
        <v>7.1703228998253605</v>
      </c>
      <c r="AS104">
        <v>16.076679543646204</v>
      </c>
      <c r="AT104" s="2">
        <v>1.8238437475957388</v>
      </c>
      <c r="AU104" s="2">
        <v>1.4920041254047927</v>
      </c>
      <c r="AV104" s="2">
        <v>1.4212249911964991</v>
      </c>
      <c r="AX104">
        <f t="shared" si="15"/>
        <v>1.8238437475957388</v>
      </c>
      <c r="AY104">
        <f t="shared" si="16"/>
        <v>91.851607855094201</v>
      </c>
      <c r="AZ104">
        <f t="shared" si="17"/>
        <v>87.494262477205623</v>
      </c>
    </row>
    <row r="105" spans="1:52" x14ac:dyDescent="0.25">
      <c r="A105" s="4">
        <v>28</v>
      </c>
      <c r="B105" s="4" t="s">
        <v>252</v>
      </c>
      <c r="C105" s="4">
        <v>-197</v>
      </c>
      <c r="D105" s="4">
        <v>-34.96875</v>
      </c>
      <c r="E105" s="99">
        <v>280</v>
      </c>
      <c r="F105" s="4">
        <v>0.239429</v>
      </c>
      <c r="G105" s="4">
        <v>0.19763800000000001</v>
      </c>
      <c r="H105" s="4">
        <v>50.298670000000001</v>
      </c>
      <c r="I105" s="4">
        <v>5.1867179999999999</v>
      </c>
      <c r="J105" s="4">
        <v>9.1669309999999999</v>
      </c>
      <c r="K105" s="4">
        <v>0.47510799999999997</v>
      </c>
      <c r="L105" s="99">
        <v>0.239429</v>
      </c>
      <c r="M105" s="4">
        <v>0.325957</v>
      </c>
      <c r="N105" s="4">
        <v>100510</v>
      </c>
      <c r="O105" s="4">
        <v>18.7</v>
      </c>
      <c r="P105" s="4">
        <v>60</v>
      </c>
      <c r="Q105" s="4">
        <v>1.1939</v>
      </c>
      <c r="R105" s="4" t="s">
        <v>227</v>
      </c>
      <c r="S105" s="4" t="s">
        <v>228</v>
      </c>
      <c r="T105" s="60">
        <v>1.2403595135023707E-3</v>
      </c>
      <c r="U105" s="60">
        <v>0.12615681249999999</v>
      </c>
      <c r="V105" s="60">
        <v>91.322061278956369</v>
      </c>
      <c r="W105" s="98"/>
      <c r="X105" s="60">
        <v>3.4764187463403973E-5</v>
      </c>
      <c r="Y105" s="61">
        <v>1.4816656099060541</v>
      </c>
      <c r="Z105">
        <v>4</v>
      </c>
      <c r="AB105">
        <f t="shared" si="11"/>
        <v>1.4820174057240876</v>
      </c>
      <c r="AC105">
        <f t="shared" si="12"/>
        <v>61.634730986802545</v>
      </c>
      <c r="AD105">
        <f t="shared" si="13"/>
        <v>61.620100362004884</v>
      </c>
      <c r="AE105">
        <f t="shared" si="14"/>
        <v>2.3737630656315913E-4</v>
      </c>
      <c r="AJ105">
        <v>1.0561161982828386</v>
      </c>
      <c r="AK105">
        <v>3.039132406645884</v>
      </c>
      <c r="AL105">
        <v>5.8937034512740416</v>
      </c>
      <c r="AM105">
        <v>64.729882941328526</v>
      </c>
      <c r="AN105">
        <v>-0.54457802913584408</v>
      </c>
      <c r="AO105">
        <v>-3.5260556929970585E-2</v>
      </c>
      <c r="AP105">
        <v>4.726367963309816E-2</v>
      </c>
      <c r="AQ105">
        <v>0.55658115183897161</v>
      </c>
      <c r="AR105">
        <v>6.3213060561021575</v>
      </c>
      <c r="AS105">
        <v>14.464763408859977</v>
      </c>
      <c r="AT105" s="2">
        <v>1.7847493611395659</v>
      </c>
      <c r="AU105" s="2">
        <v>1.2962590523736621</v>
      </c>
      <c r="AV105" s="2">
        <v>1.2573813173124329</v>
      </c>
      <c r="AX105">
        <f t="shared" si="15"/>
        <v>1.7847493611395659</v>
      </c>
      <c r="AY105">
        <f t="shared" si="16"/>
        <v>79.894577982258255</v>
      </c>
      <c r="AZ105">
        <f t="shared" si="17"/>
        <v>77.498359240383209</v>
      </c>
    </row>
    <row r="106" spans="1:52" x14ac:dyDescent="0.25">
      <c r="A106" s="4">
        <v>29</v>
      </c>
      <c r="B106" s="4" t="s">
        <v>253</v>
      </c>
      <c r="C106" s="4">
        <v>-197</v>
      </c>
      <c r="D106" s="4">
        <v>-34.96875</v>
      </c>
      <c r="E106" s="99">
        <v>290</v>
      </c>
      <c r="F106" s="4">
        <v>0.21613599999999999</v>
      </c>
      <c r="G106" s="4">
        <v>0.19794300000000001</v>
      </c>
      <c r="H106" s="4">
        <v>50.375335</v>
      </c>
      <c r="I106" s="4">
        <v>5.1928869999999998</v>
      </c>
      <c r="J106" s="4">
        <v>9.1736039999999992</v>
      </c>
      <c r="K106" s="4">
        <v>0.47525600000000001</v>
      </c>
      <c r="L106" s="99">
        <v>0.21613599999999999</v>
      </c>
      <c r="M106" s="4">
        <v>0.27584700000000001</v>
      </c>
      <c r="N106" s="4">
        <v>100517</v>
      </c>
      <c r="O106" s="4">
        <v>18.7</v>
      </c>
      <c r="P106" s="4">
        <v>60</v>
      </c>
      <c r="Q106" s="4">
        <v>1.194</v>
      </c>
      <c r="R106" s="4" t="s">
        <v>229</v>
      </c>
      <c r="S106" s="4" t="s">
        <v>230</v>
      </c>
      <c r="T106" s="60">
        <v>1.2405390641104927E-3</v>
      </c>
      <c r="U106" s="60">
        <v>0.127399125</v>
      </c>
      <c r="V106" s="60">
        <v>71.530899402694146</v>
      </c>
      <c r="W106" s="98"/>
      <c r="X106" s="60">
        <v>3.4761766486730932E-5</v>
      </c>
      <c r="Y106" s="61">
        <v>1.1614872658822637</v>
      </c>
      <c r="Z106">
        <v>4</v>
      </c>
      <c r="AB106">
        <f t="shared" si="11"/>
        <v>1.1617630409020154</v>
      </c>
      <c r="AC106">
        <f t="shared" si="12"/>
        <v>61.585607956157318</v>
      </c>
      <c r="AD106">
        <f t="shared" si="13"/>
        <v>61.570988992003194</v>
      </c>
      <c r="AE106">
        <f t="shared" si="14"/>
        <v>2.3737630656388628E-4</v>
      </c>
      <c r="AJ106">
        <v>0.82789498296811126</v>
      </c>
      <c r="AK106">
        <v>2.5735955932799603</v>
      </c>
      <c r="AL106">
        <v>5.9463772782529789</v>
      </c>
      <c r="AM106">
        <v>58.972814711948111</v>
      </c>
      <c r="AN106">
        <v>-0.55936964692271884</v>
      </c>
      <c r="AO106">
        <v>-4.6874108382654663E-2</v>
      </c>
      <c r="AP106">
        <v>2.7157897193712352E-2</v>
      </c>
      <c r="AQ106">
        <v>0.3830619824768462</v>
      </c>
      <c r="AR106">
        <v>5.0866833575651098</v>
      </c>
      <c r="AS106">
        <v>12.757126860095237</v>
      </c>
      <c r="AT106" s="2">
        <v>2.1406812739173882</v>
      </c>
      <c r="AU106" s="2">
        <v>0.99454378877341898</v>
      </c>
      <c r="AV106" s="2">
        <v>1.3011062817499974</v>
      </c>
      <c r="AX106">
        <f t="shared" si="15"/>
        <v>2.1406812739173882</v>
      </c>
      <c r="AY106">
        <f t="shared" si="16"/>
        <v>61.249583870631113</v>
      </c>
      <c r="AZ106">
        <f t="shared" si="17"/>
        <v>80.129421377148901</v>
      </c>
    </row>
    <row r="107" spans="1:52" x14ac:dyDescent="0.25">
      <c r="A107" s="4">
        <v>30</v>
      </c>
      <c r="B107" s="4" t="s">
        <v>254</v>
      </c>
      <c r="C107" s="4">
        <v>-197</v>
      </c>
      <c r="D107" s="4">
        <v>-34.96875</v>
      </c>
      <c r="E107" s="99">
        <v>300</v>
      </c>
      <c r="F107" s="4">
        <v>0.19867199999999999</v>
      </c>
      <c r="G107" s="4">
        <v>0.19858100000000001</v>
      </c>
      <c r="H107" s="4">
        <v>50.535313000000002</v>
      </c>
      <c r="I107" s="4">
        <v>5.1830990000000003</v>
      </c>
      <c r="J107" s="4">
        <v>9.1879170000000006</v>
      </c>
      <c r="K107" s="4">
        <v>0.47355999999999998</v>
      </c>
      <c r="L107" s="99">
        <v>0.19867199999999999</v>
      </c>
      <c r="M107" s="4">
        <v>0.27455400000000002</v>
      </c>
      <c r="N107" s="4">
        <v>100525</v>
      </c>
      <c r="O107" s="4">
        <v>18.7</v>
      </c>
      <c r="P107" s="4">
        <v>60</v>
      </c>
      <c r="Q107" s="4">
        <v>1.1940999999999999</v>
      </c>
      <c r="R107" s="4" t="s">
        <v>231</v>
      </c>
      <c r="S107" s="4" t="s">
        <v>232</v>
      </c>
      <c r="T107" s="60">
        <v>1.2407186147186148E-3</v>
      </c>
      <c r="U107" s="60">
        <v>0.12864143750000001</v>
      </c>
      <c r="V107" s="60">
        <v>56.443549463374787</v>
      </c>
      <c r="W107" s="98"/>
      <c r="X107" s="60">
        <v>3.475900006910453E-5</v>
      </c>
      <c r="Y107" s="61">
        <v>0.9180085403739644</v>
      </c>
      <c r="Z107">
        <v>4</v>
      </c>
      <c r="AB107">
        <f t="shared" si="11"/>
        <v>0.91822650559045016</v>
      </c>
      <c r="AC107">
        <f t="shared" si="12"/>
        <v>61.48477599171536</v>
      </c>
      <c r="AD107">
        <f t="shared" si="13"/>
        <v>61.470180962680558</v>
      </c>
      <c r="AE107">
        <f t="shared" si="14"/>
        <v>2.3737630656355845E-4</v>
      </c>
      <c r="AJ107">
        <v>0.65434398204045763</v>
      </c>
      <c r="AK107">
        <v>2.5653641162134795</v>
      </c>
      <c r="AL107">
        <v>9.1764460284253762</v>
      </c>
      <c r="AM107">
        <v>146.40472722475812</v>
      </c>
      <c r="AN107">
        <v>-0.57181376494341085</v>
      </c>
      <c r="AO107">
        <v>-4.7143323814198557E-2</v>
      </c>
      <c r="AP107">
        <v>1.8440481326953091E-2</v>
      </c>
      <c r="AQ107">
        <v>0.23230030923273398</v>
      </c>
      <c r="AR107">
        <v>3.8109204878679348</v>
      </c>
      <c r="AS107">
        <v>11.880625083784745</v>
      </c>
      <c r="AT107" s="2">
        <v>2.2708018960671246</v>
      </c>
      <c r="AU107" s="2">
        <v>0.83444310585555792</v>
      </c>
      <c r="AV107" s="2">
        <v>1.2405110048964838</v>
      </c>
      <c r="AX107">
        <f t="shared" si="15"/>
        <v>2.2708018960671246</v>
      </c>
      <c r="AY107">
        <f t="shared" si="16"/>
        <v>51.305547441360204</v>
      </c>
      <c r="AZ107">
        <f t="shared" si="17"/>
        <v>76.272541251318017</v>
      </c>
    </row>
    <row r="108" spans="1:52" x14ac:dyDescent="0.25">
      <c r="A108" s="4">
        <v>31</v>
      </c>
      <c r="B108" s="4" t="s">
        <v>255</v>
      </c>
      <c r="C108" s="4">
        <v>-197</v>
      </c>
      <c r="D108" s="4">
        <v>-34.96875</v>
      </c>
      <c r="E108" s="99">
        <v>310</v>
      </c>
      <c r="F108" s="4">
        <v>0.185338</v>
      </c>
      <c r="G108" s="4">
        <v>0.19901199999999999</v>
      </c>
      <c r="H108" s="4">
        <v>50.643377000000001</v>
      </c>
      <c r="I108" s="4">
        <v>5.1481789999999998</v>
      </c>
      <c r="J108" s="4">
        <v>9.1992560000000001</v>
      </c>
      <c r="K108" s="4">
        <v>0.46989300000000001</v>
      </c>
      <c r="L108" s="99">
        <v>0.185338</v>
      </c>
      <c r="M108" s="4">
        <v>0.22742499999999999</v>
      </c>
      <c r="N108" s="4">
        <v>100534</v>
      </c>
      <c r="O108" s="4">
        <v>18.8</v>
      </c>
      <c r="P108" s="4">
        <v>60</v>
      </c>
      <c r="Q108" s="4">
        <v>1.1938</v>
      </c>
      <c r="R108" s="4" t="s">
        <v>233</v>
      </c>
      <c r="S108" s="4" t="s">
        <v>234</v>
      </c>
      <c r="T108" s="60">
        <v>1.2408981653267369E-3</v>
      </c>
      <c r="U108" s="60">
        <v>0.12988374999999999</v>
      </c>
      <c r="V108" s="60">
        <v>44.688800055884144</v>
      </c>
      <c r="W108" s="98"/>
      <c r="X108" s="60">
        <v>3.4767797194584428E-5</v>
      </c>
      <c r="Y108" s="61">
        <v>0.72753993767800906</v>
      </c>
      <c r="Z108">
        <v>4</v>
      </c>
      <c r="AB108">
        <f t="shared" si="11"/>
        <v>0.72771267942609086</v>
      </c>
      <c r="AC108">
        <f t="shared" si="12"/>
        <v>61.424531825031281</v>
      </c>
      <c r="AD108">
        <f t="shared" si="13"/>
        <v>61.409951096534243</v>
      </c>
      <c r="AE108">
        <f t="shared" si="14"/>
        <v>2.373763065638144E-4</v>
      </c>
      <c r="AJ108">
        <v>0.51858414736936798</v>
      </c>
      <c r="AK108">
        <v>2.126776400556321</v>
      </c>
      <c r="AL108">
        <v>8.6611317126372462</v>
      </c>
      <c r="AM108">
        <v>126.16075506601194</v>
      </c>
      <c r="AN108">
        <v>-0.44977984981911162</v>
      </c>
      <c r="AO108">
        <v>-3.8825357045673324E-2</v>
      </c>
      <c r="AP108">
        <v>1.8256591387346716E-2</v>
      </c>
      <c r="AQ108">
        <v>0.14953385090614349</v>
      </c>
      <c r="AR108">
        <v>3.0433567176658416</v>
      </c>
      <c r="AS108">
        <v>10.052466372634671</v>
      </c>
      <c r="AT108" s="2">
        <v>2.7218364936412227</v>
      </c>
      <c r="AU108" s="2">
        <v>0.63730292287153378</v>
      </c>
      <c r="AV108" s="2">
        <v>1.2160502056065896</v>
      </c>
      <c r="AX108">
        <f t="shared" si="15"/>
        <v>2.7218364936412227</v>
      </c>
      <c r="AY108">
        <f t="shared" si="16"/>
        <v>39.146033668107982</v>
      </c>
      <c r="AZ108">
        <f t="shared" si="17"/>
        <v>74.69531455511779</v>
      </c>
    </row>
    <row r="109" spans="1:52" x14ac:dyDescent="0.25">
      <c r="A109" s="4">
        <v>32</v>
      </c>
      <c r="B109" s="4" t="s">
        <v>256</v>
      </c>
      <c r="C109" s="4">
        <v>-197</v>
      </c>
      <c r="D109" s="4">
        <v>-34.96875</v>
      </c>
      <c r="E109" s="99">
        <v>320</v>
      </c>
      <c r="F109" s="4">
        <v>0.176453</v>
      </c>
      <c r="G109" s="4">
        <v>0.19910800000000001</v>
      </c>
      <c r="H109" s="4">
        <v>50.667628000000001</v>
      </c>
      <c r="I109" s="4">
        <v>3.0447289999999998</v>
      </c>
      <c r="J109" s="4">
        <v>9.2088049999999999</v>
      </c>
      <c r="K109" s="4">
        <v>0.27777099999999999</v>
      </c>
      <c r="L109" s="99">
        <v>0.176453</v>
      </c>
      <c r="M109" s="4">
        <v>0.19986999999999999</v>
      </c>
      <c r="N109" s="4">
        <v>100544</v>
      </c>
      <c r="O109" s="4">
        <v>18.8</v>
      </c>
      <c r="P109" s="4">
        <v>60</v>
      </c>
      <c r="Q109" s="4">
        <v>1.1939</v>
      </c>
      <c r="R109" s="4" t="s">
        <v>235</v>
      </c>
      <c r="S109" s="4" t="s">
        <v>236</v>
      </c>
      <c r="T109" s="60">
        <v>1.2410777159348589E-3</v>
      </c>
      <c r="U109" s="60">
        <v>0.1311260625</v>
      </c>
      <c r="V109" s="60">
        <v>36.522239435954141</v>
      </c>
      <c r="W109" s="98"/>
      <c r="X109" s="60">
        <v>3.4764339226212924E-5</v>
      </c>
      <c r="Y109" s="61">
        <v>0.59526358140072233</v>
      </c>
      <c r="Z109">
        <v>4</v>
      </c>
      <c r="AB109">
        <f t="shared" si="11"/>
        <v>0.59540491642069215</v>
      </c>
      <c r="AC109">
        <f t="shared" si="12"/>
        <v>61.354735241845624</v>
      </c>
      <c r="AD109">
        <f t="shared" si="13"/>
        <v>61.34017108140371</v>
      </c>
      <c r="AE109">
        <f t="shared" si="14"/>
        <v>2.3737630656387934E-4</v>
      </c>
      <c r="AJ109">
        <v>0.42430013230467006</v>
      </c>
      <c r="AK109">
        <v>1.8709492715844502</v>
      </c>
      <c r="AL109">
        <v>9.477129173361968</v>
      </c>
      <c r="AM109">
        <v>147.05904450259033</v>
      </c>
      <c r="AN109">
        <v>-0.25331449509554937</v>
      </c>
      <c r="AO109">
        <v>-3.3353286781750854E-2</v>
      </c>
      <c r="AP109">
        <v>3.7905584216346259E-3</v>
      </c>
      <c r="AQ109">
        <v>7.234940980006084E-2</v>
      </c>
      <c r="AR109">
        <v>2.4434147864726237</v>
      </c>
      <c r="AS109">
        <v>8.6581707585132115</v>
      </c>
      <c r="AT109" s="2">
        <v>2.3527038205315032</v>
      </c>
      <c r="AU109" s="2">
        <v>0.5593957877440513</v>
      </c>
      <c r="AV109" s="2">
        <v>0.89179247470998946</v>
      </c>
      <c r="AX109">
        <f t="shared" si="15"/>
        <v>2.3527038205315032</v>
      </c>
      <c r="AY109">
        <f t="shared" si="16"/>
        <v>34.321580452439939</v>
      </c>
      <c r="AZ109">
        <f t="shared" si="17"/>
        <v>54.715691176501714</v>
      </c>
    </row>
    <row r="110" spans="1:52" x14ac:dyDescent="0.25">
      <c r="A110" s="4">
        <v>33</v>
      </c>
      <c r="B110" s="4" t="s">
        <v>257</v>
      </c>
      <c r="C110" s="4">
        <v>-197</v>
      </c>
      <c r="D110" s="4">
        <v>-34.96875</v>
      </c>
      <c r="E110" s="99">
        <v>330</v>
      </c>
      <c r="F110" s="4">
        <v>0.15937999999999999</v>
      </c>
      <c r="G110" s="4">
        <v>0.19902</v>
      </c>
      <c r="H110" s="4">
        <v>50.645555000000002</v>
      </c>
      <c r="I110" s="4">
        <v>1.542259</v>
      </c>
      <c r="J110" s="4">
        <v>9.2080160000000006</v>
      </c>
      <c r="K110" s="4">
        <v>0.140209</v>
      </c>
      <c r="L110" s="99">
        <v>0.15937999999999999</v>
      </c>
      <c r="M110" s="4">
        <v>0.162243</v>
      </c>
      <c r="N110" s="4">
        <v>100548</v>
      </c>
      <c r="O110" s="4">
        <v>18.7</v>
      </c>
      <c r="P110" s="4">
        <v>60</v>
      </c>
      <c r="Q110" s="4">
        <v>1.1943999999999999</v>
      </c>
      <c r="R110" s="4" t="s">
        <v>237</v>
      </c>
      <c r="S110" s="4" t="s">
        <v>238</v>
      </c>
      <c r="T110" s="60">
        <v>1.241257266542981E-3</v>
      </c>
      <c r="U110" s="60">
        <v>0.13236837500000001</v>
      </c>
      <c r="V110" s="60">
        <v>21.761504023440619</v>
      </c>
      <c r="W110" s="98"/>
      <c r="X110" s="60">
        <v>3.4751049070560644E-5</v>
      </c>
      <c r="Y110" s="61">
        <v>0.35478861037952375</v>
      </c>
      <c r="Z110">
        <v>4</v>
      </c>
      <c r="AB110">
        <f t="shared" si="11"/>
        <v>0.35487284878566816</v>
      </c>
      <c r="AC110">
        <f t="shared" si="12"/>
        <v>61.336535014926064</v>
      </c>
      <c r="AD110">
        <f t="shared" si="13"/>
        <v>61.321975174786829</v>
      </c>
      <c r="AE110">
        <f t="shared" si="14"/>
        <v>2.3737630656331895E-4</v>
      </c>
      <c r="AJ110">
        <v>0.25288935826287273</v>
      </c>
      <c r="AK110">
        <v>1.5189609505677282</v>
      </c>
      <c r="AL110">
        <v>12.595624148147701</v>
      </c>
      <c r="AM110">
        <v>241.19214676971063</v>
      </c>
      <c r="AN110">
        <v>-0.10783815094712418</v>
      </c>
      <c r="AO110">
        <v>-4.498922414034414E-2</v>
      </c>
      <c r="AP110">
        <v>-1.6415572328294041E-2</v>
      </c>
      <c r="AQ110">
        <v>2.3589412662823297E-2</v>
      </c>
      <c r="AR110">
        <v>1.2264446587835267</v>
      </c>
      <c r="AS110">
        <v>6.2092888295961677</v>
      </c>
      <c r="AT110" s="2">
        <v>0.84985741117522995</v>
      </c>
      <c r="AU110" s="2">
        <v>0.53708829109926193</v>
      </c>
      <c r="AV110" s="2">
        <v>0.20355910638327454</v>
      </c>
      <c r="AX110">
        <f t="shared" si="15"/>
        <v>0.84985741117522995</v>
      </c>
      <c r="AY110">
        <f t="shared" si="16"/>
        <v>32.943134773116682</v>
      </c>
      <c r="AZ110">
        <f t="shared" si="17"/>
        <v>12.485610256284778</v>
      </c>
    </row>
    <row r="111" spans="1:52" x14ac:dyDescent="0.25">
      <c r="A111" s="4">
        <v>34</v>
      </c>
      <c r="B111" s="4" t="s">
        <v>258</v>
      </c>
      <c r="C111" s="4">
        <v>-197</v>
      </c>
      <c r="D111" s="4">
        <v>-34.96875</v>
      </c>
      <c r="E111" s="99">
        <v>340</v>
      </c>
      <c r="F111" s="4">
        <v>0.15082000000000001</v>
      </c>
      <c r="G111" s="4">
        <v>0.198852</v>
      </c>
      <c r="H111" s="4">
        <v>50.603316999999997</v>
      </c>
      <c r="I111" s="4">
        <v>1.505927</v>
      </c>
      <c r="J111" s="4">
        <v>9.2034880000000001</v>
      </c>
      <c r="K111" s="4">
        <v>0.13697899999999999</v>
      </c>
      <c r="L111" s="99">
        <v>0.15082000000000001</v>
      </c>
      <c r="M111" s="4">
        <v>0.120449</v>
      </c>
      <c r="N111" s="4">
        <v>100564</v>
      </c>
      <c r="O111" s="4">
        <v>18.7</v>
      </c>
      <c r="P111" s="4">
        <v>60</v>
      </c>
      <c r="Q111" s="4">
        <v>1.1946000000000001</v>
      </c>
      <c r="R111" s="4" t="s">
        <v>239</v>
      </c>
      <c r="S111" s="4" t="s">
        <v>240</v>
      </c>
      <c r="T111" s="60">
        <v>1.2414368171511029E-3</v>
      </c>
      <c r="U111" s="60">
        <v>0.13361068749999999</v>
      </c>
      <c r="V111" s="60">
        <v>13.86241511629453</v>
      </c>
      <c r="W111" s="98"/>
      <c r="X111" s="60">
        <v>3.4745520086181248E-5</v>
      </c>
      <c r="Y111" s="61">
        <v>0.22593064878341496</v>
      </c>
      <c r="Z111">
        <v>4</v>
      </c>
      <c r="AB111">
        <f t="shared" si="11"/>
        <v>0.225984292100015</v>
      </c>
      <c r="AC111">
        <f t="shared" si="12"/>
        <v>61.356948209286678</v>
      </c>
      <c r="AD111">
        <f t="shared" si="13"/>
        <v>61.34238352353875</v>
      </c>
      <c r="AE111">
        <f t="shared" si="14"/>
        <v>2.3737630656348973E-4</v>
      </c>
      <c r="AJ111">
        <v>0.16103848396524992</v>
      </c>
      <c r="AK111">
        <v>1.1271407726357954</v>
      </c>
      <c r="AL111">
        <v>16.451062758214778</v>
      </c>
      <c r="AM111">
        <v>555.11522858464207</v>
      </c>
      <c r="AN111">
        <v>-0.11084960790943238</v>
      </c>
      <c r="AO111">
        <v>-4.8021319766263761E-2</v>
      </c>
      <c r="AP111">
        <v>-1.9461305555219639E-2</v>
      </c>
      <c r="AQ111">
        <v>1.4806968376904723E-2</v>
      </c>
      <c r="AR111">
        <v>0.71447116973055724</v>
      </c>
      <c r="AS111">
        <v>4.8382115702671431</v>
      </c>
      <c r="AT111" s="2">
        <v>1.0387032465114932</v>
      </c>
      <c r="AU111" s="2">
        <v>0.34836756137924418</v>
      </c>
      <c r="AV111" s="2">
        <v>0.20081203301866302</v>
      </c>
      <c r="AX111">
        <f t="shared" si="15"/>
        <v>1.0387032465114932</v>
      </c>
      <c r="AY111">
        <f t="shared" si="16"/>
        <v>21.374770421341783</v>
      </c>
      <c r="AZ111">
        <f t="shared" si="17"/>
        <v>12.321213509727674</v>
      </c>
    </row>
    <row r="112" spans="1:52" x14ac:dyDescent="0.25">
      <c r="A112" s="4">
        <v>35</v>
      </c>
      <c r="B112" s="4" t="s">
        <v>259</v>
      </c>
      <c r="C112" s="4">
        <v>-197</v>
      </c>
      <c r="D112" s="4">
        <v>-34.96875</v>
      </c>
      <c r="E112" s="99">
        <v>350</v>
      </c>
      <c r="F112" s="4">
        <v>0.148173</v>
      </c>
      <c r="G112" s="4">
        <v>0.19850799999999999</v>
      </c>
      <c r="H112" s="4">
        <v>50.516998000000001</v>
      </c>
      <c r="I112" s="4">
        <v>1.492731</v>
      </c>
      <c r="J112" s="4">
        <v>9.1951440000000009</v>
      </c>
      <c r="K112" s="4">
        <v>0.135878</v>
      </c>
      <c r="L112" s="99">
        <v>0.148173</v>
      </c>
      <c r="M112" s="4">
        <v>9.2917E-2</v>
      </c>
      <c r="N112" s="4">
        <v>100575</v>
      </c>
      <c r="O112" s="4">
        <v>18.7</v>
      </c>
      <c r="P112" s="4">
        <v>60</v>
      </c>
      <c r="Q112" s="4">
        <v>1.1947000000000001</v>
      </c>
      <c r="R112" s="4" t="s">
        <v>241</v>
      </c>
      <c r="S112" s="4" t="s">
        <v>242</v>
      </c>
      <c r="T112" s="60">
        <v>1.2416163677592251E-3</v>
      </c>
      <c r="U112" s="60">
        <v>0.134853</v>
      </c>
      <c r="V112" s="60">
        <v>10.727951359113382</v>
      </c>
      <c r="W112" s="98"/>
      <c r="X112" s="60">
        <v>3.4741719929870566E-5</v>
      </c>
      <c r="Y112" s="61">
        <v>0.17470552181058055</v>
      </c>
      <c r="Z112">
        <v>4</v>
      </c>
      <c r="AB112">
        <f t="shared" si="11"/>
        <v>0.17474700260864284</v>
      </c>
      <c r="AC112">
        <f t="shared" si="12"/>
        <v>61.405908914229144</v>
      </c>
      <c r="AD112">
        <f t="shared" si="13"/>
        <v>61.391332606369886</v>
      </c>
      <c r="AE112">
        <f t="shared" si="14"/>
        <v>2.3737630656388422E-4</v>
      </c>
      <c r="AJ112">
        <v>0.12452600924343453</v>
      </c>
      <c r="AK112">
        <v>0.86867572535969628</v>
      </c>
      <c r="AL112">
        <v>11.222519029039606</v>
      </c>
      <c r="AM112">
        <v>171.73679492408263</v>
      </c>
      <c r="AN112">
        <v>-0.10239013211192223</v>
      </c>
      <c r="AO112">
        <v>-4.2472458928457059E-2</v>
      </c>
      <c r="AP112">
        <v>-1.3939343223052883E-2</v>
      </c>
      <c r="AQ112">
        <v>1.7445214255007991E-2</v>
      </c>
      <c r="AR112">
        <v>0.48535278566384582</v>
      </c>
      <c r="AS112">
        <v>3.726451088296157</v>
      </c>
      <c r="AT112" s="2">
        <v>1.2559240880605833</v>
      </c>
      <c r="AU112" s="2">
        <v>0.25678792416520124</v>
      </c>
      <c r="AV112" s="2">
        <v>0.19798013023871619</v>
      </c>
      <c r="AX112">
        <f t="shared" si="15"/>
        <v>1.2559240880605833</v>
      </c>
      <c r="AY112">
        <f t="shared" si="16"/>
        <v>15.768295881562329</v>
      </c>
      <c r="AZ112">
        <f t="shared" si="17"/>
        <v>12.157149844265829</v>
      </c>
    </row>
    <row r="113" spans="1:52" x14ac:dyDescent="0.25">
      <c r="A113" s="5">
        <v>1</v>
      </c>
      <c r="B113" s="5" t="s">
        <v>260</v>
      </c>
      <c r="C113" s="5">
        <v>-204</v>
      </c>
      <c r="D113" s="5">
        <v>104.0625</v>
      </c>
      <c r="E113" s="100">
        <v>10</v>
      </c>
      <c r="F113" s="5">
        <v>0.48817899999999997</v>
      </c>
      <c r="G113" s="5">
        <v>0.19298799999999999</v>
      </c>
      <c r="H113" s="5">
        <v>49.132108000000002</v>
      </c>
      <c r="I113" s="5">
        <v>4.5338060000000002</v>
      </c>
      <c r="J113" s="5">
        <v>9.0807540000000007</v>
      </c>
      <c r="K113" s="5">
        <v>0.42100900000000002</v>
      </c>
      <c r="L113" s="100">
        <v>0.48817899999999997</v>
      </c>
      <c r="M113" s="5">
        <v>0.31093100000000001</v>
      </c>
      <c r="N113" s="5">
        <v>99921</v>
      </c>
      <c r="O113" s="5">
        <v>18.2</v>
      </c>
      <c r="P113" s="5">
        <v>60</v>
      </c>
      <c r="Q113" s="5">
        <v>1.1891</v>
      </c>
      <c r="R113" s="5" t="s">
        <v>261</v>
      </c>
      <c r="S113" s="5" t="s">
        <v>262</v>
      </c>
      <c r="T113" s="60">
        <v>1.2274928880643167E-3</v>
      </c>
      <c r="U113" s="60">
        <v>4.3652000000000003E-2</v>
      </c>
      <c r="V113" s="60">
        <v>362.14222039281435</v>
      </c>
      <c r="W113" s="98"/>
      <c r="X113" s="60">
        <v>3.4909201027598187E-5</v>
      </c>
      <c r="Y113" s="61">
        <v>5.7962055385444433</v>
      </c>
      <c r="Z113">
        <v>5</v>
      </c>
      <c r="AB113">
        <f t="shared" si="11"/>
        <v>5.7975817470865678</v>
      </c>
      <c r="AC113">
        <f t="shared" si="12"/>
        <v>62.479188839075633</v>
      </c>
      <c r="AD113">
        <f t="shared" si="13"/>
        <v>62.46435775999192</v>
      </c>
      <c r="AE113">
        <f t="shared" si="14"/>
        <v>2.3737630656365564E-4</v>
      </c>
      <c r="AJ113">
        <v>4.1314855776829127</v>
      </c>
      <c r="AK113">
        <v>2.8898286452097603</v>
      </c>
      <c r="AL113">
        <v>1.2970045737849889</v>
      </c>
      <c r="AM113">
        <v>6.3537733433074965</v>
      </c>
      <c r="AN113">
        <v>0.20410799016666489</v>
      </c>
      <c r="AO113">
        <v>1.9286025601522829</v>
      </c>
      <c r="AP113">
        <v>3.6162180943480307</v>
      </c>
      <c r="AQ113">
        <v>5.6952551487782461</v>
      </c>
      <c r="AR113">
        <v>9.399516364607484</v>
      </c>
      <c r="AS113">
        <v>12.905227469151701</v>
      </c>
      <c r="AT113" s="2">
        <v>3.2840849037468223</v>
      </c>
      <c r="AU113" s="2">
        <v>1.5504383980121197</v>
      </c>
      <c r="AV113" s="2">
        <v>0.96028575941809624</v>
      </c>
      <c r="AX113">
        <f t="shared" si="15"/>
        <v>3.2840849037468223</v>
      </c>
      <c r="AY113">
        <f t="shared" si="16"/>
        <v>96.870133452753137</v>
      </c>
      <c r="AZ113">
        <f t="shared" si="17"/>
        <v>59.997875302158384</v>
      </c>
    </row>
    <row r="114" spans="1:52" x14ac:dyDescent="0.25">
      <c r="A114" s="5">
        <v>2</v>
      </c>
      <c r="B114" s="5" t="s">
        <v>321</v>
      </c>
      <c r="C114" s="5">
        <v>-204</v>
      </c>
      <c r="D114" s="5">
        <v>104.9375</v>
      </c>
      <c r="E114" s="100">
        <v>20</v>
      </c>
      <c r="F114" s="5">
        <v>0.50065700000000002</v>
      </c>
      <c r="G114" s="5">
        <v>0.19315399999999999</v>
      </c>
      <c r="H114" s="5">
        <v>49.173817</v>
      </c>
      <c r="I114" s="5">
        <v>5.2762000000000002</v>
      </c>
      <c r="J114" s="5">
        <v>9.0806170000000002</v>
      </c>
      <c r="K114" s="5">
        <v>0.48980200000000002</v>
      </c>
      <c r="L114" s="100">
        <v>0.50065700000000002</v>
      </c>
      <c r="M114" s="5">
        <v>0.335623</v>
      </c>
      <c r="N114" s="5">
        <v>99933</v>
      </c>
      <c r="O114" s="5">
        <v>18.2</v>
      </c>
      <c r="P114" s="5">
        <v>60</v>
      </c>
      <c r="Q114" s="5">
        <v>1.1892</v>
      </c>
      <c r="R114" s="5" t="s">
        <v>263</v>
      </c>
      <c r="S114" s="5" t="s">
        <v>264</v>
      </c>
      <c r="T114" s="60">
        <v>1.2283240716199901E-3</v>
      </c>
      <c r="U114" s="60">
        <v>4.626078571428572E-2</v>
      </c>
      <c r="V114" s="60">
        <v>369.93186471256593</v>
      </c>
      <c r="W114" s="98"/>
      <c r="X114" s="60">
        <v>3.4905009114893362E-5</v>
      </c>
      <c r="Y114" s="61">
        <v>5.9215030913512265</v>
      </c>
      <c r="Z114">
        <v>5</v>
      </c>
      <c r="AB114">
        <f t="shared" si="11"/>
        <v>5.9229090496255372</v>
      </c>
      <c r="AC114">
        <f t="shared" si="12"/>
        <v>62.472628825082865</v>
      </c>
      <c r="AD114">
        <f t="shared" si="13"/>
        <v>62.457799303191059</v>
      </c>
      <c r="AE114">
        <f t="shared" si="14"/>
        <v>2.3737630656341148E-4</v>
      </c>
      <c r="AJ114">
        <v>4.2207958204429543</v>
      </c>
      <c r="AK114">
        <v>3.1175378883353524</v>
      </c>
      <c r="AL114">
        <v>2.0662841223374535</v>
      </c>
      <c r="AM114">
        <v>12.859946294376117</v>
      </c>
      <c r="AN114">
        <v>0.26763083763785711</v>
      </c>
      <c r="AO114">
        <v>1.9372829843810302</v>
      </c>
      <c r="AP114">
        <v>3.663624665149837</v>
      </c>
      <c r="AQ114">
        <v>5.6337508487046097</v>
      </c>
      <c r="AR114">
        <v>9.9056690362171143</v>
      </c>
      <c r="AS114">
        <v>14.183253390492789</v>
      </c>
      <c r="AT114" s="2">
        <v>3.209098475523565</v>
      </c>
      <c r="AU114" s="2">
        <v>1.6042112630152439</v>
      </c>
      <c r="AV114" s="2">
        <v>0.92727609811699774</v>
      </c>
      <c r="AX114">
        <f t="shared" si="15"/>
        <v>3.209098475523565</v>
      </c>
      <c r="AY114">
        <f t="shared" si="16"/>
        <v>100.21929479136871</v>
      </c>
      <c r="AZ114">
        <f t="shared" si="17"/>
        <v>57.929375496034318</v>
      </c>
    </row>
    <row r="115" spans="1:52" x14ac:dyDescent="0.25">
      <c r="A115" s="5">
        <v>3</v>
      </c>
      <c r="B115" s="5" t="s">
        <v>322</v>
      </c>
      <c r="C115" s="5">
        <v>-204</v>
      </c>
      <c r="D115" s="5">
        <v>106.375</v>
      </c>
      <c r="E115" s="100">
        <v>30</v>
      </c>
      <c r="F115" s="5">
        <v>0.49766700000000003</v>
      </c>
      <c r="G115" s="5">
        <v>0.19331200000000001</v>
      </c>
      <c r="H115" s="5">
        <v>49.213419999999999</v>
      </c>
      <c r="I115" s="5">
        <v>5.2566090000000001</v>
      </c>
      <c r="J115" s="5">
        <v>9.0842530000000004</v>
      </c>
      <c r="K115" s="5">
        <v>0.48782799999999998</v>
      </c>
      <c r="L115" s="100">
        <v>0.49766700000000003</v>
      </c>
      <c r="M115" s="5">
        <v>0.31844600000000001</v>
      </c>
      <c r="N115" s="5">
        <v>99936</v>
      </c>
      <c r="O115" s="5">
        <v>18.2</v>
      </c>
      <c r="P115" s="5">
        <v>60</v>
      </c>
      <c r="Q115" s="5">
        <v>1.1893</v>
      </c>
      <c r="R115" s="5" t="s">
        <v>265</v>
      </c>
      <c r="S115" s="5" t="s">
        <v>266</v>
      </c>
      <c r="T115" s="60">
        <v>1.2291552551756634E-3</v>
      </c>
      <c r="U115" s="60">
        <v>4.8869571428571429E-2</v>
      </c>
      <c r="V115" s="60">
        <v>365.12672152818413</v>
      </c>
      <c r="W115" s="98"/>
      <c r="X115" s="60">
        <v>3.4903961294014545E-5</v>
      </c>
      <c r="Y115" s="61">
        <v>5.8471028918649743</v>
      </c>
      <c r="Z115">
        <v>5</v>
      </c>
      <c r="AB115">
        <f t="shared" si="11"/>
        <v>5.848491185101464</v>
      </c>
      <c r="AC115">
        <f t="shared" si="12"/>
        <v>62.445749336168156</v>
      </c>
      <c r="AD115">
        <f t="shared" si="13"/>
        <v>62.430926194830136</v>
      </c>
      <c r="AE115">
        <f t="shared" si="14"/>
        <v>2.3737630656366779E-4</v>
      </c>
      <c r="AJ115">
        <v>4.1677602703889125</v>
      </c>
      <c r="AK115">
        <v>2.9572523357531226</v>
      </c>
      <c r="AL115">
        <v>1.5242821920465881</v>
      </c>
      <c r="AM115">
        <v>7.8968736150706302</v>
      </c>
      <c r="AN115">
        <v>0.27451328313435996</v>
      </c>
      <c r="AO115">
        <v>1.9550841251808888</v>
      </c>
      <c r="AP115">
        <v>3.5591433924957161</v>
      </c>
      <c r="AQ115">
        <v>5.6591488484920029</v>
      </c>
      <c r="AR115">
        <v>9.7103805471362783</v>
      </c>
      <c r="AS115">
        <v>13.452705701069386</v>
      </c>
      <c r="AT115" s="2">
        <v>3.339049437166044</v>
      </c>
      <c r="AU115" s="2">
        <v>1.5330821756862396</v>
      </c>
      <c r="AV115" s="2">
        <v>0.95127690546551935</v>
      </c>
      <c r="AX115">
        <f t="shared" si="15"/>
        <v>3.339049437166044</v>
      </c>
      <c r="AY115">
        <f t="shared" si="16"/>
        <v>95.734465254650232</v>
      </c>
      <c r="AZ115">
        <f t="shared" si="17"/>
        <v>59.40319918798555</v>
      </c>
    </row>
    <row r="116" spans="1:52" x14ac:dyDescent="0.25">
      <c r="A116" s="5">
        <v>4</v>
      </c>
      <c r="B116" s="5" t="s">
        <v>323</v>
      </c>
      <c r="C116" s="5">
        <v>-204</v>
      </c>
      <c r="D116" s="5">
        <v>107.375</v>
      </c>
      <c r="E116" s="100">
        <v>40</v>
      </c>
      <c r="F116" s="5">
        <v>0.50365800000000005</v>
      </c>
      <c r="G116" s="5">
        <v>0.19408700000000001</v>
      </c>
      <c r="H116" s="5">
        <v>49.407708</v>
      </c>
      <c r="I116" s="5">
        <v>5.2760769999999999</v>
      </c>
      <c r="J116" s="5">
        <v>9.1018509999999999</v>
      </c>
      <c r="K116" s="5">
        <v>0.48869099999999999</v>
      </c>
      <c r="L116" s="100">
        <v>0.50365800000000005</v>
      </c>
      <c r="M116" s="5">
        <v>0.32353199999999999</v>
      </c>
      <c r="N116" s="5">
        <v>99943</v>
      </c>
      <c r="O116" s="5">
        <v>18.2</v>
      </c>
      <c r="P116" s="5">
        <v>60</v>
      </c>
      <c r="Q116" s="5">
        <v>1.1894</v>
      </c>
      <c r="R116" s="5" t="s">
        <v>267</v>
      </c>
      <c r="S116" s="5" t="s">
        <v>268</v>
      </c>
      <c r="T116" s="60">
        <v>1.2299864387313366E-3</v>
      </c>
      <c r="U116" s="60">
        <v>5.1478357142857145E-2</v>
      </c>
      <c r="V116" s="60">
        <v>367.62977917345279</v>
      </c>
      <c r="W116" s="98"/>
      <c r="X116" s="60">
        <v>3.4901516623261637E-5</v>
      </c>
      <c r="Y116" s="61">
        <v>5.8990044213259383</v>
      </c>
      <c r="Z116">
        <v>5</v>
      </c>
      <c r="AB116">
        <f t="shared" si="11"/>
        <v>5.9004050376810122</v>
      </c>
      <c r="AC116">
        <f t="shared" si="12"/>
        <v>62.320648183345398</v>
      </c>
      <c r="AD116">
        <f t="shared" si="13"/>
        <v>62.305854738056986</v>
      </c>
      <c r="AE116">
        <f t="shared" si="14"/>
        <v>2.3737630656359157E-4</v>
      </c>
      <c r="AJ116">
        <v>4.2047550981101853</v>
      </c>
      <c r="AK116">
        <v>3.0084797658585853</v>
      </c>
      <c r="AL116">
        <v>1.9908514410732416</v>
      </c>
      <c r="AM116">
        <v>11.357127438403639</v>
      </c>
      <c r="AN116">
        <v>0.3187246005609663</v>
      </c>
      <c r="AO116">
        <v>2.0838352924491179</v>
      </c>
      <c r="AP116">
        <v>3.624750331711502</v>
      </c>
      <c r="AQ116">
        <v>5.557287100975306</v>
      </c>
      <c r="AR116">
        <v>9.5301902864480965</v>
      </c>
      <c r="AS116">
        <v>14.392739202980152</v>
      </c>
      <c r="AT116" s="2">
        <v>3.4948388810561264</v>
      </c>
      <c r="AU116" s="2">
        <v>1.4793810102818175</v>
      </c>
      <c r="AV116" s="2">
        <v>0.96544317651880496</v>
      </c>
      <c r="AX116">
        <f t="shared" si="15"/>
        <v>3.4948388810561264</v>
      </c>
      <c r="AY116">
        <f t="shared" si="16"/>
        <v>92.195983470895229</v>
      </c>
      <c r="AZ116">
        <f t="shared" si="17"/>
        <v>60.167044544839875</v>
      </c>
    </row>
    <row r="117" spans="1:52" x14ac:dyDescent="0.25">
      <c r="A117" s="5">
        <v>5</v>
      </c>
      <c r="B117" s="5" t="s">
        <v>324</v>
      </c>
      <c r="C117" s="5">
        <v>-204</v>
      </c>
      <c r="D117" s="5">
        <v>109</v>
      </c>
      <c r="E117" s="100">
        <v>50</v>
      </c>
      <c r="F117" s="5">
        <v>0.53903699999999999</v>
      </c>
      <c r="G117" s="5">
        <v>0.19425700000000001</v>
      </c>
      <c r="H117" s="5">
        <v>49.450569000000002</v>
      </c>
      <c r="I117" s="5">
        <v>4.8290110000000004</v>
      </c>
      <c r="J117" s="5">
        <v>9.1078100000000006</v>
      </c>
      <c r="K117" s="5">
        <v>0.44706499999999999</v>
      </c>
      <c r="L117" s="100">
        <v>0.53903699999999999</v>
      </c>
      <c r="M117" s="5">
        <v>0.35641</v>
      </c>
      <c r="N117" s="5">
        <v>99946</v>
      </c>
      <c r="O117" s="5">
        <v>18.2</v>
      </c>
      <c r="P117" s="5">
        <v>60</v>
      </c>
      <c r="Q117" s="5">
        <v>1.1894</v>
      </c>
      <c r="R117" s="5" t="s">
        <v>269</v>
      </c>
      <c r="S117" s="5" t="s">
        <v>270</v>
      </c>
      <c r="T117" s="60">
        <v>1.2308176222870101E-3</v>
      </c>
      <c r="U117" s="60">
        <v>5.4087142857142861E-2</v>
      </c>
      <c r="V117" s="60">
        <v>394.00626734752205</v>
      </c>
      <c r="W117" s="98"/>
      <c r="X117" s="60">
        <v>3.490046901205289E-5</v>
      </c>
      <c r="Y117" s="61">
        <v>6.3265718538259081</v>
      </c>
      <c r="Z117">
        <v>5</v>
      </c>
      <c r="AB117">
        <f t="shared" si="11"/>
        <v>6.3280739886569961</v>
      </c>
      <c r="AC117">
        <f t="shared" si="12"/>
        <v>62.2780040203372</v>
      </c>
      <c r="AD117">
        <f t="shared" si="13"/>
        <v>62.263220697762691</v>
      </c>
      <c r="AE117">
        <f t="shared" si="14"/>
        <v>2.3737630656373159E-4</v>
      </c>
      <c r="AJ117">
        <v>4.5095248744030005</v>
      </c>
      <c r="AK117">
        <v>3.3142363359666698</v>
      </c>
      <c r="AL117">
        <v>1.5019863231297133</v>
      </c>
      <c r="AM117">
        <v>6.502663477059329</v>
      </c>
      <c r="AN117">
        <v>0.35690163701899452</v>
      </c>
      <c r="AO117">
        <v>2.0510771737055657</v>
      </c>
      <c r="AP117">
        <v>3.7367441719648453</v>
      </c>
      <c r="AQ117">
        <v>6.0949669628932783</v>
      </c>
      <c r="AR117">
        <v>10.9958664991149</v>
      </c>
      <c r="AS117">
        <v>15.490969195523876</v>
      </c>
      <c r="AT117" s="2">
        <v>3.0761417553427846</v>
      </c>
      <c r="AU117" s="2">
        <v>1.7710975599292118</v>
      </c>
      <c r="AV117" s="2">
        <v>0.93862228248096891</v>
      </c>
      <c r="AX117">
        <f t="shared" si="15"/>
        <v>3.0761417553427846</v>
      </c>
      <c r="AY117">
        <f t="shared" si="16"/>
        <v>110.30042095768086</v>
      </c>
      <c r="AZ117">
        <f t="shared" si="17"/>
        <v>58.455522281927863</v>
      </c>
    </row>
    <row r="118" spans="1:52" x14ac:dyDescent="0.25">
      <c r="A118" s="5">
        <v>6</v>
      </c>
      <c r="B118" s="5" t="s">
        <v>325</v>
      </c>
      <c r="C118" s="5">
        <v>-204</v>
      </c>
      <c r="D118" s="5">
        <v>109.875</v>
      </c>
      <c r="E118" s="100">
        <v>60</v>
      </c>
      <c r="F118" s="5">
        <v>0.51062200000000002</v>
      </c>
      <c r="G118" s="5">
        <v>0.194303</v>
      </c>
      <c r="H118" s="5">
        <v>49.461947000000002</v>
      </c>
      <c r="I118" s="5">
        <v>3.4786679999999999</v>
      </c>
      <c r="J118" s="5">
        <v>9.1138600000000007</v>
      </c>
      <c r="K118" s="5">
        <v>0.322106</v>
      </c>
      <c r="L118" s="100">
        <v>0.51062200000000002</v>
      </c>
      <c r="M118" s="5">
        <v>0.36243799999999998</v>
      </c>
      <c r="N118" s="5">
        <v>99952</v>
      </c>
      <c r="O118" s="5">
        <v>18.2</v>
      </c>
      <c r="P118" s="5">
        <v>60</v>
      </c>
      <c r="Q118" s="5">
        <v>1.1895</v>
      </c>
      <c r="R118" s="5" t="s">
        <v>271</v>
      </c>
      <c r="S118" s="5" t="s">
        <v>272</v>
      </c>
      <c r="T118" s="60">
        <v>1.2316488058426835E-3</v>
      </c>
      <c r="U118" s="60">
        <v>5.6695928571428571E-2</v>
      </c>
      <c r="V118" s="60">
        <v>368.55154592383917</v>
      </c>
      <c r="W118" s="98"/>
      <c r="X118" s="60">
        <v>3.489837397829596E-5</v>
      </c>
      <c r="Y118" s="61">
        <v>5.9221310538004728</v>
      </c>
      <c r="Z118">
        <v>5</v>
      </c>
      <c r="AB118">
        <f t="shared" si="11"/>
        <v>5.9235371611735852</v>
      </c>
      <c r="AC118">
        <f t="shared" si="12"/>
        <v>62.232926386747998</v>
      </c>
      <c r="AD118">
        <f t="shared" si="13"/>
        <v>62.218153764535671</v>
      </c>
      <c r="AE118">
        <f t="shared" si="14"/>
        <v>2.373763065635379E-4</v>
      </c>
      <c r="AJ118">
        <v>4.2212413821524937</v>
      </c>
      <c r="AK118">
        <v>3.3704595265048298</v>
      </c>
      <c r="AL118">
        <v>2.4566526319253272</v>
      </c>
      <c r="AM118">
        <v>16.330469628133095</v>
      </c>
      <c r="AN118">
        <v>0.35820443370186389</v>
      </c>
      <c r="AO118">
        <v>1.9190816135956728</v>
      </c>
      <c r="AP118">
        <v>3.3323772409749006</v>
      </c>
      <c r="AQ118">
        <v>5.6538248326840819</v>
      </c>
      <c r="AR118">
        <v>10.248465405138479</v>
      </c>
      <c r="AS118">
        <v>16.2975654198559</v>
      </c>
      <c r="AT118" s="2">
        <v>2.6289801608873069</v>
      </c>
      <c r="AU118" s="2">
        <v>1.8337589767173605</v>
      </c>
      <c r="AV118" s="2">
        <v>0.59967458748645652</v>
      </c>
      <c r="AX118">
        <f t="shared" si="15"/>
        <v>2.6289801608873069</v>
      </c>
      <c r="AY118">
        <f t="shared" si="16"/>
        <v>114.12018740908984</v>
      </c>
      <c r="AZ118">
        <f t="shared" si="17"/>
        <v>37.319504459048119</v>
      </c>
    </row>
    <row r="119" spans="1:52" x14ac:dyDescent="0.25">
      <c r="A119" s="5">
        <v>7</v>
      </c>
      <c r="B119" s="5" t="s">
        <v>326</v>
      </c>
      <c r="C119" s="5">
        <v>-204</v>
      </c>
      <c r="D119" s="5">
        <v>110.125</v>
      </c>
      <c r="E119" s="100">
        <v>70</v>
      </c>
      <c r="F119" s="5">
        <v>0.55690899999999999</v>
      </c>
      <c r="G119" s="5">
        <v>0.19398099999999999</v>
      </c>
      <c r="H119" s="5">
        <v>49.38129</v>
      </c>
      <c r="I119" s="5">
        <v>3.5510760000000001</v>
      </c>
      <c r="J119" s="5">
        <v>9.1061669999999992</v>
      </c>
      <c r="K119" s="5">
        <v>0.329071</v>
      </c>
      <c r="L119" s="100">
        <v>0.55690899999999999</v>
      </c>
      <c r="M119" s="5">
        <v>0.40674500000000002</v>
      </c>
      <c r="N119" s="5">
        <v>99952</v>
      </c>
      <c r="O119" s="5">
        <v>18.2</v>
      </c>
      <c r="P119" s="5">
        <v>60</v>
      </c>
      <c r="Q119" s="5">
        <v>1.1895</v>
      </c>
      <c r="R119" s="5" t="s">
        <v>273</v>
      </c>
      <c r="S119" s="5" t="s">
        <v>274</v>
      </c>
      <c r="T119" s="60">
        <v>1.2324799893983567E-3</v>
      </c>
      <c r="U119" s="60">
        <v>5.9304714285714287E-2</v>
      </c>
      <c r="V119" s="60">
        <v>403.74228384608057</v>
      </c>
      <c r="W119" s="98"/>
      <c r="X119" s="60">
        <v>3.489837397829596E-5</v>
      </c>
      <c r="Y119" s="61">
        <v>6.4821230305971467</v>
      </c>
      <c r="Z119">
        <v>5</v>
      </c>
      <c r="AB119">
        <f t="shared" si="11"/>
        <v>6.4836620983590612</v>
      </c>
      <c r="AC119">
        <f t="shared" si="12"/>
        <v>62.285501515525382</v>
      </c>
      <c r="AD119">
        <f t="shared" si="13"/>
        <v>62.270716413223163</v>
      </c>
      <c r="AE119">
        <f t="shared" si="14"/>
        <v>2.3737630656364703E-4</v>
      </c>
      <c r="AJ119">
        <v>4.6204027302599204</v>
      </c>
      <c r="AK119">
        <v>3.7767484851875803</v>
      </c>
      <c r="AL119">
        <v>3.0100480386551718</v>
      </c>
      <c r="AM119">
        <v>23.585582361570903</v>
      </c>
      <c r="AN119">
        <v>0.40710685770141719</v>
      </c>
      <c r="AO119">
        <v>2.172472402139114</v>
      </c>
      <c r="AP119">
        <v>3.6459641765631119</v>
      </c>
      <c r="AQ119">
        <v>5.955391936442135</v>
      </c>
      <c r="AR119">
        <v>11.395986234988834</v>
      </c>
      <c r="AS119">
        <v>18.113145259180008</v>
      </c>
      <c r="AT119" s="2">
        <v>2.651682920391913</v>
      </c>
      <c r="AU119" s="2">
        <v>1.9827313714292387</v>
      </c>
      <c r="AV119" s="2">
        <v>0.63717218308422718</v>
      </c>
      <c r="AX119">
        <f t="shared" si="15"/>
        <v>2.651682920391913</v>
      </c>
      <c r="AY119">
        <f t="shared" si="16"/>
        <v>123.49541784003557</v>
      </c>
      <c r="AZ119">
        <f t="shared" si="17"/>
        <v>39.686588975143252</v>
      </c>
    </row>
    <row r="120" spans="1:52" x14ac:dyDescent="0.25">
      <c r="A120" s="5">
        <v>8</v>
      </c>
      <c r="B120" s="5" t="s">
        <v>327</v>
      </c>
      <c r="C120" s="5">
        <v>-204</v>
      </c>
      <c r="D120" s="5">
        <v>110.375</v>
      </c>
      <c r="E120" s="100">
        <v>80</v>
      </c>
      <c r="F120" s="5">
        <v>0.57621800000000001</v>
      </c>
      <c r="G120" s="5">
        <v>0.193799</v>
      </c>
      <c r="H120" s="5">
        <v>49.335451999999997</v>
      </c>
      <c r="I120" s="5">
        <v>3.5295390000000002</v>
      </c>
      <c r="J120" s="5">
        <v>9.1017759999999992</v>
      </c>
      <c r="K120" s="5">
        <v>0.32712400000000003</v>
      </c>
      <c r="L120" s="100">
        <v>0.57621800000000001</v>
      </c>
      <c r="M120" s="5">
        <v>0.41041499999999997</v>
      </c>
      <c r="N120" s="5">
        <v>99957</v>
      </c>
      <c r="O120" s="5">
        <v>18.2</v>
      </c>
      <c r="P120" s="5">
        <v>60</v>
      </c>
      <c r="Q120" s="5">
        <v>1.1895</v>
      </c>
      <c r="R120" s="5" t="s">
        <v>275</v>
      </c>
      <c r="S120" s="5" t="s">
        <v>276</v>
      </c>
      <c r="T120" s="60">
        <v>1.23331117295403E-3</v>
      </c>
      <c r="U120" s="60">
        <v>6.1913499999999996E-2</v>
      </c>
      <c r="V120" s="60">
        <v>417.01114145275812</v>
      </c>
      <c r="W120" s="98"/>
      <c r="X120" s="60">
        <v>3.4896628308959229E-5</v>
      </c>
      <c r="Y120" s="61">
        <v>6.6922622241448106</v>
      </c>
      <c r="Z120">
        <v>5</v>
      </c>
      <c r="AB120">
        <f t="shared" si="11"/>
        <v>6.6938511858159861</v>
      </c>
      <c r="AC120">
        <f t="shared" si="12"/>
        <v>62.312432998849957</v>
      </c>
      <c r="AD120">
        <f t="shared" si="13"/>
        <v>62.29764150365169</v>
      </c>
      <c r="AE120">
        <f t="shared" si="14"/>
        <v>2.3737630656373265E-4</v>
      </c>
      <c r="AJ120">
        <v>4.7701887450223559</v>
      </c>
      <c r="AK120">
        <v>3.8066110768992445</v>
      </c>
      <c r="AL120">
        <v>2.3721803230821443</v>
      </c>
      <c r="AM120">
        <v>14.884262274597578</v>
      </c>
      <c r="AN120">
        <v>0.4051097159063482</v>
      </c>
      <c r="AO120">
        <v>2.1713519046773602</v>
      </c>
      <c r="AP120">
        <v>3.8102109593803104</v>
      </c>
      <c r="AQ120">
        <v>6.3123889393093586</v>
      </c>
      <c r="AR120">
        <v>11.820564022698631</v>
      </c>
      <c r="AS120">
        <v>18.443958318058904</v>
      </c>
      <c r="AT120" s="2">
        <v>2.5138470747868116</v>
      </c>
      <c r="AU120" s="2">
        <v>2.1344824799351994</v>
      </c>
      <c r="AV120" s="2">
        <v>0.59557379334644478</v>
      </c>
      <c r="AX120">
        <f t="shared" si="15"/>
        <v>2.5138470747868116</v>
      </c>
      <c r="AY120">
        <f t="shared" si="16"/>
        <v>133.00479651818119</v>
      </c>
      <c r="AZ120">
        <f t="shared" si="17"/>
        <v>37.111652093771248</v>
      </c>
    </row>
    <row r="121" spans="1:52" x14ac:dyDescent="0.25">
      <c r="A121" s="5">
        <v>9</v>
      </c>
      <c r="B121" s="5" t="s">
        <v>328</v>
      </c>
      <c r="C121" s="5">
        <v>-204</v>
      </c>
      <c r="D121" s="5">
        <v>110.375</v>
      </c>
      <c r="E121" s="100">
        <v>90</v>
      </c>
      <c r="F121" s="5">
        <v>0.58793499999999999</v>
      </c>
      <c r="G121" s="5">
        <v>0.19439799999999999</v>
      </c>
      <c r="H121" s="5">
        <v>49.485931000000001</v>
      </c>
      <c r="I121" s="5">
        <v>3.5192999999999999</v>
      </c>
      <c r="J121" s="5">
        <v>9.1170030000000004</v>
      </c>
      <c r="K121" s="5">
        <v>0.32574999999999998</v>
      </c>
      <c r="L121" s="100">
        <v>0.58793499999999999</v>
      </c>
      <c r="M121" s="5">
        <v>0.44187199999999999</v>
      </c>
      <c r="N121" s="5">
        <v>99966</v>
      </c>
      <c r="O121" s="5">
        <v>18.3</v>
      </c>
      <c r="P121" s="5">
        <v>60</v>
      </c>
      <c r="Q121" s="5">
        <v>1.1892</v>
      </c>
      <c r="R121" s="5" t="s">
        <v>277</v>
      </c>
      <c r="S121" s="5" t="s">
        <v>278</v>
      </c>
      <c r="T121" s="60">
        <v>1.2341423565097034E-3</v>
      </c>
      <c r="U121" s="60">
        <v>6.4522285714285713E-2</v>
      </c>
      <c r="V121" s="60">
        <v>424.11048573519963</v>
      </c>
      <c r="W121" s="98"/>
      <c r="X121" s="60">
        <v>3.4905463028352211E-5</v>
      </c>
      <c r="Y121" s="61">
        <v>6.8158546500107189</v>
      </c>
      <c r="Z121">
        <v>5</v>
      </c>
      <c r="AB121">
        <f t="shared" si="11"/>
        <v>6.8174729565612449</v>
      </c>
      <c r="AC121">
        <f t="shared" si="12"/>
        <v>62.22410944965393</v>
      </c>
      <c r="AD121">
        <f t="shared" si="13"/>
        <v>62.209338920373554</v>
      </c>
      <c r="AE121">
        <f t="shared" si="14"/>
        <v>2.3737630656373363E-4</v>
      </c>
      <c r="AJ121">
        <v>4.8582785995519115</v>
      </c>
      <c r="AK121">
        <v>4.101426867383565</v>
      </c>
      <c r="AL121">
        <v>2.3391521053127282</v>
      </c>
      <c r="AM121">
        <v>12.329026711893819</v>
      </c>
      <c r="AN121">
        <v>0.469004016001143</v>
      </c>
      <c r="AO121">
        <v>2.0581076512416923</v>
      </c>
      <c r="AP121">
        <v>3.7137766513109121</v>
      </c>
      <c r="AQ121">
        <v>6.3013700409120439</v>
      </c>
      <c r="AR121">
        <v>12.807901244409848</v>
      </c>
      <c r="AS121">
        <v>20.135892582147648</v>
      </c>
      <c r="AT121" s="2">
        <v>2.2257346435990311</v>
      </c>
      <c r="AU121" s="2">
        <v>2.3863459126791087</v>
      </c>
      <c r="AV121" s="2">
        <v>0.45309416990892842</v>
      </c>
      <c r="AX121">
        <f t="shared" si="15"/>
        <v>2.2257346435990311</v>
      </c>
      <c r="AY121">
        <f t="shared" si="16"/>
        <v>148.48824925527916</v>
      </c>
      <c r="AZ121">
        <f t="shared" si="17"/>
        <v>28.193381219413258</v>
      </c>
    </row>
    <row r="122" spans="1:52" x14ac:dyDescent="0.25">
      <c r="A122" s="5">
        <v>10</v>
      </c>
      <c r="B122" s="5" t="s">
        <v>329</v>
      </c>
      <c r="C122" s="5">
        <v>-204</v>
      </c>
      <c r="D122" s="5">
        <v>110.375</v>
      </c>
      <c r="E122" s="100">
        <v>100</v>
      </c>
      <c r="F122" s="5">
        <v>0.62764399999999998</v>
      </c>
      <c r="G122" s="5">
        <v>0.19484499999999999</v>
      </c>
      <c r="H122" s="5">
        <v>49.597903000000002</v>
      </c>
      <c r="I122" s="5">
        <v>3.5195129999999999</v>
      </c>
      <c r="J122" s="5">
        <v>9.1271090000000008</v>
      </c>
      <c r="K122" s="5">
        <v>0.32537700000000003</v>
      </c>
      <c r="L122" s="100">
        <v>0.62764399999999998</v>
      </c>
      <c r="M122" s="5">
        <v>0.489921</v>
      </c>
      <c r="N122" s="5">
        <v>99971</v>
      </c>
      <c r="O122" s="5">
        <v>18.3</v>
      </c>
      <c r="P122" s="5">
        <v>60</v>
      </c>
      <c r="Q122" s="5">
        <v>1.1893</v>
      </c>
      <c r="R122" s="5" t="s">
        <v>279</v>
      </c>
      <c r="S122" s="5" t="s">
        <v>280</v>
      </c>
      <c r="T122" s="60">
        <v>1.2349735400653769E-3</v>
      </c>
      <c r="U122" s="60">
        <v>6.7131071428571429E-2</v>
      </c>
      <c r="V122" s="60">
        <v>453.8663464334274</v>
      </c>
      <c r="W122" s="98"/>
      <c r="X122" s="60">
        <v>3.4903717248924757E-5</v>
      </c>
      <c r="Y122" s="61">
        <v>7.302509873558761</v>
      </c>
      <c r="Z122">
        <v>5</v>
      </c>
      <c r="AB122">
        <f t="shared" si="11"/>
        <v>7.3042437279571448</v>
      </c>
      <c r="AC122">
        <f t="shared" si="12"/>
        <v>62.152103084010335</v>
      </c>
      <c r="AD122">
        <f t="shared" si="13"/>
        <v>62.137349647335093</v>
      </c>
      <c r="AE122">
        <f t="shared" si="14"/>
        <v>2.3737630656359872E-4</v>
      </c>
      <c r="AJ122">
        <v>5.205159598059641</v>
      </c>
      <c r="AK122">
        <v>4.549618144263305</v>
      </c>
      <c r="AL122">
        <v>2.8171423159248716</v>
      </c>
      <c r="AM122">
        <v>20.040333524537523</v>
      </c>
      <c r="AN122">
        <v>0.42800159959170087</v>
      </c>
      <c r="AO122">
        <v>2.2077551565923548</v>
      </c>
      <c r="AP122">
        <v>3.879804700808867</v>
      </c>
      <c r="AQ122">
        <v>6.8299920101180991</v>
      </c>
      <c r="AR122">
        <v>13.716594759594354</v>
      </c>
      <c r="AS122">
        <v>21.580928556664265</v>
      </c>
      <c r="AT122" s="2">
        <v>2.1733821479085669</v>
      </c>
      <c r="AU122" s="2">
        <v>2.6342390531959068</v>
      </c>
      <c r="AV122" s="2">
        <v>0.52004853347990876</v>
      </c>
      <c r="AX122">
        <f t="shared" si="15"/>
        <v>2.1733821479085669</v>
      </c>
      <c r="AY122">
        <f t="shared" si="16"/>
        <v>163.72349718215779</v>
      </c>
      <c r="AZ122">
        <f t="shared" si="17"/>
        <v>32.322110061531689</v>
      </c>
    </row>
    <row r="123" spans="1:52" x14ac:dyDescent="0.25">
      <c r="A123" s="5">
        <v>11</v>
      </c>
      <c r="B123" s="5" t="s">
        <v>330</v>
      </c>
      <c r="C123" s="5">
        <v>-204</v>
      </c>
      <c r="D123" s="5">
        <v>110.5625</v>
      </c>
      <c r="E123" s="100">
        <v>110</v>
      </c>
      <c r="F123" s="5">
        <v>0.69908499999999996</v>
      </c>
      <c r="G123" s="5">
        <v>0.19506699999999999</v>
      </c>
      <c r="H123" s="5">
        <v>49.653753000000002</v>
      </c>
      <c r="I123" s="5">
        <v>3.5244949999999999</v>
      </c>
      <c r="J123" s="5">
        <v>9.1303529999999995</v>
      </c>
      <c r="K123" s="5">
        <v>0.32564399999999999</v>
      </c>
      <c r="L123" s="100">
        <v>0.69908499999999996</v>
      </c>
      <c r="M123" s="5">
        <v>0.49756600000000001</v>
      </c>
      <c r="N123" s="5">
        <v>99975</v>
      </c>
      <c r="O123" s="5">
        <v>18.2</v>
      </c>
      <c r="P123" s="5">
        <v>60</v>
      </c>
      <c r="Q123" s="5">
        <v>1.1897</v>
      </c>
      <c r="R123" s="5" t="s">
        <v>281</v>
      </c>
      <c r="S123" s="5" t="s">
        <v>282</v>
      </c>
      <c r="T123" s="60">
        <v>1.2358047236210501E-3</v>
      </c>
      <c r="U123" s="60">
        <v>6.9739857142857131E-2</v>
      </c>
      <c r="V123" s="60">
        <v>509.25937636254463</v>
      </c>
      <c r="W123" s="98"/>
      <c r="X123" s="60">
        <v>3.4890345345122656E-5</v>
      </c>
      <c r="Y123" s="61">
        <v>8.1998130405072374</v>
      </c>
      <c r="Z123">
        <v>5</v>
      </c>
      <c r="AB123">
        <f t="shared" si="11"/>
        <v>8.2017599439900639</v>
      </c>
      <c r="AC123">
        <f t="shared" si="12"/>
        <v>62.106218013361193</v>
      </c>
      <c r="AD123">
        <f t="shared" si="13"/>
        <v>62.091475468714542</v>
      </c>
      <c r="AE123">
        <f t="shared" si="14"/>
        <v>2.3737630656369603E-4</v>
      </c>
      <c r="AJ123">
        <v>5.8447564852380678</v>
      </c>
      <c r="AK123">
        <v>4.6209138335067559</v>
      </c>
      <c r="AL123">
        <v>2.1220816279250081</v>
      </c>
      <c r="AM123">
        <v>11.549980171530716</v>
      </c>
      <c r="AN123">
        <v>0.46048992965895613</v>
      </c>
      <c r="AO123">
        <v>2.6172935794114869</v>
      </c>
      <c r="AP123">
        <v>4.6409024981348557</v>
      </c>
      <c r="AQ123">
        <v>7.6904786125760287</v>
      </c>
      <c r="AR123">
        <v>14.744756494274874</v>
      </c>
      <c r="AS123">
        <v>21.918066370646759</v>
      </c>
      <c r="AT123" s="2">
        <v>2.4828077213646575</v>
      </c>
      <c r="AU123" s="2">
        <v>2.6326817133250491</v>
      </c>
      <c r="AV123" s="2">
        <v>0.69168600050090057</v>
      </c>
      <c r="AX123">
        <f t="shared" si="15"/>
        <v>2.4828077213646575</v>
      </c>
      <c r="AY123">
        <f t="shared" si="16"/>
        <v>163.50590444755477</v>
      </c>
      <c r="AZ123">
        <f t="shared" si="17"/>
        <v>42.958001543898789</v>
      </c>
    </row>
    <row r="124" spans="1:52" x14ac:dyDescent="0.25">
      <c r="A124" s="5">
        <v>12</v>
      </c>
      <c r="B124" s="5" t="s">
        <v>331</v>
      </c>
      <c r="C124" s="5">
        <v>-204</v>
      </c>
      <c r="D124" s="5">
        <v>110.25</v>
      </c>
      <c r="E124" s="100">
        <v>120</v>
      </c>
      <c r="F124" s="5">
        <v>0.70139399999999996</v>
      </c>
      <c r="G124" s="5">
        <v>0.19533700000000001</v>
      </c>
      <c r="H124" s="5">
        <v>49.721437000000002</v>
      </c>
      <c r="I124" s="5">
        <v>3.0139520000000002</v>
      </c>
      <c r="J124" s="5">
        <v>9.1396320000000006</v>
      </c>
      <c r="K124" s="5">
        <v>0.27800900000000001</v>
      </c>
      <c r="L124" s="100">
        <v>0.70139399999999996</v>
      </c>
      <c r="M124" s="5">
        <v>0.53499799999999997</v>
      </c>
      <c r="N124" s="5">
        <v>99980</v>
      </c>
      <c r="O124" s="5">
        <v>18.3</v>
      </c>
      <c r="P124" s="5">
        <v>60</v>
      </c>
      <c r="Q124" s="5">
        <v>1.1894</v>
      </c>
      <c r="R124" s="5" t="s">
        <v>283</v>
      </c>
      <c r="S124" s="5" t="s">
        <v>284</v>
      </c>
      <c r="T124" s="60">
        <v>1.2366359071767233E-3</v>
      </c>
      <c r="U124" s="60">
        <v>7.2348642857142847E-2</v>
      </c>
      <c r="V124" s="60">
        <v>508.67466607773542</v>
      </c>
      <c r="W124" s="98"/>
      <c r="X124" s="60">
        <v>3.4900575285979764E-5</v>
      </c>
      <c r="Y124" s="61">
        <v>8.1963189188078509</v>
      </c>
      <c r="Z124">
        <v>5</v>
      </c>
      <c r="AB124">
        <f t="shared" si="11"/>
        <v>8.1982649926720406</v>
      </c>
      <c r="AC124">
        <f t="shared" si="12"/>
        <v>62.061355971702696</v>
      </c>
      <c r="AD124">
        <f t="shared" si="13"/>
        <v>62.046624076241805</v>
      </c>
      <c r="AE124">
        <f t="shared" si="14"/>
        <v>2.3737630656358376E-4</v>
      </c>
      <c r="AJ124">
        <v>5.8422596881883839</v>
      </c>
      <c r="AK124">
        <v>4.9687940795064529</v>
      </c>
      <c r="AL124">
        <v>2.8437464227701685</v>
      </c>
      <c r="AM124">
        <v>19.855326166671915</v>
      </c>
      <c r="AN124">
        <v>0.33708409174907356</v>
      </c>
      <c r="AO124">
        <v>2.573357861364264</v>
      </c>
      <c r="AP124">
        <v>4.5517175648609411</v>
      </c>
      <c r="AQ124">
        <v>7.6042796018589991</v>
      </c>
      <c r="AR124">
        <v>14.820468124171914</v>
      </c>
      <c r="AS124">
        <v>24.032012487575923</v>
      </c>
      <c r="AT124" s="2">
        <v>2.2322593904138452</v>
      </c>
      <c r="AU124" s="2">
        <v>2.8757068764027602</v>
      </c>
      <c r="AV124" s="2">
        <v>0.577063990739343</v>
      </c>
      <c r="AX124">
        <f t="shared" si="15"/>
        <v>2.2322593904138452</v>
      </c>
      <c r="AY124">
        <f t="shared" si="16"/>
        <v>178.47026812670495</v>
      </c>
      <c r="AZ124">
        <f t="shared" si="17"/>
        <v>35.813373747725713</v>
      </c>
    </row>
    <row r="125" spans="1:52" x14ac:dyDescent="0.25">
      <c r="A125" s="5">
        <v>13</v>
      </c>
      <c r="B125" s="5" t="s">
        <v>332</v>
      </c>
      <c r="C125" s="5">
        <v>-204</v>
      </c>
      <c r="D125" s="5">
        <v>110.375</v>
      </c>
      <c r="E125" s="100">
        <v>130</v>
      </c>
      <c r="F125" s="5">
        <v>0.70548200000000005</v>
      </c>
      <c r="G125" s="5">
        <v>0.195383</v>
      </c>
      <c r="H125" s="5">
        <v>49.733015999999999</v>
      </c>
      <c r="I125" s="5">
        <v>2.755217</v>
      </c>
      <c r="J125" s="5">
        <v>9.1407399999999992</v>
      </c>
      <c r="K125" s="5">
        <v>0.25446400000000002</v>
      </c>
      <c r="L125" s="100">
        <v>0.70548200000000005</v>
      </c>
      <c r="M125" s="5">
        <v>0.53350699999999995</v>
      </c>
      <c r="N125" s="5">
        <v>99994</v>
      </c>
      <c r="O125" s="5">
        <v>18.3</v>
      </c>
      <c r="P125" s="5">
        <v>60</v>
      </c>
      <c r="Q125" s="5">
        <v>1.1895</v>
      </c>
      <c r="R125" s="5" t="s">
        <v>285</v>
      </c>
      <c r="S125" s="5" t="s">
        <v>286</v>
      </c>
      <c r="T125" s="60">
        <v>1.2374670907323968E-3</v>
      </c>
      <c r="U125" s="60">
        <v>7.4957428571428564E-2</v>
      </c>
      <c r="V125" s="60">
        <v>509.52835525944738</v>
      </c>
      <c r="W125" s="98"/>
      <c r="X125" s="60">
        <v>3.4895688912257295E-5</v>
      </c>
      <c r="Y125" s="61">
        <v>8.2122195757017025</v>
      </c>
      <c r="Z125">
        <v>5</v>
      </c>
      <c r="AB125">
        <f t="shared" si="11"/>
        <v>8.2141694249012733</v>
      </c>
      <c r="AC125">
        <f t="shared" si="12"/>
        <v>62.045145111199751</v>
      </c>
      <c r="AD125">
        <f t="shared" si="13"/>
        <v>62.030417063813054</v>
      </c>
      <c r="AE125">
        <f t="shared" si="14"/>
        <v>2.3737630656356593E-4</v>
      </c>
      <c r="AJ125">
        <v>5.8535936141004701</v>
      </c>
      <c r="AK125">
        <v>4.9529146375913395</v>
      </c>
      <c r="AL125">
        <v>2.5753536684858211</v>
      </c>
      <c r="AM125">
        <v>17.465197814938865</v>
      </c>
      <c r="AN125">
        <v>0.20789505581638965</v>
      </c>
      <c r="AO125">
        <v>2.4574268527229362</v>
      </c>
      <c r="AP125">
        <v>4.6332925408908681</v>
      </c>
      <c r="AQ125">
        <v>7.7441004444146042</v>
      </c>
      <c r="AR125">
        <v>14.818497778432658</v>
      </c>
      <c r="AS125">
        <v>23.846355994821966</v>
      </c>
      <c r="AT125" s="2">
        <v>2.2753644100272012</v>
      </c>
      <c r="AU125" s="2">
        <v>2.9027472087422148</v>
      </c>
      <c r="AV125" s="2">
        <v>0.75121407597736134</v>
      </c>
      <c r="AX125">
        <f t="shared" si="15"/>
        <v>2.2753644100272012</v>
      </c>
      <c r="AY125">
        <f t="shared" si="16"/>
        <v>180.10137178754076</v>
      </c>
      <c r="AZ125">
        <f t="shared" si="17"/>
        <v>46.60918635359122</v>
      </c>
    </row>
    <row r="126" spans="1:52" x14ac:dyDescent="0.25">
      <c r="A126" s="5">
        <v>14</v>
      </c>
      <c r="B126" s="5" t="s">
        <v>333</v>
      </c>
      <c r="C126" s="5">
        <v>-204</v>
      </c>
      <c r="D126" s="5">
        <v>110.1875</v>
      </c>
      <c r="E126" s="100">
        <v>140</v>
      </c>
      <c r="F126" s="5">
        <v>0.704009</v>
      </c>
      <c r="G126" s="5">
        <v>0.19536899999999999</v>
      </c>
      <c r="H126" s="5">
        <v>49.729548000000001</v>
      </c>
      <c r="I126" s="5">
        <v>2.7442890000000002</v>
      </c>
      <c r="J126" s="5">
        <v>9.1401789999999998</v>
      </c>
      <c r="K126" s="5">
        <v>0.25325500000000001</v>
      </c>
      <c r="L126" s="100">
        <v>0.704009</v>
      </c>
      <c r="M126" s="5">
        <v>0.58419200000000004</v>
      </c>
      <c r="N126" s="5">
        <v>100000</v>
      </c>
      <c r="O126" s="5">
        <v>18.3</v>
      </c>
      <c r="P126" s="5">
        <v>60</v>
      </c>
      <c r="Q126" s="5">
        <v>1.1896</v>
      </c>
      <c r="R126" s="5" t="s">
        <v>287</v>
      </c>
      <c r="S126" s="5" t="s">
        <v>288</v>
      </c>
      <c r="T126" s="60">
        <v>1.2382982742880702E-3</v>
      </c>
      <c r="U126" s="60">
        <v>7.756621428571428E-2</v>
      </c>
      <c r="V126" s="60">
        <v>505.89005793006044</v>
      </c>
      <c r="W126" s="98"/>
      <c r="X126" s="60">
        <v>3.4893595170922569E-5</v>
      </c>
      <c r="Y126" s="61">
        <v>8.1535688585750492</v>
      </c>
      <c r="Z126">
        <v>5</v>
      </c>
      <c r="AB126">
        <f t="shared" si="11"/>
        <v>8.1555047821784044</v>
      </c>
      <c r="AC126">
        <f t="shared" si="12"/>
        <v>62.045230340824254</v>
      </c>
      <c r="AD126">
        <f t="shared" si="13"/>
        <v>62.030502273206061</v>
      </c>
      <c r="AE126">
        <f t="shared" si="14"/>
        <v>2.3737630656361434E-4</v>
      </c>
      <c r="AJ126">
        <v>5.81179090101966</v>
      </c>
      <c r="AK126">
        <v>5.4198102525355853</v>
      </c>
      <c r="AL126">
        <v>2.8551717562578331</v>
      </c>
      <c r="AM126">
        <v>18.267551027486352</v>
      </c>
      <c r="AN126">
        <v>8.4459910953061074E-2</v>
      </c>
      <c r="AO126">
        <v>2.2786787366525099</v>
      </c>
      <c r="AP126">
        <v>4.3370014841194635</v>
      </c>
      <c r="AQ126">
        <v>7.6524000650344357</v>
      </c>
      <c r="AR126">
        <v>15.446839867802874</v>
      </c>
      <c r="AS126">
        <v>26.324510081239961</v>
      </c>
      <c r="AT126" s="2">
        <v>1.8845649629606114</v>
      </c>
      <c r="AU126" s="2">
        <v>3.4034381621934564</v>
      </c>
      <c r="AV126" s="2">
        <v>0.60220941305318265</v>
      </c>
      <c r="AX126">
        <f t="shared" si="15"/>
        <v>1.8845649629606114</v>
      </c>
      <c r="AY126">
        <f t="shared" si="16"/>
        <v>211.16710472404458</v>
      </c>
      <c r="AZ126">
        <f t="shared" si="17"/>
        <v>37.364221746297297</v>
      </c>
    </row>
    <row r="127" spans="1:52" x14ac:dyDescent="0.25">
      <c r="A127" s="5">
        <v>15</v>
      </c>
      <c r="B127" s="5" t="s">
        <v>334</v>
      </c>
      <c r="C127" s="5">
        <v>-204</v>
      </c>
      <c r="D127" s="5">
        <v>109.8125</v>
      </c>
      <c r="E127" s="100">
        <v>150</v>
      </c>
      <c r="F127" s="5">
        <v>0.71396599999999999</v>
      </c>
      <c r="G127" s="5">
        <v>0.19530600000000001</v>
      </c>
      <c r="H127" s="5">
        <v>49.713568000000002</v>
      </c>
      <c r="I127" s="5">
        <v>2.7553160000000001</v>
      </c>
      <c r="J127" s="5">
        <v>9.138496</v>
      </c>
      <c r="K127" s="5">
        <v>0.25429200000000002</v>
      </c>
      <c r="L127" s="100">
        <v>0.71396599999999999</v>
      </c>
      <c r="M127" s="5">
        <v>0.58730499999999997</v>
      </c>
      <c r="N127" s="5">
        <v>100004</v>
      </c>
      <c r="O127" s="5">
        <v>18.3</v>
      </c>
      <c r="P127" s="5">
        <v>60</v>
      </c>
      <c r="Q127" s="5">
        <v>1.1897</v>
      </c>
      <c r="R127" s="5" t="s">
        <v>289</v>
      </c>
      <c r="S127" s="5" t="s">
        <v>290</v>
      </c>
      <c r="T127" s="60">
        <v>1.2391294578437434E-3</v>
      </c>
      <c r="U127" s="60">
        <v>8.0174999999999996E-2</v>
      </c>
      <c r="V127" s="60">
        <v>511.4808593953403</v>
      </c>
      <c r="W127" s="98"/>
      <c r="X127" s="60">
        <v>3.4892199482943263E-5</v>
      </c>
      <c r="Y127" s="61">
        <v>8.2424891007465728</v>
      </c>
      <c r="Z127">
        <v>5</v>
      </c>
      <c r="AB127">
        <f t="shared" si="11"/>
        <v>8.2444461369202173</v>
      </c>
      <c r="AC127">
        <f t="shared" si="12"/>
        <v>62.054174793996673</v>
      </c>
      <c r="AD127">
        <f t="shared" si="13"/>
        <v>62.039444603177216</v>
      </c>
      <c r="AE127">
        <f t="shared" si="14"/>
        <v>2.3737630656368692E-4</v>
      </c>
      <c r="AJ127">
        <v>5.8751700489465506</v>
      </c>
      <c r="AK127">
        <v>5.4442515101713829</v>
      </c>
      <c r="AL127">
        <v>2.9592425287846642</v>
      </c>
      <c r="AM127">
        <v>22.306960575647768</v>
      </c>
      <c r="AN127">
        <v>1.7770378902925796E-2</v>
      </c>
      <c r="AO127">
        <v>2.3007310492606989</v>
      </c>
      <c r="AP127">
        <v>4.4761888066621713</v>
      </c>
      <c r="AQ127">
        <v>7.8341507969133142</v>
      </c>
      <c r="AR127">
        <v>15.814608265827088</v>
      </c>
      <c r="AS127">
        <v>24.88704022300734</v>
      </c>
      <c r="AT127" s="2">
        <v>1.9002059077492197</v>
      </c>
      <c r="AU127" s="2">
        <v>3.4718681922643033</v>
      </c>
      <c r="AV127" s="2">
        <v>0.72209440092068433</v>
      </c>
      <c r="AX127">
        <f t="shared" si="15"/>
        <v>1.9002059077492197</v>
      </c>
      <c r="AY127">
        <f t="shared" si="16"/>
        <v>215.44391566448633</v>
      </c>
      <c r="AZ127">
        <f t="shared" si="17"/>
        <v>44.808972172498457</v>
      </c>
    </row>
    <row r="128" spans="1:52" x14ac:dyDescent="0.25">
      <c r="A128" s="5">
        <v>16</v>
      </c>
      <c r="B128" s="5" t="s">
        <v>335</v>
      </c>
      <c r="C128" s="5">
        <v>-204.03125</v>
      </c>
      <c r="D128" s="5">
        <v>104.15625</v>
      </c>
      <c r="E128" s="100">
        <v>160</v>
      </c>
      <c r="F128" s="5">
        <v>0.67719499999999999</v>
      </c>
      <c r="G128" s="5">
        <v>0.19555600000000001</v>
      </c>
      <c r="H128" s="5">
        <v>49.776268000000002</v>
      </c>
      <c r="I128" s="5">
        <v>4.7939220000000002</v>
      </c>
      <c r="J128" s="5">
        <v>9.1356190000000002</v>
      </c>
      <c r="K128" s="5">
        <v>0.44245299999999999</v>
      </c>
      <c r="L128" s="100">
        <v>0.67719499999999999</v>
      </c>
      <c r="M128" s="5">
        <v>0.58195600000000003</v>
      </c>
      <c r="N128" s="5">
        <v>100036</v>
      </c>
      <c r="O128" s="5">
        <v>18.3</v>
      </c>
      <c r="P128" s="5">
        <v>60</v>
      </c>
      <c r="Q128" s="5">
        <v>1.19</v>
      </c>
      <c r="R128" s="5" t="s">
        <v>291</v>
      </c>
      <c r="S128" s="5" t="s">
        <v>292</v>
      </c>
      <c r="T128" s="60">
        <v>1.2391294578437434E-3</v>
      </c>
      <c r="U128" s="60">
        <v>8.0174999999999996E-2</v>
      </c>
      <c r="V128" s="60">
        <v>481.80599389421127</v>
      </c>
      <c r="W128" s="98"/>
      <c r="X128" s="60">
        <v>3.4881037997243563E-5</v>
      </c>
      <c r="Y128" s="61">
        <v>7.7643194121886312</v>
      </c>
      <c r="Z128">
        <v>5</v>
      </c>
      <c r="AB128">
        <f t="shared" si="11"/>
        <v>7.7661629152576275</v>
      </c>
      <c r="AC128">
        <f t="shared" si="12"/>
        <v>62.053860527409476</v>
      </c>
      <c r="AD128">
        <f t="shared" si="13"/>
        <v>62.039130411189461</v>
      </c>
      <c r="AE128">
        <f t="shared" si="14"/>
        <v>2.3737630656369424E-4</v>
      </c>
      <c r="AJ128">
        <v>5.5343405288249397</v>
      </c>
      <c r="AK128">
        <v>5.3946965480096054</v>
      </c>
      <c r="AL128">
        <v>2.7447251050979626</v>
      </c>
      <c r="AM128">
        <v>17.681734127517604</v>
      </c>
      <c r="AN128">
        <v>-6.9923133494578293E-2</v>
      </c>
      <c r="AO128">
        <v>2.0093607768021076</v>
      </c>
      <c r="AP128">
        <v>4.1141092035656639</v>
      </c>
      <c r="AQ128">
        <v>7.3589208111366871</v>
      </c>
      <c r="AR128">
        <v>15.492187255337486</v>
      </c>
      <c r="AS128">
        <v>25.45578418637874</v>
      </c>
      <c r="AT128" s="2">
        <v>2.2618526495407347</v>
      </c>
      <c r="AU128" s="2">
        <v>3.0712459733093871</v>
      </c>
      <c r="AV128" s="2">
        <v>1.4123653132962093</v>
      </c>
      <c r="AX128">
        <f t="shared" si="15"/>
        <v>2.2618526495407347</v>
      </c>
      <c r="AY128">
        <f t="shared" si="16"/>
        <v>190.58266927310868</v>
      </c>
      <c r="AZ128">
        <f t="shared" si="17"/>
        <v>87.642720165033964</v>
      </c>
    </row>
    <row r="129" spans="1:52" x14ac:dyDescent="0.25">
      <c r="A129" s="5">
        <v>17</v>
      </c>
      <c r="B129" s="5" t="s">
        <v>336</v>
      </c>
      <c r="C129" s="5">
        <v>-204.03125</v>
      </c>
      <c r="D129" s="5">
        <v>104.15625</v>
      </c>
      <c r="E129" s="100">
        <v>170</v>
      </c>
      <c r="F129" s="5">
        <v>0.66526200000000002</v>
      </c>
      <c r="G129" s="5">
        <v>0.195712</v>
      </c>
      <c r="H129" s="5">
        <v>49.815472</v>
      </c>
      <c r="I129" s="5">
        <v>2.7917860000000001</v>
      </c>
      <c r="J129" s="5">
        <v>9.1462149999999998</v>
      </c>
      <c r="K129" s="5">
        <v>0.25738299999999997</v>
      </c>
      <c r="L129" s="100">
        <v>0.66526200000000002</v>
      </c>
      <c r="M129" s="5">
        <v>0.61004700000000001</v>
      </c>
      <c r="N129" s="5">
        <v>100038</v>
      </c>
      <c r="O129" s="5">
        <v>18.3</v>
      </c>
      <c r="P129" s="5">
        <v>60</v>
      </c>
      <c r="Q129" s="5">
        <v>1.1900999999999999</v>
      </c>
      <c r="R129" s="5" t="s">
        <v>293</v>
      </c>
      <c r="S129" s="5" t="s">
        <v>294</v>
      </c>
      <c r="T129" s="60">
        <v>1.2391660924109902E-3</v>
      </c>
      <c r="U129" s="60">
        <v>8.1297357142857143E-2</v>
      </c>
      <c r="V129" s="60">
        <v>471.25615075615002</v>
      </c>
      <c r="W129" s="98"/>
      <c r="X129" s="60">
        <v>3.4880340641478808E-5</v>
      </c>
      <c r="Y129" s="61">
        <v>7.6032686532251912</v>
      </c>
      <c r="Z129">
        <v>5</v>
      </c>
      <c r="AB129">
        <f t="shared" si="11"/>
        <v>7.6050739175828914</v>
      </c>
      <c r="AC129">
        <f t="shared" si="12"/>
        <v>61.980731215679235</v>
      </c>
      <c r="AD129">
        <f t="shared" si="13"/>
        <v>61.966018458625136</v>
      </c>
      <c r="AE129">
        <f t="shared" si="14"/>
        <v>2.3737630656375547E-4</v>
      </c>
      <c r="AJ129">
        <v>5.4195458249334347</v>
      </c>
      <c r="AK129">
        <v>5.6616040862362258</v>
      </c>
      <c r="AL129">
        <v>2.750440601586523</v>
      </c>
      <c r="AM129">
        <v>18.139116520978103</v>
      </c>
      <c r="AN129">
        <v>-9.1751323981201754E-2</v>
      </c>
      <c r="AO129">
        <v>1.6783838761413572</v>
      </c>
      <c r="AP129">
        <v>3.8563550338458268</v>
      </c>
      <c r="AQ129">
        <v>7.2635137913648711</v>
      </c>
      <c r="AR129">
        <v>16.074524508493646</v>
      </c>
      <c r="AS129">
        <v>26.604701371722008</v>
      </c>
      <c r="AT129" s="2">
        <v>1.759822721714148</v>
      </c>
      <c r="AU129" s="2">
        <v>3.6910391224457109</v>
      </c>
      <c r="AV129" s="2">
        <v>1.0760286894823747</v>
      </c>
      <c r="AX129">
        <f t="shared" si="15"/>
        <v>1.759822721714148</v>
      </c>
      <c r="AY129">
        <f t="shared" si="16"/>
        <v>228.77330375486417</v>
      </c>
      <c r="AZ129">
        <f t="shared" si="17"/>
        <v>66.693044983166644</v>
      </c>
    </row>
    <row r="130" spans="1:52" x14ac:dyDescent="0.25">
      <c r="A130" s="5">
        <v>18</v>
      </c>
      <c r="B130" s="5" t="s">
        <v>337</v>
      </c>
      <c r="C130" s="5">
        <v>-204.03125</v>
      </c>
      <c r="D130" s="5">
        <v>104.15625</v>
      </c>
      <c r="E130" s="100">
        <v>180</v>
      </c>
      <c r="F130" s="5">
        <v>0.63296600000000003</v>
      </c>
      <c r="G130" s="5">
        <v>0.19577700000000001</v>
      </c>
      <c r="H130" s="5">
        <v>49.831901000000002</v>
      </c>
      <c r="I130" s="5">
        <v>2.8190740000000001</v>
      </c>
      <c r="J130" s="5">
        <v>9.1476389999999999</v>
      </c>
      <c r="K130" s="5">
        <v>0.25942399999999999</v>
      </c>
      <c r="L130" s="100">
        <v>0.63296600000000003</v>
      </c>
      <c r="M130" s="5">
        <v>0.60567499999999996</v>
      </c>
      <c r="N130" s="5">
        <v>100039</v>
      </c>
      <c r="O130" s="5">
        <v>18.3</v>
      </c>
      <c r="P130" s="5">
        <v>60</v>
      </c>
      <c r="Q130" s="5">
        <v>1.1900999999999999</v>
      </c>
      <c r="R130" s="5" t="s">
        <v>295</v>
      </c>
      <c r="S130" s="5" t="s">
        <v>296</v>
      </c>
      <c r="T130" s="60">
        <v>1.2392027269782372E-3</v>
      </c>
      <c r="U130" s="60">
        <v>8.2419714285714277E-2</v>
      </c>
      <c r="V130" s="60">
        <v>444.27459182306529</v>
      </c>
      <c r="W130" s="98"/>
      <c r="X130" s="60">
        <v>3.4879991974052687E-5</v>
      </c>
      <c r="Y130" s="61">
        <v>7.1691345878184052</v>
      </c>
      <c r="Z130">
        <v>5</v>
      </c>
      <c r="AB130">
        <f t="shared" si="11"/>
        <v>7.1708367745669221</v>
      </c>
      <c r="AC130">
        <f t="shared" si="12"/>
        <v>61.970463293849214</v>
      </c>
      <c r="AD130">
        <f t="shared" si="13"/>
        <v>61.955752974156475</v>
      </c>
      <c r="AE130">
        <f t="shared" si="14"/>
        <v>2.3737630656375938E-4</v>
      </c>
      <c r="AJ130">
        <v>5.1100953092751151</v>
      </c>
      <c r="AK130">
        <v>5.6217935956238669</v>
      </c>
      <c r="AL130">
        <v>2.8960233543366116</v>
      </c>
      <c r="AM130">
        <v>19.595128654281645</v>
      </c>
      <c r="AN130">
        <v>-0.11067428347254282</v>
      </c>
      <c r="AO130">
        <v>1.3481097283854051</v>
      </c>
      <c r="AP130">
        <v>3.5830338496032592</v>
      </c>
      <c r="AQ130">
        <v>6.9906471167897237</v>
      </c>
      <c r="AR130">
        <v>15.37656444531288</v>
      </c>
      <c r="AS130">
        <v>26.226834986805265</v>
      </c>
      <c r="AT130" s="2">
        <v>1.5753096276213394</v>
      </c>
      <c r="AU130" s="2">
        <v>3.8653062760810495</v>
      </c>
      <c r="AV130" s="2">
        <v>0.97895888114055141</v>
      </c>
      <c r="AX130">
        <f t="shared" si="15"/>
        <v>1.5753096276213394</v>
      </c>
      <c r="AY130">
        <f t="shared" si="16"/>
        <v>239.53482070136567</v>
      </c>
      <c r="AZ130">
        <f t="shared" si="17"/>
        <v>60.666535409908235</v>
      </c>
    </row>
    <row r="131" spans="1:52" x14ac:dyDescent="0.25">
      <c r="A131" s="5">
        <v>19</v>
      </c>
      <c r="B131" s="5" t="s">
        <v>338</v>
      </c>
      <c r="C131" s="5">
        <v>-204.03125</v>
      </c>
      <c r="D131" s="5">
        <v>104.15625</v>
      </c>
      <c r="E131" s="100">
        <v>190</v>
      </c>
      <c r="F131" s="5">
        <v>0.63337100000000002</v>
      </c>
      <c r="G131" s="5">
        <v>0.195774</v>
      </c>
      <c r="H131" s="5">
        <v>49.830941000000003</v>
      </c>
      <c r="I131" s="5">
        <v>2.731306</v>
      </c>
      <c r="J131" s="5">
        <v>9.1489119999999993</v>
      </c>
      <c r="K131" s="5">
        <v>0.25146000000000002</v>
      </c>
      <c r="L131" s="100">
        <v>0.63337100000000002</v>
      </c>
      <c r="M131" s="5">
        <v>0.62648300000000001</v>
      </c>
      <c r="N131" s="5">
        <v>100051</v>
      </c>
      <c r="O131" s="5">
        <v>18.399999999999999</v>
      </c>
      <c r="P131" s="5">
        <v>60</v>
      </c>
      <c r="Q131" s="5">
        <v>1.1898</v>
      </c>
      <c r="R131" s="5" t="s">
        <v>297</v>
      </c>
      <c r="S131" s="5" t="s">
        <v>298</v>
      </c>
      <c r="T131" s="60">
        <v>1.2392393615454839E-3</v>
      </c>
      <c r="U131" s="60">
        <v>8.3542071428571424E-2</v>
      </c>
      <c r="V131" s="60">
        <v>443.68258920191522</v>
      </c>
      <c r="W131" s="98"/>
      <c r="X131" s="60">
        <v>3.4887774817901631E-5</v>
      </c>
      <c r="Y131" s="61">
        <v>7.1589805482378308</v>
      </c>
      <c r="Z131">
        <v>5</v>
      </c>
      <c r="AB131">
        <f t="shared" ref="AB131:AB194" si="18">J131*V131/X131*$AH$8/10000</f>
        <v>7.1606803240856447</v>
      </c>
      <c r="AC131">
        <f t="shared" ref="AC131:AC194" si="19">V131/Y131</f>
        <v>61.975666257554899</v>
      </c>
      <c r="AD131">
        <f t="shared" ref="AD131:AD194" si="20">1/(J131/X131*$AH$8/10000)</f>
        <v>61.960954702801864</v>
      </c>
      <c r="AE131">
        <f t="shared" ref="AE131:AE194" si="21">(AC131-AD131)/AC131</f>
        <v>2.3737630656356853E-4</v>
      </c>
      <c r="AJ131">
        <v>5.1028541686707323</v>
      </c>
      <c r="AK131">
        <v>5.8142654163464638</v>
      </c>
      <c r="AL131">
        <v>2.6623655674725444</v>
      </c>
      <c r="AM131">
        <v>16.810456558936362</v>
      </c>
      <c r="AN131">
        <v>-0.14091119338042485</v>
      </c>
      <c r="AO131">
        <v>1.0798029594650347</v>
      </c>
      <c r="AP131">
        <v>3.4305948796902554</v>
      </c>
      <c r="AQ131">
        <v>7.0559110861758567</v>
      </c>
      <c r="AR131">
        <v>16.157438537482903</v>
      </c>
      <c r="AS131">
        <v>26.428691374305021</v>
      </c>
      <c r="AT131" s="2">
        <v>1.4022207503075301</v>
      </c>
      <c r="AU131" s="2">
        <v>4.3042219866832987</v>
      </c>
      <c r="AV131" s="2">
        <v>0.93261521498649003</v>
      </c>
      <c r="AX131">
        <f t="shared" ref="AX131:AX174" si="22">AT131</f>
        <v>1.4022207503075301</v>
      </c>
      <c r="AY131">
        <f t="shared" ref="AY131:AY174" si="23">AU131*AC131</f>
        <v>266.75702534511402</v>
      </c>
      <c r="AZ131">
        <f t="shared" ref="AZ131:AZ194" si="24">AV131*AC131</f>
        <v>57.799449310720519</v>
      </c>
    </row>
    <row r="132" spans="1:52" x14ac:dyDescent="0.25">
      <c r="A132" s="5">
        <v>20</v>
      </c>
      <c r="B132" s="5" t="s">
        <v>339</v>
      </c>
      <c r="C132" s="5">
        <v>-204.03125</v>
      </c>
      <c r="D132" s="5">
        <v>104.15625</v>
      </c>
      <c r="E132" s="100">
        <v>200</v>
      </c>
      <c r="F132" s="5">
        <v>0.624058</v>
      </c>
      <c r="G132" s="5">
        <v>0.195572</v>
      </c>
      <c r="H132" s="5">
        <v>49.780267000000002</v>
      </c>
      <c r="I132" s="5">
        <v>2.6623600000000001</v>
      </c>
      <c r="J132" s="5">
        <v>9.1438740000000003</v>
      </c>
      <c r="K132" s="5">
        <v>0.24519299999999999</v>
      </c>
      <c r="L132" s="100">
        <v>0.624058</v>
      </c>
      <c r="M132" s="5">
        <v>0.65051000000000003</v>
      </c>
      <c r="N132" s="5">
        <v>100063</v>
      </c>
      <c r="O132" s="5">
        <v>18.399999999999999</v>
      </c>
      <c r="P132" s="5">
        <v>60</v>
      </c>
      <c r="Q132" s="5">
        <v>1.1899</v>
      </c>
      <c r="R132" s="5" t="s">
        <v>299</v>
      </c>
      <c r="S132" s="5" t="s">
        <v>300</v>
      </c>
      <c r="T132" s="60">
        <v>1.2392759961127307E-3</v>
      </c>
      <c r="U132" s="60">
        <v>8.4664428571428571E-2</v>
      </c>
      <c r="V132" s="60">
        <v>435.2489462561216</v>
      </c>
      <c r="W132" s="98"/>
      <c r="X132" s="60">
        <v>3.4883590920778663E-5</v>
      </c>
      <c r="Y132" s="61">
        <v>7.0198752185516389</v>
      </c>
      <c r="Z132">
        <v>5</v>
      </c>
      <c r="AB132">
        <f t="shared" si="18"/>
        <v>7.0215419662499681</v>
      </c>
      <c r="AC132">
        <f t="shared" si="19"/>
        <v>62.002376496077297</v>
      </c>
      <c r="AD132">
        <f t="shared" si="20"/>
        <v>61.987658600946503</v>
      </c>
      <c r="AE132">
        <f t="shared" si="21"/>
        <v>2.3737630656342238E-4</v>
      </c>
      <c r="AJ132">
        <v>5.0037066470486158</v>
      </c>
      <c r="AK132">
        <v>6.0344821378615299</v>
      </c>
      <c r="AL132">
        <v>2.5632772920001052</v>
      </c>
      <c r="AM132">
        <v>14.706581877783648</v>
      </c>
      <c r="AN132">
        <v>-0.16257528902425408</v>
      </c>
      <c r="AO132">
        <v>0.64991021631757651</v>
      </c>
      <c r="AP132">
        <v>3.2062826619312039</v>
      </c>
      <c r="AQ132">
        <v>7.081880730655719</v>
      </c>
      <c r="AR132">
        <v>16.630758447247096</v>
      </c>
      <c r="AS132">
        <v>27.847084438082796</v>
      </c>
      <c r="AT132" s="2">
        <v>1.3610405563129417</v>
      </c>
      <c r="AU132" s="2">
        <v>4.4812669502707339</v>
      </c>
      <c r="AV132" s="2">
        <v>1.0954794159346615</v>
      </c>
      <c r="AX132">
        <f t="shared" si="22"/>
        <v>1.3610405563129417</v>
      </c>
      <c r="AY132">
        <f t="shared" si="23"/>
        <v>277.84920063011413</v>
      </c>
      <c r="AZ132">
        <f t="shared" si="24"/>
        <v>67.922327190483742</v>
      </c>
    </row>
    <row r="133" spans="1:52" x14ac:dyDescent="0.25">
      <c r="A133" s="5">
        <v>21</v>
      </c>
      <c r="B133" s="5" t="s">
        <v>340</v>
      </c>
      <c r="C133" s="5">
        <v>-204.03125</v>
      </c>
      <c r="D133" s="5">
        <v>104.15625</v>
      </c>
      <c r="E133" s="100">
        <v>210</v>
      </c>
      <c r="F133" s="5">
        <v>0.57396999999999998</v>
      </c>
      <c r="G133" s="5">
        <v>0.19574900000000001</v>
      </c>
      <c r="H133" s="5">
        <v>49.824807</v>
      </c>
      <c r="I133" s="5">
        <v>2.7707649999999999</v>
      </c>
      <c r="J133" s="5">
        <v>9.1476559999999996</v>
      </c>
      <c r="K133" s="5">
        <v>0.25487799999999999</v>
      </c>
      <c r="L133" s="100">
        <v>0.57396999999999998</v>
      </c>
      <c r="M133" s="5">
        <v>0.64647500000000002</v>
      </c>
      <c r="N133" s="5">
        <v>100064</v>
      </c>
      <c r="O133" s="5">
        <v>18.399999999999999</v>
      </c>
      <c r="P133" s="5">
        <v>60</v>
      </c>
      <c r="Q133" s="5">
        <v>1.1899</v>
      </c>
      <c r="R133" s="5" t="s">
        <v>301</v>
      </c>
      <c r="S133" s="5" t="s">
        <v>302</v>
      </c>
      <c r="T133" s="60">
        <v>1.2393126306799774E-3</v>
      </c>
      <c r="U133" s="60">
        <v>8.5786785714285718E-2</v>
      </c>
      <c r="V133" s="60">
        <v>393.91449921547343</v>
      </c>
      <c r="W133" s="98"/>
      <c r="X133" s="60">
        <v>3.4883242307981647E-5</v>
      </c>
      <c r="Y133" s="61">
        <v>6.3559074160256497</v>
      </c>
      <c r="Z133">
        <v>5</v>
      </c>
      <c r="AB133">
        <f t="shared" si="18"/>
        <v>6.3574165160775236</v>
      </c>
      <c r="AC133">
        <f t="shared" si="19"/>
        <v>61.976122909258528</v>
      </c>
      <c r="AD133">
        <f t="shared" si="20"/>
        <v>61.961411246107183</v>
      </c>
      <c r="AE133">
        <f t="shared" si="21"/>
        <v>2.3737630656382635E-4</v>
      </c>
      <c r="AJ133">
        <v>4.5304375301049822</v>
      </c>
      <c r="AK133">
        <v>5.9994149150510641</v>
      </c>
      <c r="AL133">
        <v>3.0782441627973194</v>
      </c>
      <c r="AM133">
        <v>20.638527064244734</v>
      </c>
      <c r="AN133">
        <v>-0.19288681086127102</v>
      </c>
      <c r="AO133">
        <v>0.39336150476861964</v>
      </c>
      <c r="AP133">
        <v>2.6250436178257464</v>
      </c>
      <c r="AQ133">
        <v>6.2727810122361536</v>
      </c>
      <c r="AR133">
        <v>15.867896763214292</v>
      </c>
      <c r="AS133">
        <v>27.354853980786462</v>
      </c>
      <c r="AT133" s="2">
        <v>1.2962592160211788</v>
      </c>
      <c r="AU133" s="2">
        <v>4.3353738600877172</v>
      </c>
      <c r="AV133" s="2">
        <v>1.0893307909310355</v>
      </c>
      <c r="AX133">
        <f t="shared" si="22"/>
        <v>1.2962592160211788</v>
      </c>
      <c r="AY133">
        <f t="shared" si="23"/>
        <v>268.68966321038295</v>
      </c>
      <c r="AZ133">
        <f t="shared" si="24"/>
        <v>67.512498987581665</v>
      </c>
    </row>
    <row r="134" spans="1:52" x14ac:dyDescent="0.25">
      <c r="A134" s="5">
        <v>22</v>
      </c>
      <c r="B134" s="5" t="s">
        <v>341</v>
      </c>
      <c r="C134" s="5">
        <v>-204.03125</v>
      </c>
      <c r="D134" s="5">
        <v>104.15625</v>
      </c>
      <c r="E134" s="100">
        <v>220</v>
      </c>
      <c r="F134" s="5">
        <v>0.51812100000000005</v>
      </c>
      <c r="G134" s="5">
        <v>0.195823</v>
      </c>
      <c r="H134" s="5">
        <v>49.843311</v>
      </c>
      <c r="I134" s="5">
        <v>2.8030919999999999</v>
      </c>
      <c r="J134" s="5">
        <v>9.1489069999999995</v>
      </c>
      <c r="K134" s="5">
        <v>0.25775599999999999</v>
      </c>
      <c r="L134" s="100">
        <v>0.51812100000000005</v>
      </c>
      <c r="M134" s="5">
        <v>0.612757</v>
      </c>
      <c r="N134" s="5">
        <v>100072</v>
      </c>
      <c r="O134" s="5">
        <v>18.399999999999999</v>
      </c>
      <c r="P134" s="5">
        <v>60</v>
      </c>
      <c r="Q134" s="5">
        <v>1.19</v>
      </c>
      <c r="R134" s="5" t="s">
        <v>303</v>
      </c>
      <c r="S134" s="5" t="s">
        <v>304</v>
      </c>
      <c r="T134" s="60">
        <v>1.2393492652472244E-3</v>
      </c>
      <c r="U134" s="60">
        <v>8.6909142857142851E-2</v>
      </c>
      <c r="V134" s="60">
        <v>347.93408866615124</v>
      </c>
      <c r="W134" s="98"/>
      <c r="X134" s="60">
        <v>3.4880453656426123E-5</v>
      </c>
      <c r="Y134" s="61">
        <v>5.6152188173880893</v>
      </c>
      <c r="Z134">
        <v>5</v>
      </c>
      <c r="AB134">
        <f t="shared" si="18"/>
        <v>5.6165520537702358</v>
      </c>
      <c r="AC134">
        <f t="shared" si="19"/>
        <v>61.962694595042024</v>
      </c>
      <c r="AD134">
        <f t="shared" si="20"/>
        <v>61.947986119454328</v>
      </c>
      <c r="AE134">
        <f t="shared" si="21"/>
        <v>2.3737630656354579E-4</v>
      </c>
      <c r="AJ134">
        <v>4.0024754099045756</v>
      </c>
      <c r="AK134">
        <v>5.6875710467595448</v>
      </c>
      <c r="AL134">
        <v>3.0370124930984868</v>
      </c>
      <c r="AM134">
        <v>18.337695500142793</v>
      </c>
      <c r="AN134">
        <v>-0.22033576159853269</v>
      </c>
      <c r="AO134">
        <v>0.17623466393771206</v>
      </c>
      <c r="AP134">
        <v>1.9947780807273592</v>
      </c>
      <c r="AQ134">
        <v>5.6743483043050009</v>
      </c>
      <c r="AR134">
        <v>14.670746808831597</v>
      </c>
      <c r="AS134">
        <v>26.475694658819187</v>
      </c>
      <c r="AT134" s="2">
        <v>1.33780754062705</v>
      </c>
      <c r="AU134" s="2">
        <v>3.9262387158766199</v>
      </c>
      <c r="AV134" s="2">
        <v>1.250076350497034</v>
      </c>
      <c r="AX134">
        <f t="shared" si="22"/>
        <v>1.33780754062705</v>
      </c>
      <c r="AY134">
        <f t="shared" si="23"/>
        <v>243.28033045909297</v>
      </c>
      <c r="AZ134">
        <f t="shared" si="24"/>
        <v>77.458099126332428</v>
      </c>
    </row>
    <row r="135" spans="1:52" x14ac:dyDescent="0.25">
      <c r="A135" s="5">
        <v>23</v>
      </c>
      <c r="B135" s="5" t="s">
        <v>342</v>
      </c>
      <c r="C135" s="5">
        <v>-204.03125</v>
      </c>
      <c r="D135" s="5">
        <v>104.15625</v>
      </c>
      <c r="E135" s="100">
        <v>230</v>
      </c>
      <c r="F135" s="5">
        <v>0.47846499999999997</v>
      </c>
      <c r="G135" s="5">
        <v>0.195683</v>
      </c>
      <c r="H135" s="5">
        <v>49.808306000000002</v>
      </c>
      <c r="I135" s="5">
        <v>2.7132800000000001</v>
      </c>
      <c r="J135" s="5">
        <v>9.1453190000000006</v>
      </c>
      <c r="K135" s="5">
        <v>0.24965899999999999</v>
      </c>
      <c r="L135" s="100">
        <v>0.47846499999999997</v>
      </c>
      <c r="M135" s="5">
        <v>0.60916499999999996</v>
      </c>
      <c r="N135" s="5">
        <v>100085</v>
      </c>
      <c r="O135" s="5">
        <v>18.399999999999999</v>
      </c>
      <c r="P135" s="5">
        <v>60</v>
      </c>
      <c r="Q135" s="5">
        <v>1.1901999999999999</v>
      </c>
      <c r="R135" s="5" t="s">
        <v>305</v>
      </c>
      <c r="S135" s="5" t="s">
        <v>306</v>
      </c>
      <c r="T135" s="60">
        <v>1.2393858998144712E-3</v>
      </c>
      <c r="U135" s="60">
        <v>8.8031499999999999E-2</v>
      </c>
      <c r="V135" s="60">
        <v>315.02173782874695</v>
      </c>
      <c r="W135" s="98"/>
      <c r="X135" s="60">
        <v>3.4875923048467556E-5</v>
      </c>
      <c r="Y135" s="61">
        <v>5.0827211857956769</v>
      </c>
      <c r="Z135">
        <v>5</v>
      </c>
      <c r="AB135">
        <f t="shared" si="18"/>
        <v>5.0839279898447414</v>
      </c>
      <c r="AC135">
        <f t="shared" si="19"/>
        <v>61.978953067328582</v>
      </c>
      <c r="AD135">
        <f t="shared" si="20"/>
        <v>61.964240732364779</v>
      </c>
      <c r="AE135">
        <f t="shared" si="21"/>
        <v>2.3737630656363995E-4</v>
      </c>
      <c r="AJ135">
        <v>3.6229160410848578</v>
      </c>
      <c r="AK135">
        <v>5.6525760571083747</v>
      </c>
      <c r="AL135">
        <v>3.0227321721934199</v>
      </c>
      <c r="AM135">
        <v>17.509846426418225</v>
      </c>
      <c r="AN135">
        <v>-0.24767630231173318</v>
      </c>
      <c r="AO135">
        <v>6.9487439441822785E-2</v>
      </c>
      <c r="AP135">
        <v>1.2616723539168118</v>
      </c>
      <c r="AQ135">
        <v>5.0477797240246494</v>
      </c>
      <c r="AR135">
        <v>14.539948608256903</v>
      </c>
      <c r="AS135">
        <v>26.318795692615801</v>
      </c>
      <c r="AT135" s="2">
        <v>1.2023582625128246</v>
      </c>
      <c r="AU135" s="2">
        <v>4.0023383597043498</v>
      </c>
      <c r="AV135" s="2">
        <v>1.1893285550776937</v>
      </c>
      <c r="AX135">
        <f t="shared" si="22"/>
        <v>1.2023582625128246</v>
      </c>
      <c r="AY135">
        <f t="shared" si="23"/>
        <v>248.06074135568477</v>
      </c>
      <c r="AZ135">
        <f t="shared" si="24"/>
        <v>73.713338696794096</v>
      </c>
    </row>
    <row r="136" spans="1:52" x14ac:dyDescent="0.25">
      <c r="A136" s="5">
        <v>24</v>
      </c>
      <c r="B136" s="5" t="s">
        <v>343</v>
      </c>
      <c r="C136" s="5">
        <v>-204.03125</v>
      </c>
      <c r="D136" s="5">
        <v>104.15625</v>
      </c>
      <c r="E136" s="100">
        <v>240</v>
      </c>
      <c r="F136" s="5">
        <v>0.44650699999999999</v>
      </c>
      <c r="G136" s="5">
        <v>0.19578999999999999</v>
      </c>
      <c r="H136" s="5">
        <v>49.83502</v>
      </c>
      <c r="I136" s="5">
        <v>4.252364</v>
      </c>
      <c r="J136" s="5">
        <v>9.1433549999999997</v>
      </c>
      <c r="K136" s="5">
        <v>0.39251000000000003</v>
      </c>
      <c r="L136" s="100">
        <v>0.44650699999999999</v>
      </c>
      <c r="M136" s="5">
        <v>0.59345000000000003</v>
      </c>
      <c r="N136" s="5">
        <v>100072</v>
      </c>
      <c r="O136" s="5">
        <v>18.399999999999999</v>
      </c>
      <c r="P136" s="5">
        <v>60</v>
      </c>
      <c r="Q136" s="5">
        <v>1.19</v>
      </c>
      <c r="R136" s="5" t="s">
        <v>307</v>
      </c>
      <c r="S136" s="5" t="s">
        <v>308</v>
      </c>
      <c r="T136" s="60">
        <v>1.2394225343817179E-3</v>
      </c>
      <c r="U136" s="60">
        <v>8.9153857142857146E-2</v>
      </c>
      <c r="V136" s="60">
        <v>288.32228956964002</v>
      </c>
      <c r="W136" s="98"/>
      <c r="X136" s="60">
        <v>3.4880453656426123E-5</v>
      </c>
      <c r="Y136" s="61">
        <v>4.6503355530181132</v>
      </c>
      <c r="Z136">
        <v>5</v>
      </c>
      <c r="AB136">
        <f t="shared" si="18"/>
        <v>4.6514396945930185</v>
      </c>
      <c r="AC136">
        <f t="shared" si="19"/>
        <v>62.00031939254707</v>
      </c>
      <c r="AD136">
        <f t="shared" si="20"/>
        <v>61.985601985723896</v>
      </c>
      <c r="AE136">
        <f t="shared" si="21"/>
        <v>2.3737630656371444E-4</v>
      </c>
      <c r="AJ136">
        <v>3.3147177958973484</v>
      </c>
      <c r="AK136">
        <v>5.5046955755868749</v>
      </c>
      <c r="AL136">
        <v>3.1584993393139849</v>
      </c>
      <c r="AM136">
        <v>18.65756070384645</v>
      </c>
      <c r="AN136">
        <v>-0.49011065370362128</v>
      </c>
      <c r="AO136">
        <v>5.0554152324353008E-2</v>
      </c>
      <c r="AP136">
        <v>0.87146713609943116</v>
      </c>
      <c r="AQ136">
        <v>4.4976446217795383</v>
      </c>
      <c r="AR136">
        <v>14.023058771296132</v>
      </c>
      <c r="AS136">
        <v>25.193137267285557</v>
      </c>
      <c r="AT136" s="2">
        <v>1.4089060812060172</v>
      </c>
      <c r="AU136" s="2">
        <v>3.47515523051326</v>
      </c>
      <c r="AV136" s="2">
        <v>1.5814495415076835</v>
      </c>
      <c r="AX136">
        <f t="shared" si="22"/>
        <v>1.4089060812060172</v>
      </c>
      <c r="AY136">
        <f t="shared" si="23"/>
        <v>215.46073423050265</v>
      </c>
      <c r="AZ136">
        <f t="shared" si="24"/>
        <v>98.050376676673494</v>
      </c>
    </row>
    <row r="137" spans="1:52" x14ac:dyDescent="0.25">
      <c r="A137" s="5">
        <v>25</v>
      </c>
      <c r="B137" s="5" t="s">
        <v>344</v>
      </c>
      <c r="C137" s="5">
        <v>-204.03125</v>
      </c>
      <c r="D137" s="5">
        <v>104.15625</v>
      </c>
      <c r="E137" s="100">
        <v>250</v>
      </c>
      <c r="F137" s="5">
        <v>0.37930700000000001</v>
      </c>
      <c r="G137" s="5">
        <v>0.195968</v>
      </c>
      <c r="H137" s="5">
        <v>49.879849999999998</v>
      </c>
      <c r="I137" s="5">
        <v>4.6877599999999999</v>
      </c>
      <c r="J137" s="5">
        <v>9.1451949999999993</v>
      </c>
      <c r="K137" s="5">
        <v>0.43282900000000002</v>
      </c>
      <c r="L137" s="100">
        <v>0.37930700000000001</v>
      </c>
      <c r="M137" s="5">
        <v>0.55542899999999995</v>
      </c>
      <c r="N137" s="5">
        <v>100082</v>
      </c>
      <c r="O137" s="5">
        <v>18.399999999999999</v>
      </c>
      <c r="P137" s="5">
        <v>60</v>
      </c>
      <c r="Q137" s="5">
        <v>1.1900999999999999</v>
      </c>
      <c r="R137" s="5" t="s">
        <v>309</v>
      </c>
      <c r="S137" s="5" t="s">
        <v>310</v>
      </c>
      <c r="T137" s="60">
        <v>1.2394591689489649E-3</v>
      </c>
      <c r="U137" s="60">
        <v>9.0276214285714279E-2</v>
      </c>
      <c r="V137" s="60">
        <v>233.19105054455142</v>
      </c>
      <c r="W137" s="98"/>
      <c r="X137" s="60">
        <v>3.4876968468914239E-5</v>
      </c>
      <c r="Y137" s="61">
        <v>3.7622594043104334</v>
      </c>
      <c r="Z137">
        <v>5</v>
      </c>
      <c r="AB137">
        <f t="shared" si="18"/>
        <v>3.7631526875964498</v>
      </c>
      <c r="AC137">
        <f t="shared" si="19"/>
        <v>61.981651312342692</v>
      </c>
      <c r="AD137">
        <f t="shared" si="20"/>
        <v>61.966938336879458</v>
      </c>
      <c r="AE137">
        <f t="shared" si="21"/>
        <v>2.3737630656354058E-4</v>
      </c>
      <c r="AJ137">
        <v>2.6817074026470453</v>
      </c>
      <c r="AK137">
        <v>5.1534198543142669</v>
      </c>
      <c r="AL137">
        <v>4.0697753549959002</v>
      </c>
      <c r="AM137">
        <v>32.626285312646374</v>
      </c>
      <c r="AN137">
        <v>-0.64223439355225909</v>
      </c>
      <c r="AO137">
        <v>1.1846359531412777E-2</v>
      </c>
      <c r="AP137">
        <v>0.41957982943413014</v>
      </c>
      <c r="AQ137">
        <v>3.330367220749419</v>
      </c>
      <c r="AR137">
        <v>12.42798695550221</v>
      </c>
      <c r="AS137">
        <v>23.370325772886993</v>
      </c>
      <c r="AT137" s="2">
        <v>1.4428181481439977</v>
      </c>
      <c r="AU137" s="2">
        <v>2.9759922957253879</v>
      </c>
      <c r="AV137" s="2">
        <v>1.6121082903622646</v>
      </c>
      <c r="AX137">
        <f t="shared" si="22"/>
        <v>1.4428181481439977</v>
      </c>
      <c r="AY137">
        <f t="shared" si="23"/>
        <v>184.45691678186924</v>
      </c>
      <c r="AZ137">
        <f t="shared" si="24"/>
        <v>99.921133930970782</v>
      </c>
    </row>
    <row r="138" spans="1:52" x14ac:dyDescent="0.25">
      <c r="A138" s="5">
        <v>26</v>
      </c>
      <c r="B138" s="5" t="s">
        <v>345</v>
      </c>
      <c r="C138" s="5">
        <v>-204.03125</v>
      </c>
      <c r="D138" s="5">
        <v>104.15625</v>
      </c>
      <c r="E138" s="100">
        <v>260</v>
      </c>
      <c r="F138" s="5">
        <v>0.33476899999999998</v>
      </c>
      <c r="G138" s="5">
        <v>0.19622500000000001</v>
      </c>
      <c r="H138" s="5">
        <v>49.944217000000002</v>
      </c>
      <c r="I138" s="5">
        <v>5.4434760000000004</v>
      </c>
      <c r="J138" s="5">
        <v>9.1472020000000001</v>
      </c>
      <c r="K138" s="5">
        <v>0.50372700000000004</v>
      </c>
      <c r="L138" s="100">
        <v>0.33476899999999998</v>
      </c>
      <c r="M138" s="5">
        <v>0.49178500000000003</v>
      </c>
      <c r="N138" s="5">
        <v>100088</v>
      </c>
      <c r="O138" s="5">
        <v>18.399999999999999</v>
      </c>
      <c r="P138" s="5">
        <v>60</v>
      </c>
      <c r="Q138" s="5">
        <v>1.1901999999999999</v>
      </c>
      <c r="R138" s="5" t="s">
        <v>311</v>
      </c>
      <c r="S138" s="5" t="s">
        <v>312</v>
      </c>
      <c r="T138" s="60">
        <v>1.2394958035162116E-3</v>
      </c>
      <c r="U138" s="60">
        <v>9.1398571428571426E-2</v>
      </c>
      <c r="V138" s="60">
        <v>196.34631104117767</v>
      </c>
      <c r="W138" s="98"/>
      <c r="X138" s="60">
        <v>3.4874877690690937E-5</v>
      </c>
      <c r="Y138" s="61">
        <v>3.1686986496374976</v>
      </c>
      <c r="Z138">
        <v>5</v>
      </c>
      <c r="AB138">
        <f t="shared" si="18"/>
        <v>3.1694510022102373</v>
      </c>
      <c r="AC138">
        <f t="shared" si="19"/>
        <v>61.964337020069706</v>
      </c>
      <c r="AD138">
        <f t="shared" si="20"/>
        <v>61.949628154609215</v>
      </c>
      <c r="AE138">
        <f t="shared" si="21"/>
        <v>2.3737630656368299E-4</v>
      </c>
      <c r="AJ138">
        <v>2.2586192878619133</v>
      </c>
      <c r="AK138">
        <v>4.5640489212526205</v>
      </c>
      <c r="AL138">
        <v>3.6888958670276768</v>
      </c>
      <c r="AM138">
        <v>23.857392306806862</v>
      </c>
      <c r="AN138">
        <v>-0.66980374629557782</v>
      </c>
      <c r="AO138">
        <v>-7.0678290357669262E-3</v>
      </c>
      <c r="AP138">
        <v>0.25916433769529973</v>
      </c>
      <c r="AQ138">
        <v>2.5929068624287215</v>
      </c>
      <c r="AR138">
        <v>11.25238487883011</v>
      </c>
      <c r="AS138">
        <v>21.476667118350285</v>
      </c>
      <c r="AT138" s="2">
        <v>1.5079995397223194</v>
      </c>
      <c r="AU138" s="2">
        <v>2.5458010224545489</v>
      </c>
      <c r="AV138" s="2">
        <v>1.5804474822241552</v>
      </c>
      <c r="AX138">
        <f t="shared" si="22"/>
        <v>1.5079995397223194</v>
      </c>
      <c r="AY138">
        <f t="shared" si="23"/>
        <v>157.74887254141171</v>
      </c>
      <c r="AZ138">
        <f t="shared" si="24"/>
        <v>97.931380431058173</v>
      </c>
    </row>
    <row r="139" spans="1:52" x14ac:dyDescent="0.25">
      <c r="A139" s="5">
        <v>27</v>
      </c>
      <c r="B139" s="5" t="s">
        <v>346</v>
      </c>
      <c r="C139" s="5">
        <v>-204.03125</v>
      </c>
      <c r="D139" s="5">
        <v>104.15625</v>
      </c>
      <c r="E139" s="100">
        <v>270</v>
      </c>
      <c r="F139" s="5">
        <v>0.30935600000000002</v>
      </c>
      <c r="G139" s="5">
        <v>0.19595599999999999</v>
      </c>
      <c r="H139" s="5">
        <v>49.876612999999999</v>
      </c>
      <c r="I139" s="5">
        <v>3.5166019999999998</v>
      </c>
      <c r="J139" s="5">
        <v>9.1486479999999997</v>
      </c>
      <c r="K139" s="5">
        <v>0.32444499999999998</v>
      </c>
      <c r="L139" s="100">
        <v>0.30935600000000002</v>
      </c>
      <c r="M139" s="5">
        <v>0.48787900000000001</v>
      </c>
      <c r="N139" s="5">
        <v>100098</v>
      </c>
      <c r="O139" s="5">
        <v>18.399999999999999</v>
      </c>
      <c r="P139" s="5">
        <v>60</v>
      </c>
      <c r="Q139" s="5">
        <v>1.1902999999999999</v>
      </c>
      <c r="R139" s="5" t="s">
        <v>313</v>
      </c>
      <c r="S139" s="5" t="s">
        <v>314</v>
      </c>
      <c r="T139" s="60">
        <v>1.2395324380834584E-3</v>
      </c>
      <c r="U139" s="60">
        <v>9.2520928571428573E-2</v>
      </c>
      <c r="V139" s="60">
        <v>174.93295436772735</v>
      </c>
      <c r="W139" s="98"/>
      <c r="X139" s="60">
        <v>3.4871393617313784E-5</v>
      </c>
      <c r="Y139" s="61">
        <v>2.8238515420153578</v>
      </c>
      <c r="Z139">
        <v>5</v>
      </c>
      <c r="AB139">
        <f t="shared" si="18"/>
        <v>2.8245220166194707</v>
      </c>
      <c r="AC139">
        <f t="shared" si="19"/>
        <v>61.948353787352168</v>
      </c>
      <c r="AD139">
        <f t="shared" si="20"/>
        <v>61.933648715932435</v>
      </c>
      <c r="AE139">
        <f t="shared" si="21"/>
        <v>2.3737630656354462E-4</v>
      </c>
      <c r="AJ139">
        <v>2.0128122658630145</v>
      </c>
      <c r="AK139">
        <v>4.5288407839398923</v>
      </c>
      <c r="AL139">
        <v>4.5640556135356691</v>
      </c>
      <c r="AM139">
        <v>38.295923123588416</v>
      </c>
      <c r="AN139">
        <v>-0.37725779070500559</v>
      </c>
      <c r="AO139">
        <v>-2.598163098912545E-2</v>
      </c>
      <c r="AP139">
        <v>0.11565389686206905</v>
      </c>
      <c r="AQ139">
        <v>1.9230245993926174</v>
      </c>
      <c r="AR139">
        <v>10.444251642943886</v>
      </c>
      <c r="AS139">
        <v>21.036311150165602</v>
      </c>
      <c r="AT139" s="2">
        <v>1.4225951235155665</v>
      </c>
      <c r="AU139" s="2">
        <v>2.4238989332679335</v>
      </c>
      <c r="AV139" s="2">
        <v>1.4354145364985318</v>
      </c>
      <c r="AX139">
        <f t="shared" si="22"/>
        <v>1.4225951235155665</v>
      </c>
      <c r="AY139">
        <f t="shared" si="23"/>
        <v>150.15654866286746</v>
      </c>
      <c r="AZ139">
        <f t="shared" si="24"/>
        <v>88.921567538519184</v>
      </c>
    </row>
    <row r="140" spans="1:52" x14ac:dyDescent="0.25">
      <c r="A140" s="5">
        <v>28</v>
      </c>
      <c r="B140" s="5" t="s">
        <v>347</v>
      </c>
      <c r="C140" s="5">
        <v>-204.03125</v>
      </c>
      <c r="D140" s="5">
        <v>104.15625</v>
      </c>
      <c r="E140" s="100">
        <v>280</v>
      </c>
      <c r="F140" s="5">
        <v>0.25966800000000001</v>
      </c>
      <c r="G140" s="5">
        <v>0.19608800000000001</v>
      </c>
      <c r="H140" s="5">
        <v>49.909750000000003</v>
      </c>
      <c r="I140" s="5">
        <v>2.7653439999999998</v>
      </c>
      <c r="J140" s="5">
        <v>9.1540850000000002</v>
      </c>
      <c r="K140" s="5">
        <v>0.254579</v>
      </c>
      <c r="L140" s="100">
        <v>0.25966800000000001</v>
      </c>
      <c r="M140" s="5">
        <v>0.43143199999999998</v>
      </c>
      <c r="N140" s="5">
        <v>100094</v>
      </c>
      <c r="O140" s="5">
        <v>18.399999999999999</v>
      </c>
      <c r="P140" s="5">
        <v>60</v>
      </c>
      <c r="Q140" s="5">
        <v>1.1902999999999999</v>
      </c>
      <c r="R140" s="5" t="s">
        <v>315</v>
      </c>
      <c r="S140" s="5" t="s">
        <v>316</v>
      </c>
      <c r="T140" s="60">
        <v>1.2395690726507052E-3</v>
      </c>
      <c r="U140" s="60">
        <v>9.3643285714285721E-2</v>
      </c>
      <c r="V140" s="60">
        <v>133.93744483369986</v>
      </c>
      <c r="W140" s="98"/>
      <c r="X140" s="60">
        <v>3.4872787163125414E-5</v>
      </c>
      <c r="Y140" s="61">
        <v>2.1632808561163221</v>
      </c>
      <c r="Z140">
        <v>5</v>
      </c>
      <c r="AB140">
        <f t="shared" si="18"/>
        <v>2.1637944896604404</v>
      </c>
      <c r="AC140">
        <f t="shared" si="19"/>
        <v>61.914034164825928</v>
      </c>
      <c r="AD140">
        <f t="shared" si="20"/>
        <v>61.899337240071439</v>
      </c>
      <c r="AE140">
        <f t="shared" si="21"/>
        <v>2.3737630656343658E-4</v>
      </c>
      <c r="AJ140">
        <v>1.5419650915736478</v>
      </c>
      <c r="AK140">
        <v>4.0069583986408803</v>
      </c>
      <c r="AL140">
        <v>5.9153890867843142</v>
      </c>
      <c r="AM140">
        <v>65.80870487516647</v>
      </c>
      <c r="AN140">
        <v>-0.35386862447802842</v>
      </c>
      <c r="AO140">
        <v>-3.6419242970043848E-2</v>
      </c>
      <c r="AP140">
        <v>5.7106657316246603E-2</v>
      </c>
      <c r="AQ140">
        <v>1.1086554116671981</v>
      </c>
      <c r="AR140">
        <v>8.5615597990342707</v>
      </c>
      <c r="AS140">
        <v>18.162894358389977</v>
      </c>
      <c r="AT140" s="2">
        <v>1.5144044999951258</v>
      </c>
      <c r="AU140" s="2">
        <v>1.9041712745826038</v>
      </c>
      <c r="AV140" s="2">
        <v>1.3417204554157014</v>
      </c>
      <c r="AX140">
        <f t="shared" si="22"/>
        <v>1.5144044999951258</v>
      </c>
      <c r="AY140">
        <f t="shared" si="23"/>
        <v>117.89492535018746</v>
      </c>
      <c r="AZ140">
        <f t="shared" si="24"/>
        <v>83.071326116253545</v>
      </c>
    </row>
    <row r="141" spans="1:52" x14ac:dyDescent="0.25">
      <c r="A141" s="5">
        <v>29</v>
      </c>
      <c r="B141" s="5" t="s">
        <v>348</v>
      </c>
      <c r="C141" s="5">
        <v>-204.03125</v>
      </c>
      <c r="D141" s="5">
        <v>104.15625</v>
      </c>
      <c r="E141" s="100">
        <v>290</v>
      </c>
      <c r="F141" s="5">
        <v>0.21788399999999999</v>
      </c>
      <c r="G141" s="5">
        <v>0.19619200000000001</v>
      </c>
      <c r="H141" s="5">
        <v>49.935848999999997</v>
      </c>
      <c r="I141" s="5">
        <v>2.8136930000000002</v>
      </c>
      <c r="J141" s="5">
        <v>9.1553000000000004</v>
      </c>
      <c r="K141" s="5">
        <v>0.25892500000000002</v>
      </c>
      <c r="L141" s="100">
        <v>0.21788399999999999</v>
      </c>
      <c r="M141" s="5">
        <v>0.34669800000000001</v>
      </c>
      <c r="N141" s="5">
        <v>100117</v>
      </c>
      <c r="O141" s="5">
        <v>18.399999999999999</v>
      </c>
      <c r="P141" s="5">
        <v>60</v>
      </c>
      <c r="Q141" s="5">
        <v>1.1906000000000001</v>
      </c>
      <c r="R141" s="5" t="s">
        <v>317</v>
      </c>
      <c r="S141" s="5" t="s">
        <v>318</v>
      </c>
      <c r="T141" s="60">
        <v>1.2396057072179521E-3</v>
      </c>
      <c r="U141" s="60">
        <v>9.4765642857142854E-2</v>
      </c>
      <c r="V141" s="60">
        <v>99.320579460037933</v>
      </c>
      <c r="W141" s="98"/>
      <c r="X141" s="60">
        <v>3.4864775795378158E-5</v>
      </c>
      <c r="Y141" s="61">
        <v>1.6047506626697963</v>
      </c>
      <c r="Z141">
        <v>5</v>
      </c>
      <c r="AB141">
        <f t="shared" si="18"/>
        <v>1.6051316829002316</v>
      </c>
      <c r="AC141">
        <f t="shared" si="19"/>
        <v>61.891595853775804</v>
      </c>
      <c r="AD141">
        <f t="shared" si="20"/>
        <v>61.876904255344705</v>
      </c>
      <c r="AE141">
        <f t="shared" si="21"/>
        <v>2.3737630656364898E-4</v>
      </c>
      <c r="AJ141">
        <v>1.1438550415941837</v>
      </c>
      <c r="AK141">
        <v>3.2210547636307134</v>
      </c>
      <c r="AL141">
        <v>5.2359868884513192</v>
      </c>
      <c r="AM141">
        <v>45.566103593406346</v>
      </c>
      <c r="AN141">
        <v>-0.31763073776730322</v>
      </c>
      <c r="AO141">
        <v>-4.6858819107056866E-2</v>
      </c>
      <c r="AP141">
        <v>2.6853353091827938E-2</v>
      </c>
      <c r="AQ141">
        <v>0.59107571478054322</v>
      </c>
      <c r="AR141">
        <v>6.8825777730741828</v>
      </c>
      <c r="AS141">
        <v>15.711668277195651</v>
      </c>
      <c r="AT141" s="2">
        <v>1.5712587207934452</v>
      </c>
      <c r="AU141" s="2">
        <v>1.4679187005853083</v>
      </c>
      <c r="AV141" s="2">
        <v>1.1626250181162652</v>
      </c>
      <c r="AX141">
        <f t="shared" si="22"/>
        <v>1.5712587207934452</v>
      </c>
      <c r="AY141">
        <f t="shared" si="23"/>
        <v>90.85183096282563</v>
      </c>
      <c r="AZ141">
        <f t="shared" si="24"/>
        <v>71.956717750740651</v>
      </c>
    </row>
    <row r="142" spans="1:52" x14ac:dyDescent="0.25">
      <c r="A142" s="5">
        <v>30</v>
      </c>
      <c r="B142" s="5" t="s">
        <v>349</v>
      </c>
      <c r="C142" s="5">
        <v>-204.03125</v>
      </c>
      <c r="D142" s="5">
        <v>104.15625</v>
      </c>
      <c r="E142" s="100">
        <v>300</v>
      </c>
      <c r="F142" s="5">
        <v>0.20589499999999999</v>
      </c>
      <c r="G142" s="5">
        <v>0.19628399999999999</v>
      </c>
      <c r="H142" s="5">
        <v>49.959105999999998</v>
      </c>
      <c r="I142" s="5">
        <v>2.8290320000000002</v>
      </c>
      <c r="J142" s="5">
        <v>9.1575290000000003</v>
      </c>
      <c r="K142" s="5">
        <v>0.260409</v>
      </c>
      <c r="L142" s="100">
        <v>0.20589499999999999</v>
      </c>
      <c r="M142" s="5">
        <v>0.36083799999999999</v>
      </c>
      <c r="N142" s="5">
        <v>100114</v>
      </c>
      <c r="O142" s="5">
        <v>18.399999999999999</v>
      </c>
      <c r="P142" s="5">
        <v>60</v>
      </c>
      <c r="Q142" s="5">
        <v>1.1904999999999999</v>
      </c>
      <c r="R142" s="5" t="s">
        <v>319</v>
      </c>
      <c r="S142" s="5" t="s">
        <v>320</v>
      </c>
      <c r="T142" s="60">
        <v>1.2396423417851989E-3</v>
      </c>
      <c r="U142" s="60">
        <v>9.5888000000000001E-2</v>
      </c>
      <c r="V142" s="60">
        <v>88.740918482648638</v>
      </c>
      <c r="W142" s="98"/>
      <c r="X142" s="60">
        <v>3.4865820547634457E-5</v>
      </c>
      <c r="Y142" s="61">
        <v>1.4341182005329558</v>
      </c>
      <c r="Z142">
        <v>5</v>
      </c>
      <c r="AB142">
        <f t="shared" si="18"/>
        <v>1.4344587070427515</v>
      </c>
      <c r="AC142">
        <f t="shared" si="19"/>
        <v>61.878385233288441</v>
      </c>
      <c r="AD142">
        <f t="shared" si="20"/>
        <v>61.863696770745634</v>
      </c>
      <c r="AE142">
        <f t="shared" si="21"/>
        <v>2.373763065637549E-4</v>
      </c>
      <c r="AJ142">
        <v>1.0222238767945682</v>
      </c>
      <c r="AK142">
        <v>3.3530477467060029</v>
      </c>
      <c r="AL142">
        <v>6.2420100727825414</v>
      </c>
      <c r="AM142">
        <v>62.012389998747942</v>
      </c>
      <c r="AN142">
        <v>-0.32670144059251999</v>
      </c>
      <c r="AO142">
        <v>-6.5808623991018486E-2</v>
      </c>
      <c r="AP142">
        <v>2.2487555783431163E-3</v>
      </c>
      <c r="AQ142">
        <v>0.29433608654553928</v>
      </c>
      <c r="AR142">
        <v>6.4225202707755296</v>
      </c>
      <c r="AS142">
        <v>16.174871425615105</v>
      </c>
      <c r="AT142" s="2">
        <v>1.6710136923791576</v>
      </c>
      <c r="AU142" s="2">
        <v>1.3698713680221055</v>
      </c>
      <c r="AV142" s="2">
        <v>1.2668499359685386</v>
      </c>
      <c r="AX142">
        <f t="shared" si="22"/>
        <v>1.6710136923791576</v>
      </c>
      <c r="AY142">
        <f t="shared" si="23"/>
        <v>84.765428230523696</v>
      </c>
      <c r="AZ142">
        <f t="shared" si="24"/>
        <v>78.390628370628022</v>
      </c>
    </row>
    <row r="143" spans="1:52" x14ac:dyDescent="0.25">
      <c r="A143" s="5">
        <v>31</v>
      </c>
      <c r="B143" s="5" t="s">
        <v>2547</v>
      </c>
      <c r="C143" s="5">
        <v>-204.09375</v>
      </c>
      <c r="D143" s="5">
        <v>104.15625</v>
      </c>
      <c r="E143" s="100">
        <v>310</v>
      </c>
      <c r="F143" s="5">
        <v>0.13672200000000001</v>
      </c>
      <c r="G143" s="5">
        <v>0.19735800000000001</v>
      </c>
      <c r="H143" s="5">
        <v>50.228414000000001</v>
      </c>
      <c r="I143" s="5">
        <v>2.8137059999999998</v>
      </c>
      <c r="J143" s="5">
        <v>9.1801019999999998</v>
      </c>
      <c r="K143" s="5">
        <v>0.25825599999999999</v>
      </c>
      <c r="L143" s="100">
        <v>0.13672200000000001</v>
      </c>
      <c r="M143" s="5">
        <v>0.19442300000000001</v>
      </c>
      <c r="N143" s="5">
        <v>100198</v>
      </c>
      <c r="O143" s="5">
        <v>18.5</v>
      </c>
      <c r="P143" s="5">
        <v>60</v>
      </c>
      <c r="Q143" s="5">
        <v>1.1911</v>
      </c>
      <c r="R143" s="5" t="s">
        <v>2537</v>
      </c>
      <c r="S143" s="5" t="s">
        <v>2538</v>
      </c>
      <c r="T143" s="60">
        <v>1.2396423417851989E-3</v>
      </c>
      <c r="U143" s="60">
        <v>7.6606999999999995E-2</v>
      </c>
      <c r="V143" s="60">
        <v>48.49382598002331</v>
      </c>
      <c r="W143" s="98"/>
      <c r="X143" s="60">
        <v>3.4848539886220232E-5</v>
      </c>
      <c r="Y143" s="61">
        <v>0.78601708479987109</v>
      </c>
      <c r="Z143">
        <v>5</v>
      </c>
      <c r="AB143">
        <f t="shared" si="18"/>
        <v>0.78620371093297903</v>
      </c>
      <c r="AC143">
        <f t="shared" si="19"/>
        <v>61.695638578098325</v>
      </c>
      <c r="AD143">
        <f t="shared" si="20"/>
        <v>61.680993495281591</v>
      </c>
      <c r="AE143">
        <f t="shared" si="21"/>
        <v>2.3737630656332228E-4</v>
      </c>
      <c r="AJ143">
        <v>0.56026741443303074</v>
      </c>
      <c r="AK143">
        <v>1.8119992287476996</v>
      </c>
      <c r="AL143">
        <v>7.4561103323794011</v>
      </c>
      <c r="AM143">
        <v>95.326754657552058</v>
      </c>
      <c r="AN143">
        <v>-0.41533216069782891</v>
      </c>
      <c r="AO143">
        <v>-5.7597001012309407E-3</v>
      </c>
      <c r="AP143">
        <v>7.6721442125135292E-2</v>
      </c>
      <c r="AQ143">
        <v>0.29003538373836368</v>
      </c>
      <c r="AR143">
        <v>3.1939773838064243</v>
      </c>
      <c r="AS143">
        <v>8.509798461216505</v>
      </c>
      <c r="AT143" s="2">
        <v>3.5873355879321607</v>
      </c>
      <c r="AU143" s="2">
        <v>0.54114065135552369</v>
      </c>
      <c r="AV143" s="2">
        <v>1.3809857022514302</v>
      </c>
      <c r="AX143">
        <f t="shared" si="22"/>
        <v>3.5873355879321607</v>
      </c>
      <c r="AY143">
        <f t="shared" si="23"/>
        <v>33.386018045947104</v>
      </c>
      <c r="AZ143">
        <f t="shared" si="24"/>
        <v>85.200794767625553</v>
      </c>
    </row>
    <row r="144" spans="1:52" x14ac:dyDescent="0.25">
      <c r="A144" s="5">
        <v>32</v>
      </c>
      <c r="B144" s="5" t="s">
        <v>2548</v>
      </c>
      <c r="C144" s="5">
        <v>-204.09375</v>
      </c>
      <c r="D144" s="5">
        <v>104.15625</v>
      </c>
      <c r="E144" s="100">
        <v>320</v>
      </c>
      <c r="F144" s="5">
        <v>0.12962799999999999</v>
      </c>
      <c r="G144" s="5">
        <v>0.197439</v>
      </c>
      <c r="H144" s="5">
        <v>50.248700999999997</v>
      </c>
      <c r="I144" s="5">
        <v>2.7732030000000001</v>
      </c>
      <c r="J144" s="5">
        <v>9.1817379999999993</v>
      </c>
      <c r="K144" s="5">
        <v>0.25456299999999998</v>
      </c>
      <c r="L144" s="100">
        <v>0.12962799999999999</v>
      </c>
      <c r="M144" s="5">
        <v>0.184146</v>
      </c>
      <c r="N144" s="5">
        <v>100205</v>
      </c>
      <c r="O144" s="5">
        <v>18.5</v>
      </c>
      <c r="P144" s="5">
        <v>60</v>
      </c>
      <c r="Q144" s="5">
        <v>1.1912</v>
      </c>
      <c r="R144" s="5" t="s">
        <v>2539</v>
      </c>
      <c r="S144" s="5" t="s">
        <v>2540</v>
      </c>
      <c r="T144" s="60">
        <v>1.2393760049474335E-3</v>
      </c>
      <c r="U144" s="60">
        <v>7.9625499999999988E-2</v>
      </c>
      <c r="V144" s="60">
        <v>40.344899207662806</v>
      </c>
      <c r="W144" s="98"/>
      <c r="X144" s="60">
        <v>3.4846105478963073E-5</v>
      </c>
      <c r="Y144" s="61">
        <v>0.65409661247261652</v>
      </c>
      <c r="Z144">
        <v>5</v>
      </c>
      <c r="AB144">
        <f t="shared" si="18"/>
        <v>0.65425191637608804</v>
      </c>
      <c r="AC144">
        <f t="shared" si="19"/>
        <v>61.680336571612848</v>
      </c>
      <c r="AD144">
        <f t="shared" si="20"/>
        <v>61.665695121129879</v>
      </c>
      <c r="AE144">
        <f t="shared" si="21"/>
        <v>2.3737630656360122E-4</v>
      </c>
      <c r="AJ144">
        <v>0.46623430216791062</v>
      </c>
      <c r="AK144">
        <v>1.7170188337908479</v>
      </c>
      <c r="AL144">
        <v>9.7866656095705853</v>
      </c>
      <c r="AM144">
        <v>167.77777127228981</v>
      </c>
      <c r="AN144">
        <v>-0.39529558190194208</v>
      </c>
      <c r="AO144">
        <v>5.925540867298555E-3</v>
      </c>
      <c r="AP144">
        <v>8.2757101444071529E-2</v>
      </c>
      <c r="AQ144">
        <v>0.23926410924518018</v>
      </c>
      <c r="AR144">
        <v>2.4360033706632422</v>
      </c>
      <c r="AS144">
        <v>7.7969814552186794</v>
      </c>
      <c r="AT144" s="2">
        <v>3.8393869009123502</v>
      </c>
      <c r="AU144" s="2">
        <v>0.45378426992897608</v>
      </c>
      <c r="AV144" s="2">
        <v>1.2760190796374753</v>
      </c>
      <c r="AX144">
        <f t="shared" si="22"/>
        <v>3.8393869009123502</v>
      </c>
      <c r="AY144">
        <f t="shared" si="23"/>
        <v>27.989566500122859</v>
      </c>
      <c r="AZ144">
        <f t="shared" si="24"/>
        <v>78.705286303839131</v>
      </c>
    </row>
    <row r="145" spans="1:52" x14ac:dyDescent="0.25">
      <c r="A145" s="5">
        <v>33</v>
      </c>
      <c r="B145" s="5" t="s">
        <v>2549</v>
      </c>
      <c r="C145" s="5">
        <v>-204.09375</v>
      </c>
      <c r="D145" s="5">
        <v>104.15625</v>
      </c>
      <c r="E145" s="100">
        <v>330</v>
      </c>
      <c r="F145" s="5">
        <v>0.11843099999999999</v>
      </c>
      <c r="G145" s="5">
        <v>0.19719800000000001</v>
      </c>
      <c r="H145" s="5">
        <v>50.188338999999999</v>
      </c>
      <c r="I145" s="5">
        <v>3.0974789999999999</v>
      </c>
      <c r="J145" s="5">
        <v>9.1747879999999995</v>
      </c>
      <c r="K145" s="5">
        <v>0.28440599999999999</v>
      </c>
      <c r="L145" s="100">
        <v>0.11843099999999999</v>
      </c>
      <c r="M145" s="5">
        <v>0.13775499999999999</v>
      </c>
      <c r="N145" s="5">
        <v>100217</v>
      </c>
      <c r="O145" s="5">
        <v>18.5</v>
      </c>
      <c r="P145" s="5">
        <v>60</v>
      </c>
      <c r="Q145" s="5">
        <v>1.1913</v>
      </c>
      <c r="R145" s="5" t="s">
        <v>2541</v>
      </c>
      <c r="S145" s="5" t="s">
        <v>2542</v>
      </c>
      <c r="T145" s="60">
        <v>1.2391096681096682E-3</v>
      </c>
      <c r="U145" s="60">
        <v>8.2643999999999995E-2</v>
      </c>
      <c r="V145" s="60">
        <v>28.881220864489816</v>
      </c>
      <c r="W145" s="98"/>
      <c r="X145" s="60">
        <v>3.4841933000583673E-5</v>
      </c>
      <c r="Y145" s="61">
        <v>0.46794192823216246</v>
      </c>
      <c r="Z145">
        <v>5</v>
      </c>
      <c r="AB145">
        <f t="shared" si="18"/>
        <v>0.46805303293239586</v>
      </c>
      <c r="AC145">
        <f t="shared" si="19"/>
        <v>61.719668877717716</v>
      </c>
      <c r="AD145">
        <f t="shared" si="20"/>
        <v>61.7050180906772</v>
      </c>
      <c r="AE145">
        <f t="shared" si="21"/>
        <v>2.3737630656351768E-4</v>
      </c>
      <c r="AJ145">
        <v>0.33354751513071945</v>
      </c>
      <c r="AK145">
        <v>1.283918724833901</v>
      </c>
      <c r="AL145">
        <v>11.098709471905263</v>
      </c>
      <c r="AM145">
        <v>255.98208697583169</v>
      </c>
      <c r="AN145">
        <v>-0.41756715452749521</v>
      </c>
      <c r="AO145">
        <v>3.3925816759968214E-3</v>
      </c>
      <c r="AP145">
        <v>7.4496992681984495E-2</v>
      </c>
      <c r="AQ145">
        <v>0.18826964245916272</v>
      </c>
      <c r="AR145">
        <v>1.6019043692269137</v>
      </c>
      <c r="AS145">
        <v>5.939497127296077</v>
      </c>
      <c r="AT145" s="2">
        <v>6.8232489733803465</v>
      </c>
      <c r="AU145" s="2">
        <v>0.27453896050091048</v>
      </c>
      <c r="AV145" s="2">
        <v>1.539700165260026</v>
      </c>
      <c r="AX145">
        <f t="shared" si="22"/>
        <v>6.8232489733803465</v>
      </c>
      <c r="AY145">
        <f t="shared" si="23"/>
        <v>16.944453736149018</v>
      </c>
      <c r="AZ145">
        <f t="shared" si="24"/>
        <v>95.029784370816046</v>
      </c>
    </row>
    <row r="146" spans="1:52" x14ac:dyDescent="0.25">
      <c r="A146" s="5">
        <v>34</v>
      </c>
      <c r="B146" s="5" t="s">
        <v>2550</v>
      </c>
      <c r="C146" s="5">
        <v>-203.84375</v>
      </c>
      <c r="D146" s="5">
        <v>104.15625</v>
      </c>
      <c r="E146" s="100">
        <v>340</v>
      </c>
      <c r="F146" s="5">
        <v>0.116244</v>
      </c>
      <c r="G146" s="5">
        <v>0.19717000000000001</v>
      </c>
      <c r="H146" s="5">
        <v>50.181325000000001</v>
      </c>
      <c r="I146" s="5">
        <v>2.9123299999999999</v>
      </c>
      <c r="J146" s="5">
        <v>9.1737420000000007</v>
      </c>
      <c r="K146" s="5">
        <v>0.26724300000000001</v>
      </c>
      <c r="L146" s="100">
        <v>0.116244</v>
      </c>
      <c r="M146" s="5">
        <v>0.13411300000000001</v>
      </c>
      <c r="N146" s="5">
        <v>100237</v>
      </c>
      <c r="O146" s="5">
        <v>18.5</v>
      </c>
      <c r="P146" s="5">
        <v>60</v>
      </c>
      <c r="Q146" s="5">
        <v>1.1915</v>
      </c>
      <c r="R146" s="5" t="s">
        <v>2543</v>
      </c>
      <c r="S146" s="5" t="s">
        <v>2544</v>
      </c>
      <c r="T146" s="60">
        <v>1.2388433312719028E-3</v>
      </c>
      <c r="U146" s="60">
        <v>8.5662500000000003E-2</v>
      </c>
      <c r="V146" s="60">
        <v>24.685526594070943</v>
      </c>
      <c r="W146" s="98"/>
      <c r="X146" s="60">
        <v>3.4834981090011619E-5</v>
      </c>
      <c r="Y146" s="61">
        <v>0.39999628233170964</v>
      </c>
      <c r="Z146">
        <v>5</v>
      </c>
      <c r="AB146">
        <f t="shared" si="18"/>
        <v>0.40009125451599503</v>
      </c>
      <c r="AC146">
        <f t="shared" si="19"/>
        <v>61.714390069254904</v>
      </c>
      <c r="AD146">
        <f t="shared" si="20"/>
        <v>61.699740535278437</v>
      </c>
      <c r="AE146">
        <f t="shared" si="21"/>
        <v>2.3737630656363098E-4</v>
      </c>
      <c r="AJ146">
        <v>0.28511338517587109</v>
      </c>
      <c r="AK146">
        <v>1.250347459463603</v>
      </c>
      <c r="AL146">
        <v>11.097631923439764</v>
      </c>
      <c r="AM146">
        <v>210.26196718232026</v>
      </c>
      <c r="AN146">
        <v>-0.4458343697381506</v>
      </c>
      <c r="AO146">
        <v>-1.9904776808920342E-3</v>
      </c>
      <c r="AP146">
        <v>4.9221203354890955E-2</v>
      </c>
      <c r="AQ146">
        <v>0.13458332816166863</v>
      </c>
      <c r="AR146">
        <v>1.3210199029389622</v>
      </c>
      <c r="AS146">
        <v>5.6599162933060043</v>
      </c>
      <c r="AT146" s="2">
        <v>5.8972979044327971</v>
      </c>
      <c r="AU146" s="2">
        <v>0.26989652340234682</v>
      </c>
      <c r="AV146" s="2">
        <v>1.306546816698487</v>
      </c>
      <c r="AX146">
        <f t="shared" si="22"/>
        <v>5.8972979044327971</v>
      </c>
      <c r="AY146">
        <f t="shared" si="23"/>
        <v>16.656499323588218</v>
      </c>
      <c r="AZ146">
        <f t="shared" si="24"/>
        <v>80.632739889473712</v>
      </c>
    </row>
    <row r="147" spans="1:52" x14ac:dyDescent="0.25">
      <c r="A147" s="5">
        <v>35</v>
      </c>
      <c r="B147" s="5" t="s">
        <v>2551</v>
      </c>
      <c r="C147" s="5">
        <v>-203.84375</v>
      </c>
      <c r="D147" s="5">
        <v>104.15625</v>
      </c>
      <c r="E147" s="100">
        <v>350</v>
      </c>
      <c r="F147" s="5">
        <v>0.111119</v>
      </c>
      <c r="G147" s="5">
        <v>0.196742</v>
      </c>
      <c r="H147" s="5">
        <v>50.073894000000003</v>
      </c>
      <c r="I147" s="5">
        <v>2.8510849999999999</v>
      </c>
      <c r="J147" s="5">
        <v>9.1638789999999997</v>
      </c>
      <c r="K147" s="5">
        <v>0.26188499999999998</v>
      </c>
      <c r="L147" s="100">
        <v>0.111119</v>
      </c>
      <c r="M147" s="5">
        <v>0.11440400000000001</v>
      </c>
      <c r="N147" s="5">
        <v>100241</v>
      </c>
      <c r="O147" s="5">
        <v>18.5</v>
      </c>
      <c r="P147" s="5">
        <v>60</v>
      </c>
      <c r="Q147" s="5">
        <v>1.1916</v>
      </c>
      <c r="R147" s="5" t="s">
        <v>2545</v>
      </c>
      <c r="S147" s="5" t="s">
        <v>2546</v>
      </c>
      <c r="T147" s="60">
        <v>1.2385769944341374E-3</v>
      </c>
      <c r="U147" s="60">
        <v>8.8680999999999996E-2</v>
      </c>
      <c r="V147" s="60">
        <v>18.115950886243564</v>
      </c>
      <c r="W147" s="98"/>
      <c r="X147" s="60">
        <v>3.4833591040786642E-5</v>
      </c>
      <c r="Y147" s="61">
        <v>0.29324110539652559</v>
      </c>
      <c r="Z147">
        <v>5</v>
      </c>
      <c r="AB147">
        <f t="shared" si="18"/>
        <v>0.29331073041438688</v>
      </c>
      <c r="AC147">
        <f t="shared" si="19"/>
        <v>61.778347417381568</v>
      </c>
      <c r="AD147">
        <f t="shared" si="20"/>
        <v>61.763682701446044</v>
      </c>
      <c r="AE147">
        <f t="shared" si="21"/>
        <v>2.3737630656332537E-4</v>
      </c>
      <c r="AJ147">
        <v>0.20901854188045238</v>
      </c>
      <c r="AK147">
        <v>1.0657202190689714</v>
      </c>
      <c r="AL147">
        <v>11.13734551449171</v>
      </c>
      <c r="AM147">
        <v>188.08379584763136</v>
      </c>
      <c r="AN147">
        <v>-0.39398684988223415</v>
      </c>
      <c r="AO147">
        <v>-1.5892125736489602E-2</v>
      </c>
      <c r="AP147">
        <v>3.2436331661463542E-2</v>
      </c>
      <c r="AQ147">
        <v>9.7821343703914168E-2</v>
      </c>
      <c r="AR147">
        <v>0.81706579160213377</v>
      </c>
      <c r="AS147">
        <v>4.7316615254050767</v>
      </c>
      <c r="AT147" s="2">
        <v>7.9627883309099046</v>
      </c>
      <c r="AU147" s="2">
        <v>0.19872633561219713</v>
      </c>
      <c r="AV147" s="2">
        <v>1.3733972043768363</v>
      </c>
      <c r="AX147">
        <f t="shared" si="22"/>
        <v>7.9627883309099046</v>
      </c>
      <c r="AY147">
        <f t="shared" si="23"/>
        <v>12.276984602433481</v>
      </c>
      <c r="AZ147">
        <f t="shared" si="24"/>
        <v>84.846209634052798</v>
      </c>
    </row>
    <row r="148" spans="1:52" x14ac:dyDescent="0.25">
      <c r="A148" s="3">
        <v>1</v>
      </c>
      <c r="B148" s="3" t="s">
        <v>350</v>
      </c>
      <c r="C148" s="3">
        <v>-800</v>
      </c>
      <c r="D148" s="3">
        <v>-104.09375</v>
      </c>
      <c r="E148" s="81">
        <v>10</v>
      </c>
      <c r="F148" s="3">
        <v>0.324133</v>
      </c>
      <c r="G148" s="3">
        <v>0.18609100000000001</v>
      </c>
      <c r="H148" s="3">
        <v>47.115887999999998</v>
      </c>
      <c r="I148" s="3">
        <v>1.7900510000000001</v>
      </c>
      <c r="J148" s="3">
        <v>8.9636980000000008</v>
      </c>
      <c r="K148" s="3">
        <v>0.17036499999999999</v>
      </c>
      <c r="L148" s="81">
        <v>0.324133</v>
      </c>
      <c r="M148" s="3">
        <v>7.5286000000000006E-2</v>
      </c>
      <c r="N148" s="3">
        <v>98522</v>
      </c>
      <c r="O148" s="3">
        <v>18.2</v>
      </c>
      <c r="P148" s="3">
        <v>60</v>
      </c>
      <c r="Q148" s="3">
        <v>1.1724000000000001</v>
      </c>
      <c r="R148" s="3" t="s">
        <v>351</v>
      </c>
      <c r="S148" s="3" t="s">
        <v>352</v>
      </c>
      <c r="T148" s="60">
        <v>1.2280579262007834E-3</v>
      </c>
      <c r="U148" s="60">
        <v>0.14101</v>
      </c>
      <c r="V148" s="60">
        <v>149.11593019599957</v>
      </c>
      <c r="W148" s="98"/>
      <c r="X148" s="60">
        <v>6.9039569212595597E-5</v>
      </c>
      <c r="Y148" s="61">
        <v>1.1912304911834095</v>
      </c>
      <c r="Z148">
        <v>6</v>
      </c>
      <c r="AB148">
        <f t="shared" si="18"/>
        <v>1.1915133282164829</v>
      </c>
      <c r="AC148">
        <f t="shared" si="19"/>
        <v>125.17806696491009</v>
      </c>
      <c r="AD148">
        <f t="shared" si="20"/>
        <v>125.1483526577112</v>
      </c>
      <c r="AE148">
        <f t="shared" si="21"/>
        <v>2.3737630656348551E-4</v>
      </c>
      <c r="AJ148">
        <v>0.84909620899919946</v>
      </c>
      <c r="AK148">
        <v>0.34908191467509686</v>
      </c>
      <c r="AL148">
        <v>1.2439193751528854</v>
      </c>
      <c r="AM148">
        <v>8.8452335274908886</v>
      </c>
      <c r="AN148">
        <v>0.18952780538950417</v>
      </c>
      <c r="AO148">
        <v>0.61969448647575442</v>
      </c>
      <c r="AP148">
        <v>0.82487601347981421</v>
      </c>
      <c r="AQ148">
        <v>1.0371286084525344</v>
      </c>
      <c r="AR148">
        <v>1.4191888435224886</v>
      </c>
      <c r="AS148">
        <v>1.9031280985317256</v>
      </c>
      <c r="AT148" s="2">
        <v>5.6418439702294698</v>
      </c>
      <c r="AU148" s="2">
        <v>0.14952889320223672</v>
      </c>
      <c r="AV148" s="2">
        <v>-5.4775245110744095E-3</v>
      </c>
      <c r="AX148">
        <f t="shared" si="22"/>
        <v>5.6418439702294698</v>
      </c>
      <c r="AY148">
        <f t="shared" si="23"/>
        <v>18.717737806458477</v>
      </c>
      <c r="AZ148">
        <f t="shared" si="24"/>
        <v>-0.68566593004920884</v>
      </c>
    </row>
    <row r="149" spans="1:52" x14ac:dyDescent="0.25">
      <c r="A149" s="3">
        <v>2</v>
      </c>
      <c r="B149" s="3" t="s">
        <v>421</v>
      </c>
      <c r="C149" s="3">
        <v>-800</v>
      </c>
      <c r="D149" s="3">
        <v>-104.09375</v>
      </c>
      <c r="E149" s="81">
        <v>20</v>
      </c>
      <c r="F149" s="3">
        <v>0.32861899999999999</v>
      </c>
      <c r="G149" s="3">
        <v>0.185942</v>
      </c>
      <c r="H149" s="3">
        <v>47.078465999999999</v>
      </c>
      <c r="I149" s="3">
        <v>1.830964</v>
      </c>
      <c r="J149" s="3">
        <v>8.9585220000000003</v>
      </c>
      <c r="K149" s="3">
        <v>0.17438400000000001</v>
      </c>
      <c r="L149" s="81">
        <v>0.32861899999999999</v>
      </c>
      <c r="M149" s="3">
        <v>7.0094000000000004E-2</v>
      </c>
      <c r="N149" s="3">
        <v>98519</v>
      </c>
      <c r="O149" s="3">
        <v>18.100000000000001</v>
      </c>
      <c r="P149" s="3">
        <v>60</v>
      </c>
      <c r="Q149" s="3">
        <v>1.1728000000000001</v>
      </c>
      <c r="R149" s="3" t="s">
        <v>353</v>
      </c>
      <c r="S149" s="3" t="s">
        <v>354</v>
      </c>
      <c r="T149" s="60">
        <v>1.2280005881140335E-3</v>
      </c>
      <c r="U149" s="60">
        <v>0.14340094117647059</v>
      </c>
      <c r="V149" s="60">
        <v>150.82896589486799</v>
      </c>
      <c r="W149" s="98"/>
      <c r="X149" s="60">
        <v>6.9017974376483612E-5</v>
      </c>
      <c r="Y149" s="61">
        <v>1.2045963005121418</v>
      </c>
      <c r="Z149">
        <v>6</v>
      </c>
      <c r="AB149">
        <f t="shared" si="18"/>
        <v>1.2048823110249771</v>
      </c>
      <c r="AC149">
        <f t="shared" si="19"/>
        <v>125.21121460421395</v>
      </c>
      <c r="AD149">
        <f t="shared" si="20"/>
        <v>125.18149242855085</v>
      </c>
      <c r="AE149">
        <f t="shared" si="21"/>
        <v>2.3737630656364388E-4</v>
      </c>
      <c r="AJ149">
        <v>0.85862740542059235</v>
      </c>
      <c r="AK149">
        <v>0.32493723382574535</v>
      </c>
      <c r="AL149">
        <v>0.98664501316671893</v>
      </c>
      <c r="AM149">
        <v>7.3805572706262552</v>
      </c>
      <c r="AN149">
        <v>0.20245295702079472</v>
      </c>
      <c r="AO149">
        <v>0.64526025705601375</v>
      </c>
      <c r="AP149">
        <v>0.83058846309462331</v>
      </c>
      <c r="AQ149">
        <v>1.0399669651192327</v>
      </c>
      <c r="AR149">
        <v>1.4219392547025866</v>
      </c>
      <c r="AS149">
        <v>1.7727917222053662</v>
      </c>
      <c r="AT149" s="2">
        <v>6.3113461155585941</v>
      </c>
      <c r="AU149" s="2">
        <v>0.13357128129796603</v>
      </c>
      <c r="AV149" s="2">
        <v>-1.561281805049018E-2</v>
      </c>
      <c r="AX149">
        <f t="shared" si="22"/>
        <v>6.3113461155585941</v>
      </c>
      <c r="AY149">
        <f t="shared" si="23"/>
        <v>16.724622367559455</v>
      </c>
      <c r="AZ149">
        <f t="shared" si="24"/>
        <v>-1.9548999114964711</v>
      </c>
    </row>
    <row r="150" spans="1:52" x14ac:dyDescent="0.25">
      <c r="A150" s="3">
        <v>3</v>
      </c>
      <c r="B150" s="3" t="s">
        <v>422</v>
      </c>
      <c r="C150" s="3">
        <v>-800</v>
      </c>
      <c r="D150" s="3">
        <v>-104.09375</v>
      </c>
      <c r="E150" s="81">
        <v>30</v>
      </c>
      <c r="F150" s="3">
        <v>0.33263300000000001</v>
      </c>
      <c r="G150" s="3">
        <v>0.18584500000000001</v>
      </c>
      <c r="H150" s="3">
        <v>47.054147</v>
      </c>
      <c r="I150" s="3">
        <v>1.9162699999999999</v>
      </c>
      <c r="J150" s="3">
        <v>8.9551300000000005</v>
      </c>
      <c r="K150" s="3">
        <v>0.18256</v>
      </c>
      <c r="L150" s="81">
        <v>0.33263300000000001</v>
      </c>
      <c r="M150" s="3">
        <v>6.8005999999999997E-2</v>
      </c>
      <c r="N150" s="3">
        <v>98539</v>
      </c>
      <c r="O150" s="3">
        <v>18.100000000000001</v>
      </c>
      <c r="P150" s="3">
        <v>60</v>
      </c>
      <c r="Q150" s="3">
        <v>1.173</v>
      </c>
      <c r="R150" s="3" t="s">
        <v>355</v>
      </c>
      <c r="S150" s="3" t="s">
        <v>356</v>
      </c>
      <c r="T150" s="60">
        <v>1.2279432500272838E-3</v>
      </c>
      <c r="U150" s="60">
        <v>0.14579188235294116</v>
      </c>
      <c r="V150" s="60">
        <v>152.15777898767504</v>
      </c>
      <c r="W150" s="98"/>
      <c r="X150" s="60">
        <v>6.9003966120995613E-5</v>
      </c>
      <c r="Y150" s="61">
        <v>1.214995355679255</v>
      </c>
      <c r="Z150">
        <v>6</v>
      </c>
      <c r="AB150">
        <f t="shared" si="18"/>
        <v>1.2152838352674971</v>
      </c>
      <c r="AC150">
        <f t="shared" si="19"/>
        <v>125.23321860980263</v>
      </c>
      <c r="AD150">
        <f t="shared" si="20"/>
        <v>125.20349121090997</v>
      </c>
      <c r="AE150">
        <f t="shared" si="21"/>
        <v>2.3737630656354945E-4</v>
      </c>
      <c r="AJ150">
        <v>0.86603709501758919</v>
      </c>
      <c r="AK150">
        <v>0.3152175875073584</v>
      </c>
      <c r="AL150">
        <v>1.0691293534207396</v>
      </c>
      <c r="AM150">
        <v>13.790511749115394</v>
      </c>
      <c r="AN150">
        <v>0.24651208516374351</v>
      </c>
      <c r="AO150">
        <v>0.65672809005948052</v>
      </c>
      <c r="AP150">
        <v>0.85051935737494444</v>
      </c>
      <c r="AQ150">
        <v>1.0414785439343572</v>
      </c>
      <c r="AR150">
        <v>1.3951131907464311</v>
      </c>
      <c r="AS150">
        <v>1.7657217814679325</v>
      </c>
      <c r="AT150" s="2">
        <v>7.2050641861356137</v>
      </c>
      <c r="AU150" s="2">
        <v>0.11976627397768795</v>
      </c>
      <c r="AV150" s="2">
        <v>-3.113403674043308E-3</v>
      </c>
      <c r="AX150">
        <f t="shared" si="22"/>
        <v>7.2050641861356137</v>
      </c>
      <c r="AY150">
        <f t="shared" si="23"/>
        <v>14.998715971129311</v>
      </c>
      <c r="AZ150">
        <f t="shared" si="24"/>
        <v>-0.38990156293202827</v>
      </c>
    </row>
    <row r="151" spans="1:52" x14ac:dyDescent="0.25">
      <c r="A151" s="3">
        <v>4</v>
      </c>
      <c r="B151" s="3" t="s">
        <v>423</v>
      </c>
      <c r="C151" s="3">
        <v>-800</v>
      </c>
      <c r="D151" s="3">
        <v>-104.09375</v>
      </c>
      <c r="E151" s="81">
        <v>40</v>
      </c>
      <c r="F151" s="3">
        <v>0.32650299999999999</v>
      </c>
      <c r="G151" s="3">
        <v>0.18573300000000001</v>
      </c>
      <c r="H151" s="3">
        <v>47.026083</v>
      </c>
      <c r="I151" s="3">
        <v>1.973303</v>
      </c>
      <c r="J151" s="3">
        <v>8.9524819999999998</v>
      </c>
      <c r="K151" s="3">
        <v>0.18804199999999999</v>
      </c>
      <c r="L151" s="81">
        <v>0.32650299999999999</v>
      </c>
      <c r="M151" s="3">
        <v>6.9666000000000006E-2</v>
      </c>
      <c r="N151" s="3">
        <v>98536</v>
      </c>
      <c r="O151" s="3">
        <v>18.100000000000001</v>
      </c>
      <c r="P151" s="3">
        <v>60</v>
      </c>
      <c r="Q151" s="3">
        <v>1.173</v>
      </c>
      <c r="R151" s="3" t="s">
        <v>357</v>
      </c>
      <c r="S151" s="3" t="s">
        <v>358</v>
      </c>
      <c r="T151" s="60">
        <v>1.2278859119405339E-3</v>
      </c>
      <c r="U151" s="60">
        <v>0.14818282352941176</v>
      </c>
      <c r="V151" s="60">
        <v>145.22536233742881</v>
      </c>
      <c r="W151" s="98"/>
      <c r="X151" s="60">
        <v>6.9006066996801048E-5</v>
      </c>
      <c r="Y151" s="61">
        <v>1.1592611072194716</v>
      </c>
      <c r="Z151">
        <v>6</v>
      </c>
      <c r="AB151">
        <f t="shared" si="18"/>
        <v>1.1595363536764338</v>
      </c>
      <c r="AC151">
        <f t="shared" si="19"/>
        <v>125.27407452300106</v>
      </c>
      <c r="AD151">
        <f t="shared" si="20"/>
        <v>125.24433742588261</v>
      </c>
      <c r="AE151">
        <f t="shared" si="21"/>
        <v>2.373763065637047E-4</v>
      </c>
      <c r="AJ151">
        <v>0.82630893859106891</v>
      </c>
      <c r="AK151">
        <v>0.32282380599695498</v>
      </c>
      <c r="AL151">
        <v>0.95228580670532659</v>
      </c>
      <c r="AM151">
        <v>6.7147628774936878</v>
      </c>
      <c r="AN151">
        <v>0.21556341721399094</v>
      </c>
      <c r="AO151">
        <v>0.61152224183256865</v>
      </c>
      <c r="AP151">
        <v>0.79819271534232084</v>
      </c>
      <c r="AQ151">
        <v>1.0074857003125681</v>
      </c>
      <c r="AR151">
        <v>1.3822307073428319</v>
      </c>
      <c r="AS151">
        <v>1.7555670205009142</v>
      </c>
      <c r="AT151" s="2">
        <v>6.1530147982386278</v>
      </c>
      <c r="AU151" s="2">
        <v>0.13283070426809593</v>
      </c>
      <c r="AV151" s="2">
        <v>-8.9996495690162614E-3</v>
      </c>
      <c r="AX151">
        <f t="shared" si="22"/>
        <v>6.1530147982386278</v>
      </c>
      <c r="AY151">
        <f t="shared" si="23"/>
        <v>16.640243545424166</v>
      </c>
      <c r="AZ151">
        <f t="shared" si="24"/>
        <v>-1.1274227707898374</v>
      </c>
    </row>
    <row r="152" spans="1:52" x14ac:dyDescent="0.25">
      <c r="A152" s="3">
        <v>5</v>
      </c>
      <c r="B152" s="3" t="s">
        <v>424</v>
      </c>
      <c r="C152" s="3">
        <v>-800</v>
      </c>
      <c r="D152" s="3">
        <v>-104.09375</v>
      </c>
      <c r="E152" s="81">
        <v>50</v>
      </c>
      <c r="F152" s="3">
        <v>0.32687699999999997</v>
      </c>
      <c r="G152" s="3">
        <v>0.18565100000000001</v>
      </c>
      <c r="H152" s="3">
        <v>47.005535999999999</v>
      </c>
      <c r="I152" s="3">
        <v>1.649232</v>
      </c>
      <c r="J152" s="3">
        <v>8.9527470000000005</v>
      </c>
      <c r="K152" s="3">
        <v>0.157167</v>
      </c>
      <c r="L152" s="81">
        <v>0.32687699999999997</v>
      </c>
      <c r="M152" s="3">
        <v>6.7509E-2</v>
      </c>
      <c r="N152" s="3">
        <v>98537</v>
      </c>
      <c r="O152" s="3">
        <v>18.2</v>
      </c>
      <c r="P152" s="3">
        <v>60</v>
      </c>
      <c r="Q152" s="3">
        <v>1.1726000000000001</v>
      </c>
      <c r="R152" s="3" t="s">
        <v>359</v>
      </c>
      <c r="S152" s="3" t="s">
        <v>360</v>
      </c>
      <c r="T152" s="60">
        <v>1.227828573853784E-3</v>
      </c>
      <c r="U152" s="60">
        <v>0.15057376470588235</v>
      </c>
      <c r="V152" s="60">
        <v>143.5894546261901</v>
      </c>
      <c r="W152" s="98"/>
      <c r="X152" s="60">
        <v>6.9029059520417138E-5</v>
      </c>
      <c r="Y152" s="61">
        <v>1.1458546124501985</v>
      </c>
      <c r="Z152">
        <v>6</v>
      </c>
      <c r="AB152">
        <f t="shared" si="18"/>
        <v>1.1461266757673463</v>
      </c>
      <c r="AC152">
        <f t="shared" si="19"/>
        <v>125.31210597402979</v>
      </c>
      <c r="AD152">
        <f t="shared" si="20"/>
        <v>125.28235984914598</v>
      </c>
      <c r="AE152">
        <f t="shared" si="21"/>
        <v>2.3737630656354451E-4</v>
      </c>
      <c r="AJ152">
        <v>0.81675431124817377</v>
      </c>
      <c r="AK152">
        <v>0.31274677489903852</v>
      </c>
      <c r="AL152">
        <v>0.87005273248075643</v>
      </c>
      <c r="AM152">
        <v>5.8645904470165933</v>
      </c>
      <c r="AN152">
        <v>0.22280942118020389</v>
      </c>
      <c r="AO152">
        <v>0.60028875246077718</v>
      </c>
      <c r="AP152">
        <v>0.79397611115974775</v>
      </c>
      <c r="AQ152">
        <v>0.99756348864748834</v>
      </c>
      <c r="AR152">
        <v>1.3382825723431797</v>
      </c>
      <c r="AS152">
        <v>1.6818322182662644</v>
      </c>
      <c r="AT152" s="2">
        <v>6.8503093085101394</v>
      </c>
      <c r="AU152" s="2">
        <v>0.12159668438148032</v>
      </c>
      <c r="AV152" s="2">
        <v>1.6220587654250326E-2</v>
      </c>
      <c r="AX152">
        <f t="shared" si="22"/>
        <v>6.8503093085101394</v>
      </c>
      <c r="AY152">
        <f t="shared" si="23"/>
        <v>15.237536599302715</v>
      </c>
      <c r="AZ152">
        <f t="shared" si="24"/>
        <v>2.0326359990904561</v>
      </c>
    </row>
    <row r="153" spans="1:52" x14ac:dyDescent="0.25">
      <c r="A153" s="3">
        <v>6</v>
      </c>
      <c r="B153" s="3" t="s">
        <v>425</v>
      </c>
      <c r="C153" s="3">
        <v>-800</v>
      </c>
      <c r="D153" s="3">
        <v>-104.09375</v>
      </c>
      <c r="E153" s="81">
        <v>60</v>
      </c>
      <c r="F153" s="3">
        <v>0.33147599999999999</v>
      </c>
      <c r="G153" s="3">
        <v>0.18610499999999999</v>
      </c>
      <c r="H153" s="3">
        <v>47.119250000000001</v>
      </c>
      <c r="I153" s="3">
        <v>1.674185</v>
      </c>
      <c r="J153" s="3">
        <v>8.9622550000000007</v>
      </c>
      <c r="K153" s="3">
        <v>0.15933600000000001</v>
      </c>
      <c r="L153" s="81">
        <v>0.33147599999999999</v>
      </c>
      <c r="M153" s="3">
        <v>7.2334999999999997E-2</v>
      </c>
      <c r="N153" s="3">
        <v>98565</v>
      </c>
      <c r="O153" s="3">
        <v>18.2</v>
      </c>
      <c r="P153" s="3">
        <v>60</v>
      </c>
      <c r="Q153" s="3">
        <v>1.1729000000000001</v>
      </c>
      <c r="R153" s="3" t="s">
        <v>361</v>
      </c>
      <c r="S153" s="3" t="s">
        <v>362</v>
      </c>
      <c r="T153" s="60">
        <v>1.2277712357670343E-3</v>
      </c>
      <c r="U153" s="60">
        <v>0.15296470588235295</v>
      </c>
      <c r="V153" s="60">
        <v>145.3945889244786</v>
      </c>
      <c r="W153" s="98"/>
      <c r="X153" s="60">
        <v>6.9009449986946132E-5</v>
      </c>
      <c r="Y153" s="61">
        <v>1.1618219852952703</v>
      </c>
      <c r="Z153">
        <v>6</v>
      </c>
      <c r="AB153">
        <f t="shared" si="18"/>
        <v>1.1620978397883448</v>
      </c>
      <c r="AC153">
        <f t="shared" si="19"/>
        <v>125.14360269015516</v>
      </c>
      <c r="AD153">
        <f t="shared" si="20"/>
        <v>125.11389656395851</v>
      </c>
      <c r="AE153">
        <f t="shared" si="21"/>
        <v>2.3737630656364754E-4</v>
      </c>
      <c r="AJ153">
        <v>0.82813645843027484</v>
      </c>
      <c r="AK153">
        <v>0.33557307523447077</v>
      </c>
      <c r="AL153">
        <v>1.9171932362407882</v>
      </c>
      <c r="AM153">
        <v>16.407080021698565</v>
      </c>
      <c r="AN153">
        <v>0.23609575676847241</v>
      </c>
      <c r="AO153">
        <v>0.6084412750496051</v>
      </c>
      <c r="AP153">
        <v>0.79531918131806179</v>
      </c>
      <c r="AQ153">
        <v>0.99635569965442117</v>
      </c>
      <c r="AR153">
        <v>1.3757758848436639</v>
      </c>
      <c r="AS153">
        <v>1.8401431033144826</v>
      </c>
      <c r="AT153" s="2">
        <v>6.5546917504174216</v>
      </c>
      <c r="AU153" s="2">
        <v>0.12662302107092208</v>
      </c>
      <c r="AV153" s="2">
        <v>1.8384131962293493E-3</v>
      </c>
      <c r="AX153">
        <f t="shared" si="22"/>
        <v>6.5546917504174216</v>
      </c>
      <c r="AY153">
        <f t="shared" si="23"/>
        <v>15.846061040326617</v>
      </c>
      <c r="AZ153">
        <f t="shared" si="24"/>
        <v>0.23006565060926396</v>
      </c>
    </row>
    <row r="154" spans="1:52" x14ac:dyDescent="0.25">
      <c r="A154" s="3">
        <v>7</v>
      </c>
      <c r="B154" s="3" t="s">
        <v>426</v>
      </c>
      <c r="C154" s="3">
        <v>-800</v>
      </c>
      <c r="D154" s="3">
        <v>-104.09375</v>
      </c>
      <c r="E154" s="81">
        <v>70</v>
      </c>
      <c r="F154" s="3">
        <v>0.33009100000000002</v>
      </c>
      <c r="G154" s="3">
        <v>0.18621699999999999</v>
      </c>
      <c r="H154" s="3">
        <v>47.147449000000002</v>
      </c>
      <c r="I154" s="3">
        <v>1.7253959999999999</v>
      </c>
      <c r="J154" s="3">
        <v>8.9628110000000003</v>
      </c>
      <c r="K154" s="3">
        <v>0.16411300000000001</v>
      </c>
      <c r="L154" s="81">
        <v>0.33009100000000002</v>
      </c>
      <c r="M154" s="3">
        <v>7.0346000000000006E-2</v>
      </c>
      <c r="N154" s="3">
        <v>98573</v>
      </c>
      <c r="O154" s="3">
        <v>18.100000000000001</v>
      </c>
      <c r="P154" s="3">
        <v>60</v>
      </c>
      <c r="Q154" s="3">
        <v>1.1734</v>
      </c>
      <c r="R154" s="3" t="s">
        <v>363</v>
      </c>
      <c r="S154" s="3" t="s">
        <v>364</v>
      </c>
      <c r="T154" s="60">
        <v>1.2277138976802843E-3</v>
      </c>
      <c r="U154" s="60">
        <v>0.15535564705882351</v>
      </c>
      <c r="V154" s="60">
        <v>142.3257920850549</v>
      </c>
      <c r="W154" s="98"/>
      <c r="X154" s="60">
        <v>6.8980165132407335E-5</v>
      </c>
      <c r="Y154" s="61">
        <v>1.1378531974252</v>
      </c>
      <c r="Z154">
        <v>6</v>
      </c>
      <c r="AB154">
        <f t="shared" si="18"/>
        <v>1.138123360945035</v>
      </c>
      <c r="AC154">
        <f t="shared" si="19"/>
        <v>125.08273686545675</v>
      </c>
      <c r="AD154">
        <f t="shared" si="20"/>
        <v>125.05304518736476</v>
      </c>
      <c r="AE154">
        <f t="shared" si="21"/>
        <v>2.3737630656363309E-4</v>
      </c>
      <c r="AJ154">
        <v>0.81105137217283874</v>
      </c>
      <c r="AK154">
        <v>0.32651692229827822</v>
      </c>
      <c r="AL154">
        <v>1.2396635152089515</v>
      </c>
      <c r="AM154">
        <v>8.96420509747084</v>
      </c>
      <c r="AN154">
        <v>0.2166251115239225</v>
      </c>
      <c r="AO154">
        <v>0.59058490098909922</v>
      </c>
      <c r="AP154">
        <v>0.78039385093882407</v>
      </c>
      <c r="AQ154">
        <v>0.98862066980011076</v>
      </c>
      <c r="AR154">
        <v>1.3682432112995886</v>
      </c>
      <c r="AS154">
        <v>1.7733667033535325</v>
      </c>
      <c r="AT154" s="2">
        <v>6.0445220488069396</v>
      </c>
      <c r="AU154" s="2">
        <v>0.13327273709363033</v>
      </c>
      <c r="AV154" s="2">
        <v>-5.4813743055396914E-3</v>
      </c>
      <c r="AX154">
        <f t="shared" si="22"/>
        <v>6.0445220488069396</v>
      </c>
      <c r="AY154">
        <f t="shared" si="23"/>
        <v>16.670118705221761</v>
      </c>
      <c r="AZ154">
        <f t="shared" si="24"/>
        <v>-0.68562529992089694</v>
      </c>
    </row>
    <row r="155" spans="1:52" x14ac:dyDescent="0.25">
      <c r="A155" s="3">
        <v>8</v>
      </c>
      <c r="B155" s="3" t="s">
        <v>427</v>
      </c>
      <c r="C155" s="3">
        <v>-800</v>
      </c>
      <c r="D155" s="3">
        <v>-104.09375</v>
      </c>
      <c r="E155" s="81">
        <v>80</v>
      </c>
      <c r="F155" s="3">
        <v>0.32679900000000001</v>
      </c>
      <c r="G155" s="3">
        <v>0.18631700000000001</v>
      </c>
      <c r="H155" s="3">
        <v>47.172556999999998</v>
      </c>
      <c r="I155" s="3">
        <v>1.7112810000000001</v>
      </c>
      <c r="J155" s="3">
        <v>8.9668060000000001</v>
      </c>
      <c r="K155" s="3">
        <v>0.16277700000000001</v>
      </c>
      <c r="L155" s="81">
        <v>0.32679900000000001</v>
      </c>
      <c r="M155" s="3">
        <v>7.4407000000000001E-2</v>
      </c>
      <c r="N155" s="3">
        <v>98575</v>
      </c>
      <c r="O155" s="3">
        <v>18.2</v>
      </c>
      <c r="P155" s="3">
        <v>60</v>
      </c>
      <c r="Q155" s="3">
        <v>1.173</v>
      </c>
      <c r="R155" s="3" t="s">
        <v>365</v>
      </c>
      <c r="S155" s="3" t="s">
        <v>366</v>
      </c>
      <c r="T155" s="60">
        <v>1.2276565595935344E-3</v>
      </c>
      <c r="U155" s="60">
        <v>0.15774658823529411</v>
      </c>
      <c r="V155" s="60">
        <v>137.70334255427068</v>
      </c>
      <c r="W155" s="98"/>
      <c r="X155" s="60">
        <v>6.9002449281900516E-5</v>
      </c>
      <c r="Y155" s="61">
        <v>1.1010330752115931</v>
      </c>
      <c r="Z155">
        <v>6</v>
      </c>
      <c r="AB155">
        <f t="shared" si="18"/>
        <v>1.1012944964315949</v>
      </c>
      <c r="AC155">
        <f t="shared" si="19"/>
        <v>125.06739865903418</v>
      </c>
      <c r="AD155">
        <f t="shared" si="20"/>
        <v>125.037710621869</v>
      </c>
      <c r="AE155">
        <f t="shared" si="21"/>
        <v>2.373763065635022E-4</v>
      </c>
      <c r="AJ155">
        <v>0.78480701832636379</v>
      </c>
      <c r="AK155">
        <v>0.34542382740333444</v>
      </c>
      <c r="AL155">
        <v>1.9401998761996972</v>
      </c>
      <c r="AM155">
        <v>17.867673326653108</v>
      </c>
      <c r="AN155">
        <v>0.2098145507148568</v>
      </c>
      <c r="AO155">
        <v>0.56541668249492316</v>
      </c>
      <c r="AP155">
        <v>0.74109385675073969</v>
      </c>
      <c r="AQ155">
        <v>0.94085573001927114</v>
      </c>
      <c r="AR155">
        <v>1.3743756698620622</v>
      </c>
      <c r="AS155">
        <v>1.9934935630258532</v>
      </c>
      <c r="AT155" s="2">
        <v>6.4197267747161399</v>
      </c>
      <c r="AU155" s="2">
        <v>0.12886146319387312</v>
      </c>
      <c r="AV155" s="2">
        <v>4.2448367168441602E-2</v>
      </c>
      <c r="AX155">
        <f t="shared" si="22"/>
        <v>6.4197267747161399</v>
      </c>
      <c r="AY155">
        <f t="shared" si="23"/>
        <v>16.116367989054591</v>
      </c>
      <c r="AZ155">
        <f t="shared" si="24"/>
        <v>5.3089068590805439</v>
      </c>
    </row>
    <row r="156" spans="1:52" x14ac:dyDescent="0.25">
      <c r="A156" s="3">
        <v>9</v>
      </c>
      <c r="B156" s="3" t="s">
        <v>428</v>
      </c>
      <c r="C156" s="3">
        <v>-800</v>
      </c>
      <c r="D156" s="3">
        <v>-104.09375</v>
      </c>
      <c r="E156" s="81">
        <v>90</v>
      </c>
      <c r="F156" s="3">
        <v>0.335254</v>
      </c>
      <c r="G156" s="3">
        <v>0.186252</v>
      </c>
      <c r="H156" s="3">
        <v>47.156292999999998</v>
      </c>
      <c r="I156" s="3">
        <v>1.724812</v>
      </c>
      <c r="J156" s="3">
        <v>8.9638819999999999</v>
      </c>
      <c r="K156" s="3">
        <v>0.16403200000000001</v>
      </c>
      <c r="L156" s="81">
        <v>0.335254</v>
      </c>
      <c r="M156" s="3">
        <v>7.7729000000000006E-2</v>
      </c>
      <c r="N156" s="3">
        <v>98568</v>
      </c>
      <c r="O156" s="3">
        <v>18.100000000000001</v>
      </c>
      <c r="P156" s="3">
        <v>60</v>
      </c>
      <c r="Q156" s="3">
        <v>1.1734</v>
      </c>
      <c r="R156" s="3" t="s">
        <v>367</v>
      </c>
      <c r="S156" s="3" t="s">
        <v>368</v>
      </c>
      <c r="T156" s="60">
        <v>1.2275992215067847E-3</v>
      </c>
      <c r="U156" s="60">
        <v>0.16013752941176471</v>
      </c>
      <c r="V156" s="60">
        <v>142.6495451612401</v>
      </c>
      <c r="W156" s="98"/>
      <c r="X156" s="60">
        <v>6.8983664247999243E-5</v>
      </c>
      <c r="Y156" s="61">
        <v>1.1405199300176063</v>
      </c>
      <c r="Z156">
        <v>6</v>
      </c>
      <c r="AB156">
        <f t="shared" si="18"/>
        <v>1.140790726706874</v>
      </c>
      <c r="AC156">
        <f t="shared" si="19"/>
        <v>125.07413628364917</v>
      </c>
      <c r="AD156">
        <f t="shared" si="20"/>
        <v>125.04444664713152</v>
      </c>
      <c r="AE156">
        <f t="shared" si="21"/>
        <v>2.3737630656360097E-4</v>
      </c>
      <c r="AJ156">
        <v>0.81295103290248916</v>
      </c>
      <c r="AK156">
        <v>0.36084556276422763</v>
      </c>
      <c r="AL156">
        <v>8.5631190717861578</v>
      </c>
      <c r="AM156">
        <v>817.8956160269687</v>
      </c>
      <c r="AN156">
        <v>0.2171296687248544</v>
      </c>
      <c r="AO156">
        <v>0.58972954900120944</v>
      </c>
      <c r="AP156">
        <v>0.76682138230632813</v>
      </c>
      <c r="AQ156">
        <v>0.97933436768416671</v>
      </c>
      <c r="AR156">
        <v>1.4114352841487332</v>
      </c>
      <c r="AS156">
        <v>1.937047113614716</v>
      </c>
      <c r="AT156" s="2">
        <v>5.600967108630976</v>
      </c>
      <c r="AU156" s="2">
        <v>0.14357542738188231</v>
      </c>
      <c r="AV156" s="2">
        <v>-8.789786528931089E-3</v>
      </c>
      <c r="AX156">
        <f t="shared" si="22"/>
        <v>5.600967108630976</v>
      </c>
      <c r="AY156">
        <f t="shared" si="23"/>
        <v>17.957572571344723</v>
      </c>
      <c r="AZ156">
        <f t="shared" si="24"/>
        <v>-1.0993749582237107</v>
      </c>
    </row>
    <row r="157" spans="1:52" x14ac:dyDescent="0.25">
      <c r="A157" s="3">
        <v>10</v>
      </c>
      <c r="B157" s="3" t="s">
        <v>429</v>
      </c>
      <c r="C157" s="3">
        <v>-800</v>
      </c>
      <c r="D157" s="3">
        <v>-104.09375</v>
      </c>
      <c r="E157" s="81">
        <v>100</v>
      </c>
      <c r="F157" s="3">
        <v>0.34305600000000003</v>
      </c>
      <c r="G157" s="3">
        <v>0.18634999999999999</v>
      </c>
      <c r="H157" s="3">
        <v>47.180810000000001</v>
      </c>
      <c r="I157" s="3">
        <v>1.7163360000000001</v>
      </c>
      <c r="J157" s="3">
        <v>8.9664389999999994</v>
      </c>
      <c r="K157" s="3">
        <v>0.163276</v>
      </c>
      <c r="L157" s="81">
        <v>0.34305600000000003</v>
      </c>
      <c r="M157" s="3">
        <v>7.8854999999999995E-2</v>
      </c>
      <c r="N157" s="3">
        <v>98600</v>
      </c>
      <c r="O157" s="3">
        <v>18.2</v>
      </c>
      <c r="P157" s="3">
        <v>60</v>
      </c>
      <c r="Q157" s="3">
        <v>1.1733</v>
      </c>
      <c r="R157" s="3" t="s">
        <v>369</v>
      </c>
      <c r="S157" s="3" t="s">
        <v>370</v>
      </c>
      <c r="T157" s="60">
        <v>1.2275418834200348E-3</v>
      </c>
      <c r="U157" s="60">
        <v>0.1625284705882353</v>
      </c>
      <c r="V157" s="60">
        <v>147.06425243006768</v>
      </c>
      <c r="W157" s="98"/>
      <c r="X157" s="60">
        <v>6.8984953731879769E-5</v>
      </c>
      <c r="Y157" s="61">
        <v>1.1761300777064014</v>
      </c>
      <c r="Z157">
        <v>6</v>
      </c>
      <c r="AB157">
        <f t="shared" si="18"/>
        <v>1.1764093294080233</v>
      </c>
      <c r="AC157">
        <f t="shared" si="19"/>
        <v>125.04080561978408</v>
      </c>
      <c r="AD157">
        <f t="shared" si="20"/>
        <v>125.0111238951763</v>
      </c>
      <c r="AE157">
        <f t="shared" si="21"/>
        <v>2.3737630656377783E-4</v>
      </c>
      <c r="AJ157">
        <v>0.83833526669722536</v>
      </c>
      <c r="AK157">
        <v>0.36618849567703615</v>
      </c>
      <c r="AL157">
        <v>1.6897036556200542</v>
      </c>
      <c r="AM157">
        <v>11.345726537473196</v>
      </c>
      <c r="AN157">
        <v>0.21601379353226388</v>
      </c>
      <c r="AO157">
        <v>0.59723785682102559</v>
      </c>
      <c r="AP157">
        <v>0.79139079144443869</v>
      </c>
      <c r="AQ157">
        <v>1.0223876922785273</v>
      </c>
      <c r="AR157">
        <v>1.4588823486904896</v>
      </c>
      <c r="AS157">
        <v>2.0937743794935173</v>
      </c>
      <c r="AT157" s="2">
        <v>6.5554459384855974</v>
      </c>
      <c r="AU157" s="2">
        <v>0.13688307801586372</v>
      </c>
      <c r="AV157" s="2">
        <v>5.8994351129275743E-2</v>
      </c>
      <c r="AX157">
        <f t="shared" si="22"/>
        <v>6.5554459384855974</v>
      </c>
      <c r="AY157">
        <f t="shared" si="23"/>
        <v>17.115970350819353</v>
      </c>
      <c r="AZ157">
        <f t="shared" si="24"/>
        <v>7.3767011922210575</v>
      </c>
    </row>
    <row r="158" spans="1:52" x14ac:dyDescent="0.25">
      <c r="A158" s="3">
        <v>11</v>
      </c>
      <c r="B158" s="3" t="s">
        <v>430</v>
      </c>
      <c r="C158" s="3">
        <v>-800</v>
      </c>
      <c r="D158" s="3">
        <v>-104.09375</v>
      </c>
      <c r="E158" s="81">
        <v>110</v>
      </c>
      <c r="F158" s="3">
        <v>0.35136699999999998</v>
      </c>
      <c r="G158" s="3">
        <v>0.18667300000000001</v>
      </c>
      <c r="H158" s="3">
        <v>47.261851999999998</v>
      </c>
      <c r="I158" s="3">
        <v>1.700698</v>
      </c>
      <c r="J158" s="3">
        <v>8.9738070000000008</v>
      </c>
      <c r="K158" s="3">
        <v>0.16151199999999999</v>
      </c>
      <c r="L158" s="81">
        <v>0.35136699999999998</v>
      </c>
      <c r="M158" s="3">
        <v>8.8449E-2</v>
      </c>
      <c r="N158" s="3">
        <v>98608</v>
      </c>
      <c r="O158" s="3">
        <v>18.2</v>
      </c>
      <c r="P158" s="3">
        <v>60</v>
      </c>
      <c r="Q158" s="3">
        <v>1.1734</v>
      </c>
      <c r="R158" s="3" t="s">
        <v>371</v>
      </c>
      <c r="S158" s="3" t="s">
        <v>372</v>
      </c>
      <c r="T158" s="60">
        <v>1.2274845453332849E-3</v>
      </c>
      <c r="U158" s="60">
        <v>0.16491941176470587</v>
      </c>
      <c r="V158" s="60">
        <v>151.89404130922898</v>
      </c>
      <c r="W158" s="98"/>
      <c r="X158" s="60">
        <v>6.8979357029483863E-5</v>
      </c>
      <c r="Y158" s="61">
        <v>1.2158526232322506</v>
      </c>
      <c r="Z158">
        <v>6</v>
      </c>
      <c r="AB158">
        <f t="shared" si="18"/>
        <v>1.2161413063638145</v>
      </c>
      <c r="AC158">
        <f t="shared" si="19"/>
        <v>124.92800394296997</v>
      </c>
      <c r="AD158">
        <f t="shared" si="20"/>
        <v>124.89834899480763</v>
      </c>
      <c r="AE158">
        <f t="shared" si="21"/>
        <v>2.3737630656349226E-4</v>
      </c>
      <c r="AJ158">
        <v>0.86665095038675033</v>
      </c>
      <c r="AK158">
        <v>0.41113207671677549</v>
      </c>
      <c r="AL158">
        <v>1.8426376069197337</v>
      </c>
      <c r="AM158">
        <v>10.790252359862244</v>
      </c>
      <c r="AN158">
        <v>0.21645627164426506</v>
      </c>
      <c r="AO158">
        <v>0.59945543674070612</v>
      </c>
      <c r="AP158">
        <v>0.80088593566001476</v>
      </c>
      <c r="AQ158">
        <v>1.0448708644306279</v>
      </c>
      <c r="AR158">
        <v>1.5995147516591404</v>
      </c>
      <c r="AS158">
        <v>2.3073592345696996</v>
      </c>
      <c r="AT158" s="2">
        <v>6.0412366712536087</v>
      </c>
      <c r="AU158" s="2">
        <v>0.15624261656086255</v>
      </c>
      <c r="AV158" s="2">
        <v>7.7247674393348995E-2</v>
      </c>
      <c r="AX158">
        <f t="shared" si="22"/>
        <v>6.0412366712536087</v>
      </c>
      <c r="AY158">
        <f t="shared" si="23"/>
        <v>19.51907821777538</v>
      </c>
      <c r="AZ158">
        <f t="shared" si="24"/>
        <v>9.6503977711975626</v>
      </c>
    </row>
    <row r="159" spans="1:52" x14ac:dyDescent="0.25">
      <c r="A159" s="3">
        <v>12</v>
      </c>
      <c r="B159" s="3" t="s">
        <v>431</v>
      </c>
      <c r="C159" s="3">
        <v>-800</v>
      </c>
      <c r="D159" s="3">
        <v>-104.09375</v>
      </c>
      <c r="E159" s="81">
        <v>120</v>
      </c>
      <c r="F159" s="3">
        <v>0.35940299999999997</v>
      </c>
      <c r="G159" s="3">
        <v>0.18657299999999999</v>
      </c>
      <c r="H159" s="3">
        <v>47.236857999999998</v>
      </c>
      <c r="I159" s="3">
        <v>1.6394280000000001</v>
      </c>
      <c r="J159" s="3">
        <v>8.9709839999999996</v>
      </c>
      <c r="K159" s="3">
        <v>0.15590499999999999</v>
      </c>
      <c r="L159" s="81">
        <v>0.35940299999999997</v>
      </c>
      <c r="M159" s="3">
        <v>9.5466999999999996E-2</v>
      </c>
      <c r="N159" s="3">
        <v>98620</v>
      </c>
      <c r="O159" s="3">
        <v>18.2</v>
      </c>
      <c r="P159" s="3">
        <v>60</v>
      </c>
      <c r="Q159" s="3">
        <v>1.1735</v>
      </c>
      <c r="R159" s="3" t="s">
        <v>373</v>
      </c>
      <c r="S159" s="3" t="s">
        <v>374</v>
      </c>
      <c r="T159" s="60">
        <v>1.2274272072465352E-3</v>
      </c>
      <c r="U159" s="60">
        <v>0.16731035294117647</v>
      </c>
      <c r="V159" s="60">
        <v>156.50023555347238</v>
      </c>
      <c r="W159" s="98"/>
      <c r="X159" s="60">
        <v>6.8970963678395287E-5</v>
      </c>
      <c r="Y159" s="61">
        <v>1.2524817300443511</v>
      </c>
      <c r="Z159">
        <v>6</v>
      </c>
      <c r="AB159">
        <f t="shared" si="18"/>
        <v>1.2527791101224521</v>
      </c>
      <c r="AC159">
        <f t="shared" si="19"/>
        <v>124.9521105173571</v>
      </c>
      <c r="AD159">
        <f t="shared" si="20"/>
        <v>124.92244984686516</v>
      </c>
      <c r="AE159">
        <f t="shared" si="21"/>
        <v>2.3737630656358848E-4</v>
      </c>
      <c r="AJ159">
        <v>0.89275715474409656</v>
      </c>
      <c r="AK159">
        <v>0.44368537052080986</v>
      </c>
      <c r="AL159">
        <v>2.0460801797905206</v>
      </c>
      <c r="AM159">
        <v>12.416865521734271</v>
      </c>
      <c r="AN159">
        <v>0.1953854913859496</v>
      </c>
      <c r="AO159">
        <v>0.61378471875511398</v>
      </c>
      <c r="AP159">
        <v>0.81802540973289017</v>
      </c>
      <c r="AQ159">
        <v>1.0719018031555456</v>
      </c>
      <c r="AR159">
        <v>1.6704302960077269</v>
      </c>
      <c r="AS159">
        <v>2.4788741233475342</v>
      </c>
      <c r="AT159" s="2">
        <v>5.4859415339531328</v>
      </c>
      <c r="AU159" s="2">
        <v>0.17573787404362895</v>
      </c>
      <c r="AV159" s="2">
        <v>7.1330547560471774E-2</v>
      </c>
      <c r="AX159">
        <f t="shared" si="22"/>
        <v>5.4859415339531328</v>
      </c>
      <c r="AY159">
        <f t="shared" si="23"/>
        <v>21.958818259584906</v>
      </c>
      <c r="AZ159">
        <f t="shared" si="24"/>
        <v>8.912902462039666</v>
      </c>
    </row>
    <row r="160" spans="1:52" x14ac:dyDescent="0.25">
      <c r="A160" s="3">
        <v>13</v>
      </c>
      <c r="B160" s="3" t="s">
        <v>432</v>
      </c>
      <c r="C160" s="3">
        <v>-800</v>
      </c>
      <c r="D160" s="3">
        <v>-104.09375</v>
      </c>
      <c r="E160" s="81">
        <v>130</v>
      </c>
      <c r="F160" s="3">
        <v>0.36457699999999998</v>
      </c>
      <c r="G160" s="3">
        <v>0.18676799999999999</v>
      </c>
      <c r="H160" s="3">
        <v>47.285710000000002</v>
      </c>
      <c r="I160" s="3">
        <v>1.6154409999999999</v>
      </c>
      <c r="J160" s="3">
        <v>8.9757099999999994</v>
      </c>
      <c r="K160" s="3">
        <v>0.15335799999999999</v>
      </c>
      <c r="L160" s="81">
        <v>0.36457699999999998</v>
      </c>
      <c r="M160" s="3">
        <v>0.102507</v>
      </c>
      <c r="N160" s="3">
        <v>98619</v>
      </c>
      <c r="O160" s="3">
        <v>18.2</v>
      </c>
      <c r="P160" s="3">
        <v>60</v>
      </c>
      <c r="Q160" s="3">
        <v>1.1735</v>
      </c>
      <c r="R160" s="3" t="s">
        <v>375</v>
      </c>
      <c r="S160" s="3" t="s">
        <v>376</v>
      </c>
      <c r="T160" s="60">
        <v>1.2273698691597852E-3</v>
      </c>
      <c r="U160" s="60">
        <v>0.16970129411764706</v>
      </c>
      <c r="V160" s="60">
        <v>158.77504473509526</v>
      </c>
      <c r="W160" s="98"/>
      <c r="X160" s="60">
        <v>6.8971663046302881E-5</v>
      </c>
      <c r="Y160" s="61">
        <v>1.2713436969595142</v>
      </c>
      <c r="Z160">
        <v>6</v>
      </c>
      <c r="AB160">
        <f t="shared" si="18"/>
        <v>1.271645555484733</v>
      </c>
      <c r="AC160">
        <f t="shared" si="19"/>
        <v>124.887585563852</v>
      </c>
      <c r="AD160">
        <f t="shared" si="20"/>
        <v>124.85794021005522</v>
      </c>
      <c r="AE160">
        <f t="shared" si="21"/>
        <v>2.3737630656350331E-4</v>
      </c>
      <c r="AJ160">
        <v>0.90620315573293031</v>
      </c>
      <c r="AK160">
        <v>0.47667363087142939</v>
      </c>
      <c r="AL160">
        <v>2.2192276840627203</v>
      </c>
      <c r="AM160">
        <v>13.559187104741632</v>
      </c>
      <c r="AN160">
        <v>0.18721391795467557</v>
      </c>
      <c r="AO160">
        <v>0.61294966179222277</v>
      </c>
      <c r="AP160">
        <v>0.81871907038409264</v>
      </c>
      <c r="AQ160">
        <v>1.094026913689699</v>
      </c>
      <c r="AR160">
        <v>1.7411426402353398</v>
      </c>
      <c r="AS160">
        <v>2.62099403074967</v>
      </c>
      <c r="AT160" s="2">
        <v>5.0667216145686194</v>
      </c>
      <c r="AU160" s="2">
        <v>0.19345291603981393</v>
      </c>
      <c r="AV160" s="2">
        <v>7.3968915367323265E-2</v>
      </c>
      <c r="AX160">
        <f t="shared" si="22"/>
        <v>5.0667216145686194</v>
      </c>
      <c r="AY160">
        <f t="shared" si="23"/>
        <v>24.159867604498938</v>
      </c>
      <c r="AZ160">
        <f t="shared" si="24"/>
        <v>9.2377992470019112</v>
      </c>
    </row>
    <row r="161" spans="1:52" x14ac:dyDescent="0.25">
      <c r="A161" s="3">
        <v>14</v>
      </c>
      <c r="B161" s="3" t="s">
        <v>433</v>
      </c>
      <c r="C161" s="3">
        <v>-800</v>
      </c>
      <c r="D161" s="3">
        <v>-104.09375</v>
      </c>
      <c r="E161" s="81">
        <v>140</v>
      </c>
      <c r="F161" s="3">
        <v>0.37338500000000002</v>
      </c>
      <c r="G161" s="3">
        <v>0.186975</v>
      </c>
      <c r="H161" s="3">
        <v>47.337603999999999</v>
      </c>
      <c r="I161" s="3">
        <v>1.6026910000000001</v>
      </c>
      <c r="J161" s="3">
        <v>8.980931</v>
      </c>
      <c r="K161" s="3">
        <v>0.152091</v>
      </c>
      <c r="L161" s="81">
        <v>0.37338500000000002</v>
      </c>
      <c r="M161" s="3">
        <v>0.10802299999999999</v>
      </c>
      <c r="N161" s="3">
        <v>98613</v>
      </c>
      <c r="O161" s="3">
        <v>18.2</v>
      </c>
      <c r="P161" s="3">
        <v>60</v>
      </c>
      <c r="Q161" s="3">
        <v>1.1735</v>
      </c>
      <c r="R161" s="3" t="s">
        <v>377</v>
      </c>
      <c r="S161" s="3" t="s">
        <v>378</v>
      </c>
      <c r="T161" s="60">
        <v>1.2273125310730353E-3</v>
      </c>
      <c r="U161" s="60">
        <v>0.17209223529411766</v>
      </c>
      <c r="V161" s="60">
        <v>164.01100747329025</v>
      </c>
      <c r="W161" s="98"/>
      <c r="X161" s="60">
        <v>6.8975859551614329E-5</v>
      </c>
      <c r="Y161" s="61">
        <v>1.3139530606867253</v>
      </c>
      <c r="Z161">
        <v>6</v>
      </c>
      <c r="AB161">
        <f t="shared" si="18"/>
        <v>1.3142650360668322</v>
      </c>
      <c r="AC161">
        <f t="shared" si="19"/>
        <v>124.82257729022027</v>
      </c>
      <c r="AD161">
        <f t="shared" si="20"/>
        <v>124.79294736784738</v>
      </c>
      <c r="AE161">
        <f t="shared" si="21"/>
        <v>2.373763065635109E-4</v>
      </c>
      <c r="AJ161">
        <v>0.93657607689623235</v>
      </c>
      <c r="AK161">
        <v>0.50260769191967458</v>
      </c>
      <c r="AL161">
        <v>1.9272905783459071</v>
      </c>
      <c r="AM161">
        <v>11.831800061303563</v>
      </c>
      <c r="AN161">
        <v>0.14779494836981275</v>
      </c>
      <c r="AO161">
        <v>0.6163686588393501</v>
      </c>
      <c r="AP161">
        <v>0.84356000122046215</v>
      </c>
      <c r="AQ161">
        <v>1.1417390417053372</v>
      </c>
      <c r="AR161">
        <v>1.868738309498017</v>
      </c>
      <c r="AS161">
        <v>2.649696044545685</v>
      </c>
      <c r="AT161" s="2">
        <v>5.0734239665246825</v>
      </c>
      <c r="AU161" s="2">
        <v>0.20838130083848552</v>
      </c>
      <c r="AV161" s="2">
        <v>0.12063060895332996</v>
      </c>
      <c r="AX161">
        <f t="shared" si="22"/>
        <v>5.0734239665246825</v>
      </c>
      <c r="AY161">
        <f t="shared" si="23"/>
        <v>26.0106910297485</v>
      </c>
      <c r="AZ161">
        <f t="shared" si="24"/>
        <v>15.057423509643366</v>
      </c>
    </row>
    <row r="162" spans="1:52" x14ac:dyDescent="0.25">
      <c r="A162" s="3">
        <v>15</v>
      </c>
      <c r="B162" s="3" t="s">
        <v>434</v>
      </c>
      <c r="C162" s="3">
        <v>-800</v>
      </c>
      <c r="D162" s="3">
        <v>-104.09375</v>
      </c>
      <c r="E162" s="81">
        <v>150</v>
      </c>
      <c r="F162" s="3">
        <v>0.37736500000000001</v>
      </c>
      <c r="G162" s="3">
        <v>0.18681600000000001</v>
      </c>
      <c r="H162" s="3">
        <v>47.297808000000003</v>
      </c>
      <c r="I162" s="3">
        <v>1.6071979999999999</v>
      </c>
      <c r="J162" s="3">
        <v>8.9762780000000006</v>
      </c>
      <c r="K162" s="3">
        <v>0.15252399999999999</v>
      </c>
      <c r="L162" s="81">
        <v>0.37736500000000001</v>
      </c>
      <c r="M162" s="3">
        <v>0.11468100000000001</v>
      </c>
      <c r="N162" s="3">
        <v>98632</v>
      </c>
      <c r="O162" s="3">
        <v>18.2</v>
      </c>
      <c r="P162" s="3">
        <v>60</v>
      </c>
      <c r="Q162" s="3">
        <v>1.1737</v>
      </c>
      <c r="R162" s="3" t="s">
        <v>379</v>
      </c>
      <c r="S162" s="3" t="s">
        <v>380</v>
      </c>
      <c r="T162" s="60">
        <v>1.2272551929862856E-3</v>
      </c>
      <c r="U162" s="60">
        <v>0.17448317647058822</v>
      </c>
      <c r="V162" s="60">
        <v>165.31347733452122</v>
      </c>
      <c r="W162" s="98"/>
      <c r="X162" s="60">
        <v>6.896257236965026E-5</v>
      </c>
      <c r="Y162" s="61">
        <v>1.3239565086766072</v>
      </c>
      <c r="Z162">
        <v>6</v>
      </c>
      <c r="AB162">
        <f t="shared" si="18"/>
        <v>1.3242708592020545</v>
      </c>
      <c r="AC162">
        <f t="shared" si="19"/>
        <v>124.8632234149174</v>
      </c>
      <c r="AD162">
        <f t="shared" si="20"/>
        <v>124.83358384411753</v>
      </c>
      <c r="AE162">
        <f t="shared" si="21"/>
        <v>2.3737630656371181E-4</v>
      </c>
      <c r="AJ162">
        <v>0.94370237409002966</v>
      </c>
      <c r="AK162">
        <v>0.53343877038459231</v>
      </c>
      <c r="AL162">
        <v>2.1587453732784949</v>
      </c>
      <c r="AM162">
        <v>12.867138554098613</v>
      </c>
      <c r="AN162">
        <v>0.11676108250487725</v>
      </c>
      <c r="AO162">
        <v>0.61217353087515158</v>
      </c>
      <c r="AP162">
        <v>0.84355764849980108</v>
      </c>
      <c r="AQ162">
        <v>1.1444956160529121</v>
      </c>
      <c r="AR162">
        <v>1.912457939545789</v>
      </c>
      <c r="AS162">
        <v>2.8763181022506732</v>
      </c>
      <c r="AT162" s="2">
        <v>4.5951046608059487</v>
      </c>
      <c r="AU162" s="2">
        <v>0.22940261758056432</v>
      </c>
      <c r="AV162" s="2">
        <v>0.11042666315550674</v>
      </c>
      <c r="AX162">
        <f t="shared" si="22"/>
        <v>4.5951046608059487</v>
      </c>
      <c r="AY162">
        <f t="shared" si="23"/>
        <v>28.64395029092886</v>
      </c>
      <c r="AZ162">
        <f t="shared" si="24"/>
        <v>13.788229112549866</v>
      </c>
    </row>
    <row r="163" spans="1:52" x14ac:dyDescent="0.25">
      <c r="A163" s="3">
        <v>16</v>
      </c>
      <c r="B163" s="3" t="s">
        <v>435</v>
      </c>
      <c r="C163" s="3">
        <v>-800</v>
      </c>
      <c r="D163" s="3">
        <v>-104.09375</v>
      </c>
      <c r="E163" s="81">
        <v>160</v>
      </c>
      <c r="F163" s="3">
        <v>0.37968299999999999</v>
      </c>
      <c r="G163" s="3">
        <v>0.186832</v>
      </c>
      <c r="H163" s="3">
        <v>47.301636999999999</v>
      </c>
      <c r="I163" s="3">
        <v>1.6098460000000001</v>
      </c>
      <c r="J163" s="3">
        <v>8.9770479999999999</v>
      </c>
      <c r="K163" s="3">
        <v>0.152805</v>
      </c>
      <c r="L163" s="81">
        <v>0.37968299999999999</v>
      </c>
      <c r="M163" s="3">
        <v>0.125803</v>
      </c>
      <c r="N163" s="3">
        <v>98623</v>
      </c>
      <c r="O163" s="3">
        <v>18.2</v>
      </c>
      <c r="P163" s="3">
        <v>60</v>
      </c>
      <c r="Q163" s="3">
        <v>1.1736</v>
      </c>
      <c r="R163" s="3" t="s">
        <v>381</v>
      </c>
      <c r="S163" s="3" t="s">
        <v>382</v>
      </c>
      <c r="T163" s="60">
        <v>1.2271978548995357E-3</v>
      </c>
      <c r="U163" s="60">
        <v>0.17687411764705882</v>
      </c>
      <c r="V163" s="60">
        <v>165.26176406130051</v>
      </c>
      <c r="W163" s="98"/>
      <c r="X163" s="60">
        <v>6.8968865659768431E-5</v>
      </c>
      <c r="Y163" s="61">
        <v>1.3235351036500906</v>
      </c>
      <c r="Z163">
        <v>6</v>
      </c>
      <c r="AB163">
        <f t="shared" si="18"/>
        <v>1.3238493541202183</v>
      </c>
      <c r="AC163">
        <f t="shared" si="19"/>
        <v>124.86390697574694</v>
      </c>
      <c r="AD163">
        <f t="shared" si="20"/>
        <v>124.83426724268594</v>
      </c>
      <c r="AE163">
        <f t="shared" si="21"/>
        <v>2.373763065635975E-4</v>
      </c>
      <c r="AJ163">
        <v>0.94340621668084623</v>
      </c>
      <c r="AK163">
        <v>0.585197196075533</v>
      </c>
      <c r="AL163">
        <v>2.1954290390949467</v>
      </c>
      <c r="AM163">
        <v>12.370958301245233</v>
      </c>
      <c r="AN163">
        <v>5.169833415409493E-2</v>
      </c>
      <c r="AO163">
        <v>0.5826236111748867</v>
      </c>
      <c r="AP163">
        <v>0.81685480377936692</v>
      </c>
      <c r="AQ163">
        <v>1.1476178649330819</v>
      </c>
      <c r="AR163">
        <v>2.0334391702448968</v>
      </c>
      <c r="AS163">
        <v>3.0995460205337113</v>
      </c>
      <c r="AT163" s="2">
        <v>3.9513852559263789</v>
      </c>
      <c r="AU163" s="2">
        <v>0.26987439479646147</v>
      </c>
      <c r="AV163" s="2">
        <v>0.12297148786994676</v>
      </c>
      <c r="AX163">
        <f t="shared" si="22"/>
        <v>3.9513852559263789</v>
      </c>
      <c r="AY163">
        <f t="shared" si="23"/>
        <v>33.69757132700137</v>
      </c>
      <c r="AZ163">
        <f t="shared" si="24"/>
        <v>15.354700422062226</v>
      </c>
    </row>
    <row r="164" spans="1:52" x14ac:dyDescent="0.25">
      <c r="A164" s="3">
        <v>17</v>
      </c>
      <c r="B164" s="3" t="s">
        <v>436</v>
      </c>
      <c r="C164" s="3">
        <v>-800</v>
      </c>
      <c r="D164" s="3">
        <v>-104.09375</v>
      </c>
      <c r="E164" s="81">
        <v>170</v>
      </c>
      <c r="F164" s="3">
        <v>0.39265099999999997</v>
      </c>
      <c r="G164" s="3">
        <v>0.187143</v>
      </c>
      <c r="H164" s="3">
        <v>47.379815000000001</v>
      </c>
      <c r="I164" s="3">
        <v>1.6035159999999999</v>
      </c>
      <c r="J164" s="3">
        <v>8.9833820000000006</v>
      </c>
      <c r="K164" s="3">
        <v>0.15191099999999999</v>
      </c>
      <c r="L164" s="81">
        <v>0.39265099999999997</v>
      </c>
      <c r="M164" s="3">
        <v>0.12901699999999999</v>
      </c>
      <c r="N164" s="3">
        <v>98647</v>
      </c>
      <c r="O164" s="3">
        <v>18.2</v>
      </c>
      <c r="P164" s="3">
        <v>60</v>
      </c>
      <c r="Q164" s="3">
        <v>1.1738999999999999</v>
      </c>
      <c r="R164" s="3" t="s">
        <v>383</v>
      </c>
      <c r="S164" s="3" t="s">
        <v>384</v>
      </c>
      <c r="T164" s="60">
        <v>1.2271405168127858E-3</v>
      </c>
      <c r="U164" s="60">
        <v>0.17926505882352942</v>
      </c>
      <c r="V164" s="60">
        <v>173.88875866530043</v>
      </c>
      <c r="W164" s="98"/>
      <c r="X164" s="60">
        <v>6.8952086104629069E-5</v>
      </c>
      <c r="Y164" s="61">
        <v>1.3939480244316631</v>
      </c>
      <c r="Z164">
        <v>6</v>
      </c>
      <c r="AB164">
        <f t="shared" si="18"/>
        <v>1.3942789932293953</v>
      </c>
      <c r="AC164">
        <f t="shared" si="19"/>
        <v>124.74551103596413</v>
      </c>
      <c r="AD164">
        <f t="shared" si="20"/>
        <v>124.715899407294</v>
      </c>
      <c r="AE164">
        <f t="shared" si="21"/>
        <v>2.3737630656375179E-4</v>
      </c>
      <c r="AJ164">
        <v>0.99359231038002249</v>
      </c>
      <c r="AK164">
        <v>0.60074261994661804</v>
      </c>
      <c r="AL164">
        <v>1.9696736252279308</v>
      </c>
      <c r="AM164">
        <v>13.172048738057033</v>
      </c>
      <c r="AN164">
        <v>3.635629110061165E-2</v>
      </c>
      <c r="AO164">
        <v>0.61185910974535862</v>
      </c>
      <c r="AP164">
        <v>0.88184664925698009</v>
      </c>
      <c r="AQ164">
        <v>1.2442016554621507</v>
      </c>
      <c r="AR164">
        <v>2.0882764916204937</v>
      </c>
      <c r="AS164">
        <v>3.0659225910530785</v>
      </c>
      <c r="AT164" s="2">
        <v>3.7956534904249395</v>
      </c>
      <c r="AU164" s="2">
        <v>0.29488560336430253</v>
      </c>
      <c r="AV164" s="2">
        <v>0.1256912593057572</v>
      </c>
      <c r="AX164">
        <f t="shared" si="22"/>
        <v>3.7956534904249395</v>
      </c>
      <c r="AY164">
        <f t="shared" si="23"/>
        <v>36.785655288828544</v>
      </c>
      <c r="AZ164">
        <f t="shared" si="24"/>
        <v>15.679420374850563</v>
      </c>
    </row>
    <row r="165" spans="1:52" x14ac:dyDescent="0.25">
      <c r="A165" s="3">
        <v>18</v>
      </c>
      <c r="B165" s="3" t="s">
        <v>437</v>
      </c>
      <c r="C165" s="3">
        <v>-800</v>
      </c>
      <c r="D165" s="3">
        <v>-104.09375</v>
      </c>
      <c r="E165" s="81">
        <v>180</v>
      </c>
      <c r="F165" s="3">
        <v>0.398451</v>
      </c>
      <c r="G165" s="3">
        <v>0.187163</v>
      </c>
      <c r="H165" s="3">
        <v>47.384711000000003</v>
      </c>
      <c r="I165" s="3">
        <v>1.5944339999999999</v>
      </c>
      <c r="J165" s="3">
        <v>8.9825320000000008</v>
      </c>
      <c r="K165" s="3">
        <v>0.151197</v>
      </c>
      <c r="L165" s="81">
        <v>0.398451</v>
      </c>
      <c r="M165" s="3">
        <v>0.136989</v>
      </c>
      <c r="N165" s="3">
        <v>98676</v>
      </c>
      <c r="O165" s="3">
        <v>18.2</v>
      </c>
      <c r="P165" s="3">
        <v>60</v>
      </c>
      <c r="Q165" s="3">
        <v>1.1741999999999999</v>
      </c>
      <c r="R165" s="3" t="s">
        <v>385</v>
      </c>
      <c r="S165" s="3" t="s">
        <v>386</v>
      </c>
      <c r="T165" s="60">
        <v>1.227083178726036E-3</v>
      </c>
      <c r="U165" s="60">
        <v>0.18165599999999998</v>
      </c>
      <c r="V165" s="60">
        <v>176.67506470513081</v>
      </c>
      <c r="W165" s="98"/>
      <c r="X165" s="60">
        <v>6.8931821698927224E-5</v>
      </c>
      <c r="Y165" s="61">
        <v>1.4165662553690894</v>
      </c>
      <c r="Z165">
        <v>6</v>
      </c>
      <c r="AB165">
        <f t="shared" si="18"/>
        <v>1.4169025944737259</v>
      </c>
      <c r="AC165">
        <f t="shared" si="19"/>
        <v>124.72065040056862</v>
      </c>
      <c r="AD165">
        <f t="shared" si="20"/>
        <v>124.6910446732243</v>
      </c>
      <c r="AE165">
        <f t="shared" si="21"/>
        <v>2.3737630656377041E-4</v>
      </c>
      <c r="AJ165">
        <v>1.0097170093234733</v>
      </c>
      <c r="AK165">
        <v>0.63802312252620663</v>
      </c>
      <c r="AL165">
        <v>1.9892009355089635</v>
      </c>
      <c r="AM165">
        <v>13.01755871607612</v>
      </c>
      <c r="AN165">
        <v>8.1738565667489691E-3</v>
      </c>
      <c r="AO165">
        <v>0.60656070433845088</v>
      </c>
      <c r="AP165">
        <v>0.88656303079792598</v>
      </c>
      <c r="AQ165">
        <v>1.2646423211221303</v>
      </c>
      <c r="AR165">
        <v>2.1885163291030909</v>
      </c>
      <c r="AS165">
        <v>3.2246772362109741</v>
      </c>
      <c r="AT165" s="2">
        <v>3.5180135503286332</v>
      </c>
      <c r="AU165" s="2">
        <v>0.32470337850563752</v>
      </c>
      <c r="AV165" s="2">
        <v>0.13259387609684636</v>
      </c>
      <c r="AX165">
        <f t="shared" si="22"/>
        <v>3.5180135503286332</v>
      </c>
      <c r="AY165">
        <f t="shared" si="23"/>
        <v>40.497216554485121</v>
      </c>
      <c r="AZ165">
        <f t="shared" si="24"/>
        <v>16.537194465931087</v>
      </c>
    </row>
    <row r="166" spans="1:52" x14ac:dyDescent="0.25">
      <c r="A166" s="3">
        <v>19</v>
      </c>
      <c r="B166" s="3" t="s">
        <v>438</v>
      </c>
      <c r="C166" s="3">
        <v>-800</v>
      </c>
      <c r="D166" s="3">
        <v>-104.09375</v>
      </c>
      <c r="E166" s="81">
        <v>190</v>
      </c>
      <c r="F166" s="3">
        <v>0.41128799999999999</v>
      </c>
      <c r="G166" s="3">
        <v>0.18739800000000001</v>
      </c>
      <c r="H166" s="3">
        <v>47.443672999999997</v>
      </c>
      <c r="I166" s="3">
        <v>1.56087</v>
      </c>
      <c r="J166" s="3">
        <v>8.9885420000000007</v>
      </c>
      <c r="K166" s="3">
        <v>0.147844</v>
      </c>
      <c r="L166" s="81">
        <v>0.41128799999999999</v>
      </c>
      <c r="M166" s="3">
        <v>0.15701499999999999</v>
      </c>
      <c r="N166" s="3">
        <v>98668</v>
      </c>
      <c r="O166" s="3">
        <v>18.2</v>
      </c>
      <c r="P166" s="3">
        <v>60</v>
      </c>
      <c r="Q166" s="3">
        <v>1.1740999999999999</v>
      </c>
      <c r="R166" s="3" t="s">
        <v>387</v>
      </c>
      <c r="S166" s="3" t="s">
        <v>388</v>
      </c>
      <c r="T166" s="60">
        <v>1.2270258406392861E-3</v>
      </c>
      <c r="U166" s="60">
        <v>0.18404694117647058</v>
      </c>
      <c r="V166" s="60">
        <v>185.19663669441204</v>
      </c>
      <c r="W166" s="98"/>
      <c r="X166" s="60">
        <v>6.8937410690024571E-5</v>
      </c>
      <c r="Y166" s="61">
        <v>1.4857645644532083</v>
      </c>
      <c r="Z166">
        <v>6</v>
      </c>
      <c r="AB166">
        <f t="shared" si="18"/>
        <v>1.4861173334969542</v>
      </c>
      <c r="AC166">
        <f t="shared" si="19"/>
        <v>124.64736414182026</v>
      </c>
      <c r="AD166">
        <f t="shared" si="20"/>
        <v>124.61777581089737</v>
      </c>
      <c r="AE166">
        <f t="shared" si="21"/>
        <v>2.3737630656374322E-4</v>
      </c>
      <c r="AJ166">
        <v>1.0590387570157924</v>
      </c>
      <c r="AK166">
        <v>0.73175672818608217</v>
      </c>
      <c r="AL166">
        <v>2.3619792691481494</v>
      </c>
      <c r="AM166">
        <v>16.778061730025943</v>
      </c>
      <c r="AN166">
        <v>-2.0030229283642707E-2</v>
      </c>
      <c r="AO166">
        <v>0.61002184591435693</v>
      </c>
      <c r="AP166">
        <v>0.91011588421654588</v>
      </c>
      <c r="AQ166">
        <v>1.3495938909859653</v>
      </c>
      <c r="AR166">
        <v>2.3849910257468174</v>
      </c>
      <c r="AS166">
        <v>3.601012223162626</v>
      </c>
      <c r="AT166" s="2">
        <v>2.9159858274211761</v>
      </c>
      <c r="AU166" s="2">
        <v>0.40713784991356622</v>
      </c>
      <c r="AV166" s="2">
        <v>0.1281694431388965</v>
      </c>
      <c r="AX166">
        <f t="shared" si="22"/>
        <v>2.9159858274211761</v>
      </c>
      <c r="AY166">
        <f t="shared" si="23"/>
        <v>50.748659834094056</v>
      </c>
      <c r="AZ166">
        <f t="shared" si="24"/>
        <v>15.975983250788358</v>
      </c>
    </row>
    <row r="167" spans="1:52" x14ac:dyDescent="0.25">
      <c r="A167" s="3">
        <v>20</v>
      </c>
      <c r="B167" s="3" t="s">
        <v>439</v>
      </c>
      <c r="C167" s="3">
        <v>-800</v>
      </c>
      <c r="D167" s="3">
        <v>-104.09375</v>
      </c>
      <c r="E167" s="81">
        <v>200</v>
      </c>
      <c r="F167" s="3">
        <v>0.41006500000000001</v>
      </c>
      <c r="G167" s="3">
        <v>0.18779599999999999</v>
      </c>
      <c r="H167" s="3">
        <v>47.543497000000002</v>
      </c>
      <c r="I167" s="3">
        <v>1.55261</v>
      </c>
      <c r="J167" s="3">
        <v>8.9974609999999995</v>
      </c>
      <c r="K167" s="3">
        <v>0.14693400000000001</v>
      </c>
      <c r="L167" s="81">
        <v>0.41006500000000001</v>
      </c>
      <c r="M167" s="3">
        <v>0.15229400000000001</v>
      </c>
      <c r="N167" s="3">
        <v>98680</v>
      </c>
      <c r="O167" s="3">
        <v>18.2</v>
      </c>
      <c r="P167" s="3">
        <v>60</v>
      </c>
      <c r="Q167" s="3">
        <v>1.1742999999999999</v>
      </c>
      <c r="R167" s="3" t="s">
        <v>389</v>
      </c>
      <c r="S167" s="3" t="s">
        <v>390</v>
      </c>
      <c r="T167" s="60">
        <v>1.2269685025525362E-3</v>
      </c>
      <c r="U167" s="60">
        <v>0.18643788235294118</v>
      </c>
      <c r="V167" s="60">
        <v>182.25986827032148</v>
      </c>
      <c r="W167" s="98"/>
      <c r="X167" s="60">
        <v>6.8929027543203738E-5</v>
      </c>
      <c r="Y167" s="61">
        <v>1.4638328514525489</v>
      </c>
      <c r="Z167">
        <v>6</v>
      </c>
      <c r="AB167">
        <f t="shared" si="18"/>
        <v>1.4641804131911753</v>
      </c>
      <c r="AC167">
        <f t="shared" si="19"/>
        <v>124.50866100556942</v>
      </c>
      <c r="AD167">
        <f t="shared" si="20"/>
        <v>124.47910559948473</v>
      </c>
      <c r="AE167">
        <f t="shared" si="21"/>
        <v>2.3737630656372335E-4</v>
      </c>
      <c r="AJ167">
        <v>1.0434090350514071</v>
      </c>
      <c r="AK167">
        <v>0.71057917720365227</v>
      </c>
      <c r="AL167">
        <v>1.7759003795421471</v>
      </c>
      <c r="AM167">
        <v>12.317940820318983</v>
      </c>
      <c r="AN167">
        <v>-4.1180102068983239E-2</v>
      </c>
      <c r="AO167">
        <v>0.58533875740530195</v>
      </c>
      <c r="AP167">
        <v>0.91425672608699016</v>
      </c>
      <c r="AQ167">
        <v>1.349970969471213</v>
      </c>
      <c r="AR167">
        <v>2.3538204913365441</v>
      </c>
      <c r="AS167">
        <v>3.4366975767815067</v>
      </c>
      <c r="AT167" s="2">
        <v>2.8610425713749885</v>
      </c>
      <c r="AU167" s="2">
        <v>0.41642670278985905</v>
      </c>
      <c r="AV167" s="2">
        <v>0.14800548948769937</v>
      </c>
      <c r="AX167">
        <f t="shared" si="22"/>
        <v>2.8610425713749885</v>
      </c>
      <c r="AY167">
        <f t="shared" si="23"/>
        <v>51.848731171329568</v>
      </c>
      <c r="AZ167">
        <f t="shared" si="24"/>
        <v>18.427965317587329</v>
      </c>
    </row>
    <row r="168" spans="1:52" x14ac:dyDescent="0.25">
      <c r="A168" s="3">
        <v>21</v>
      </c>
      <c r="B168" s="3" t="s">
        <v>440</v>
      </c>
      <c r="C168" s="3">
        <v>-800</v>
      </c>
      <c r="D168" s="3">
        <v>-104.09375</v>
      </c>
      <c r="E168" s="81">
        <v>210</v>
      </c>
      <c r="F168" s="3">
        <v>0.40822199999999997</v>
      </c>
      <c r="G168" s="3">
        <v>0.187497</v>
      </c>
      <c r="H168" s="3">
        <v>47.468567999999998</v>
      </c>
      <c r="I168" s="3">
        <v>1.560171</v>
      </c>
      <c r="J168" s="3">
        <v>8.9902149999999992</v>
      </c>
      <c r="K168" s="3">
        <v>0.14777799999999999</v>
      </c>
      <c r="L168" s="81">
        <v>0.40822199999999997</v>
      </c>
      <c r="M168" s="3">
        <v>0.158474</v>
      </c>
      <c r="N168" s="3">
        <v>98683</v>
      </c>
      <c r="O168" s="3">
        <v>18.2</v>
      </c>
      <c r="P168" s="3">
        <v>60</v>
      </c>
      <c r="Q168" s="3">
        <v>1.1742999999999999</v>
      </c>
      <c r="R168" s="3" t="s">
        <v>391</v>
      </c>
      <c r="S168" s="3" t="s">
        <v>392</v>
      </c>
      <c r="T168" s="60">
        <v>1.2269111644657863E-3</v>
      </c>
      <c r="U168" s="60">
        <v>0.18882882352941177</v>
      </c>
      <c r="V168" s="60">
        <v>178.81749129417611</v>
      </c>
      <c r="W168" s="98"/>
      <c r="X168" s="60">
        <v>6.8926932075062013E-5</v>
      </c>
      <c r="Y168" s="61">
        <v>1.435072172339066</v>
      </c>
      <c r="Z168">
        <v>6</v>
      </c>
      <c r="AB168">
        <f t="shared" si="18"/>
        <v>1.4354129053529325</v>
      </c>
      <c r="AC168">
        <f t="shared" si="19"/>
        <v>124.60522525687071</v>
      </c>
      <c r="AD168">
        <f t="shared" si="20"/>
        <v>124.5756469287207</v>
      </c>
      <c r="AE168">
        <f t="shared" si="21"/>
        <v>2.3737630656366337E-4</v>
      </c>
      <c r="AJ168">
        <v>1.0229077213921673</v>
      </c>
      <c r="AK168">
        <v>0.73887324257473763</v>
      </c>
      <c r="AL168">
        <v>1.7129552493165716</v>
      </c>
      <c r="AM168">
        <v>9.5112743040794285</v>
      </c>
      <c r="AN168">
        <v>-5.7985894409007713E-2</v>
      </c>
      <c r="AO168">
        <v>0.5438833132437626</v>
      </c>
      <c r="AP168">
        <v>0.90671408689247468</v>
      </c>
      <c r="AQ168">
        <v>1.3492212302518374</v>
      </c>
      <c r="AR168">
        <v>2.3694135254567756</v>
      </c>
      <c r="AS168">
        <v>3.5205130377233296</v>
      </c>
      <c r="AT168" s="2">
        <v>2.4822941488277146</v>
      </c>
      <c r="AU168" s="2">
        <v>0.47386305242034321</v>
      </c>
      <c r="AV168" s="2">
        <v>0.15335976097649121</v>
      </c>
      <c r="AX168">
        <f t="shared" si="22"/>
        <v>2.4822941488277146</v>
      </c>
      <c r="AY168">
        <f t="shared" si="23"/>
        <v>59.045812387745201</v>
      </c>
      <c r="AZ168">
        <f t="shared" si="24"/>
        <v>19.109427561815536</v>
      </c>
    </row>
    <row r="169" spans="1:52" x14ac:dyDescent="0.25">
      <c r="A169" s="3">
        <v>22</v>
      </c>
      <c r="B169" s="3" t="s">
        <v>441</v>
      </c>
      <c r="C169" s="3">
        <v>-800</v>
      </c>
      <c r="D169" s="3">
        <v>-104.09375</v>
      </c>
      <c r="E169" s="81">
        <v>220</v>
      </c>
      <c r="F169" s="3">
        <v>0.41730699999999998</v>
      </c>
      <c r="G169" s="3">
        <v>0.18732099999999999</v>
      </c>
      <c r="H169" s="3">
        <v>47.424511000000003</v>
      </c>
      <c r="I169" s="3">
        <v>1.549722</v>
      </c>
      <c r="J169" s="3">
        <v>8.9854610000000008</v>
      </c>
      <c r="K169" s="3">
        <v>0.14685400000000001</v>
      </c>
      <c r="L169" s="81">
        <v>0.41730699999999998</v>
      </c>
      <c r="M169" s="3">
        <v>0.16450100000000001</v>
      </c>
      <c r="N169" s="3">
        <v>98696</v>
      </c>
      <c r="O169" s="3">
        <v>18.2</v>
      </c>
      <c r="P169" s="3">
        <v>60</v>
      </c>
      <c r="Q169" s="3">
        <v>1.1745000000000001</v>
      </c>
      <c r="R169" s="3" t="s">
        <v>393</v>
      </c>
      <c r="S169" s="3" t="s">
        <v>394</v>
      </c>
      <c r="T169" s="60">
        <v>1.2268538263790366E-3</v>
      </c>
      <c r="U169" s="60">
        <v>0.19121976470588237</v>
      </c>
      <c r="V169" s="60">
        <v>184.28212916073014</v>
      </c>
      <c r="W169" s="98"/>
      <c r="X169" s="60">
        <v>6.8917853185168014E-5</v>
      </c>
      <c r="Y169" s="61">
        <v>1.4783404506301687</v>
      </c>
      <c r="Z169">
        <v>6</v>
      </c>
      <c r="AB169">
        <f t="shared" si="18"/>
        <v>1.4786914569467657</v>
      </c>
      <c r="AC169">
        <f t="shared" si="19"/>
        <v>124.65472962075592</v>
      </c>
      <c r="AD169">
        <f t="shared" si="20"/>
        <v>124.62513954144288</v>
      </c>
      <c r="AE169">
        <f t="shared" si="21"/>
        <v>2.3737630656343444E-4</v>
      </c>
      <c r="AJ169">
        <v>1.0537488657437939</v>
      </c>
      <c r="AK169">
        <v>0.76670640597130779</v>
      </c>
      <c r="AL169">
        <v>1.7441812123979816</v>
      </c>
      <c r="AM169">
        <v>10.247064365039696</v>
      </c>
      <c r="AN169">
        <v>-6.0575350413573432E-2</v>
      </c>
      <c r="AO169">
        <v>0.54961688247001916</v>
      </c>
      <c r="AP169">
        <v>0.9322314622277329</v>
      </c>
      <c r="AQ169">
        <v>1.3959253582338651</v>
      </c>
      <c r="AR169">
        <v>2.4257156368691466</v>
      </c>
      <c r="AS169">
        <v>3.6574817817739866</v>
      </c>
      <c r="AT169" s="2">
        <v>2.3183339223619903</v>
      </c>
      <c r="AU169" s="2">
        <v>0.51503445718105367</v>
      </c>
      <c r="AV169" s="2">
        <v>0.14027298752433756</v>
      </c>
      <c r="AX169">
        <f t="shared" si="22"/>
        <v>2.3183339223619903</v>
      </c>
      <c r="AY169">
        <f t="shared" si="23"/>
        <v>64.201481005277031</v>
      </c>
      <c r="AZ169">
        <f t="shared" si="24"/>
        <v>17.485691332941965</v>
      </c>
    </row>
    <row r="170" spans="1:52" x14ac:dyDescent="0.25">
      <c r="A170" s="3">
        <v>23</v>
      </c>
      <c r="B170" s="3" t="s">
        <v>442</v>
      </c>
      <c r="C170" s="3">
        <v>-800</v>
      </c>
      <c r="D170" s="3">
        <v>-104.09375</v>
      </c>
      <c r="E170" s="81">
        <v>230</v>
      </c>
      <c r="F170" s="3">
        <v>0.41084500000000002</v>
      </c>
      <c r="G170" s="3">
        <v>0.187443</v>
      </c>
      <c r="H170" s="3">
        <v>47.455081</v>
      </c>
      <c r="I170" s="3">
        <v>1.570962</v>
      </c>
      <c r="J170" s="3">
        <v>8.9870439999999991</v>
      </c>
      <c r="K170" s="3">
        <v>0.14879600000000001</v>
      </c>
      <c r="L170" s="81">
        <v>0.41084500000000002</v>
      </c>
      <c r="M170" s="3">
        <v>0.17119500000000001</v>
      </c>
      <c r="N170" s="3">
        <v>98724</v>
      </c>
      <c r="O170" s="3">
        <v>18.2</v>
      </c>
      <c r="P170" s="3">
        <v>60</v>
      </c>
      <c r="Q170" s="3">
        <v>1.1748000000000001</v>
      </c>
      <c r="R170" s="3" t="s">
        <v>395</v>
      </c>
      <c r="S170" s="3" t="s">
        <v>396</v>
      </c>
      <c r="T170" s="60">
        <v>1.2267964882922866E-3</v>
      </c>
      <c r="U170" s="60">
        <v>0.19361070588235293</v>
      </c>
      <c r="V170" s="60">
        <v>177.07443426092576</v>
      </c>
      <c r="W170" s="98"/>
      <c r="X170" s="60">
        <v>6.8898306774070587E-5</v>
      </c>
      <c r="Y170" s="61">
        <v>1.421172508967008</v>
      </c>
      <c r="Z170">
        <v>6</v>
      </c>
      <c r="AB170">
        <f t="shared" si="18"/>
        <v>1.4215099417467232</v>
      </c>
      <c r="AC170">
        <f t="shared" si="19"/>
        <v>124.59742441094214</v>
      </c>
      <c r="AD170">
        <f t="shared" si="20"/>
        <v>124.56784793452813</v>
      </c>
      <c r="AE170">
        <f t="shared" si="21"/>
        <v>2.3737630656360499E-4</v>
      </c>
      <c r="AJ170">
        <v>1.0130010808960692</v>
      </c>
      <c r="AK170">
        <v>0.79830949146694929</v>
      </c>
      <c r="AL170">
        <v>1.9873767895964554</v>
      </c>
      <c r="AM170">
        <v>13.288980278610607</v>
      </c>
      <c r="AN170">
        <v>-6.8910863331115818E-2</v>
      </c>
      <c r="AO170">
        <v>0.48609423070044705</v>
      </c>
      <c r="AP170">
        <v>0.89451743338871026</v>
      </c>
      <c r="AQ170">
        <v>1.3627130698505441</v>
      </c>
      <c r="AR170">
        <v>2.4314495949920065</v>
      </c>
      <c r="AS170">
        <v>3.7250345529384328</v>
      </c>
      <c r="AT170" s="2">
        <v>2.1641225592368873</v>
      </c>
      <c r="AU170" s="2">
        <v>0.54466480965502917</v>
      </c>
      <c r="AV170" s="2">
        <v>0.16572032090084474</v>
      </c>
      <c r="AX170">
        <f t="shared" si="22"/>
        <v>2.1641225592368873</v>
      </c>
      <c r="AY170">
        <f t="shared" si="23"/>
        <v>67.863832450292691</v>
      </c>
      <c r="AZ170">
        <f t="shared" si="24"/>
        <v>20.648325156800077</v>
      </c>
    </row>
    <row r="171" spans="1:52" x14ac:dyDescent="0.25">
      <c r="A171" s="3">
        <v>24</v>
      </c>
      <c r="B171" s="3" t="s">
        <v>443</v>
      </c>
      <c r="C171" s="3">
        <v>-800</v>
      </c>
      <c r="D171" s="3">
        <v>-104.09375</v>
      </c>
      <c r="E171" s="81">
        <v>240</v>
      </c>
      <c r="F171" s="3">
        <v>0.41223399999999999</v>
      </c>
      <c r="G171" s="3">
        <v>0.18723000000000001</v>
      </c>
      <c r="H171" s="3">
        <v>47.401679999999999</v>
      </c>
      <c r="I171" s="3">
        <v>1.5730109999999999</v>
      </c>
      <c r="J171" s="3">
        <v>8.9836729999999996</v>
      </c>
      <c r="K171" s="3">
        <v>0.149066</v>
      </c>
      <c r="L171" s="81">
        <v>0.41223399999999999</v>
      </c>
      <c r="M171" s="3">
        <v>0.17152500000000001</v>
      </c>
      <c r="N171" s="3">
        <v>98687</v>
      </c>
      <c r="O171" s="3">
        <v>18.2</v>
      </c>
      <c r="P171" s="3">
        <v>60</v>
      </c>
      <c r="Q171" s="3">
        <v>1.1742999999999999</v>
      </c>
      <c r="R171" s="3" t="s">
        <v>397</v>
      </c>
      <c r="S171" s="3" t="s">
        <v>398</v>
      </c>
      <c r="T171" s="60">
        <v>1.2267391502055367E-3</v>
      </c>
      <c r="U171" s="60">
        <v>0.19600164705882353</v>
      </c>
      <c r="V171" s="60">
        <v>176.26595915272398</v>
      </c>
      <c r="W171" s="98"/>
      <c r="X171" s="60">
        <v>6.8924138315718829E-5</v>
      </c>
      <c r="Y171" s="61">
        <v>1.413623169534421</v>
      </c>
      <c r="Z171">
        <v>6</v>
      </c>
      <c r="AB171">
        <f t="shared" si="18"/>
        <v>1.4139588098543374</v>
      </c>
      <c r="AC171">
        <f t="shared" si="19"/>
        <v>124.6909098205977</v>
      </c>
      <c r="AD171">
        <f t="shared" si="20"/>
        <v>124.66131115296243</v>
      </c>
      <c r="AE171">
        <f t="shared" si="21"/>
        <v>2.3737630656361081E-4</v>
      </c>
      <c r="AJ171">
        <v>1.0076179518986959</v>
      </c>
      <c r="AK171">
        <v>0.79928729685326239</v>
      </c>
      <c r="AL171">
        <v>1.6946910233438823</v>
      </c>
      <c r="AM171">
        <v>9.7368317033120757</v>
      </c>
      <c r="AN171">
        <v>-6.720322345617194E-2</v>
      </c>
      <c r="AO171">
        <v>0.4632315385938216</v>
      </c>
      <c r="AP171">
        <v>0.87990451687919691</v>
      </c>
      <c r="AQ171">
        <v>1.3747890127455886</v>
      </c>
      <c r="AR171">
        <v>2.4726393878657706</v>
      </c>
      <c r="AS171">
        <v>3.6216832646628485</v>
      </c>
      <c r="AT171" s="2">
        <v>1.9281806529196981</v>
      </c>
      <c r="AU171" s="2">
        <v>0.59580277431689621</v>
      </c>
      <c r="AV171" s="2">
        <v>0.14119743049502426</v>
      </c>
      <c r="AX171">
        <f t="shared" si="22"/>
        <v>1.9281806529196981</v>
      </c>
      <c r="AY171">
        <f t="shared" si="23"/>
        <v>74.291190003210033</v>
      </c>
      <c r="AZ171">
        <f t="shared" si="24"/>
        <v>17.606036072755181</v>
      </c>
    </row>
    <row r="172" spans="1:52" x14ac:dyDescent="0.25">
      <c r="A172" s="3">
        <v>25</v>
      </c>
      <c r="B172" s="3" t="s">
        <v>444</v>
      </c>
      <c r="C172" s="3">
        <v>-800</v>
      </c>
      <c r="D172" s="3">
        <v>-104.09375</v>
      </c>
      <c r="E172" s="81">
        <v>250</v>
      </c>
      <c r="F172" s="3">
        <v>0.40795700000000001</v>
      </c>
      <c r="G172" s="3">
        <v>0.18762000000000001</v>
      </c>
      <c r="H172" s="3">
        <v>47.499443999999997</v>
      </c>
      <c r="I172" s="3">
        <v>1.5947720000000001</v>
      </c>
      <c r="J172" s="3">
        <v>8.9916669999999996</v>
      </c>
      <c r="K172" s="3">
        <v>0.150948</v>
      </c>
      <c r="L172" s="81">
        <v>0.40795700000000001</v>
      </c>
      <c r="M172" s="3">
        <v>0.17466400000000001</v>
      </c>
      <c r="N172" s="3">
        <v>98714</v>
      </c>
      <c r="O172" s="3">
        <v>18.2</v>
      </c>
      <c r="P172" s="3">
        <v>60</v>
      </c>
      <c r="Q172" s="3">
        <v>1.1747000000000001</v>
      </c>
      <c r="R172" s="3" t="s">
        <v>399</v>
      </c>
      <c r="S172" s="3" t="s">
        <v>400</v>
      </c>
      <c r="T172" s="60">
        <v>1.226681812118787E-3</v>
      </c>
      <c r="U172" s="60">
        <v>0.1983925882352941</v>
      </c>
      <c r="V172" s="60">
        <v>170.83844375481172</v>
      </c>
      <c r="W172" s="98"/>
      <c r="X172" s="60">
        <v>6.8905286362251991E-5</v>
      </c>
      <c r="Y172" s="61">
        <v>1.3716897562873758</v>
      </c>
      <c r="Z172">
        <v>6</v>
      </c>
      <c r="AB172">
        <f t="shared" si="18"/>
        <v>1.3720154402451292</v>
      </c>
      <c r="AC172">
        <f t="shared" si="19"/>
        <v>124.54597912665335</v>
      </c>
      <c r="AD172">
        <f t="shared" si="20"/>
        <v>124.51641486213093</v>
      </c>
      <c r="AE172">
        <f t="shared" si="21"/>
        <v>2.3737630656350659E-4</v>
      </c>
      <c r="AJ172">
        <v>0.97772652123030601</v>
      </c>
      <c r="AK172">
        <v>0.81489972070332006</v>
      </c>
      <c r="AL172">
        <v>1.6237428773096003</v>
      </c>
      <c r="AM172">
        <v>8.8547334594719356</v>
      </c>
      <c r="AN172">
        <v>-7.8439569358564762E-2</v>
      </c>
      <c r="AO172">
        <v>0.39568519033736438</v>
      </c>
      <c r="AP172">
        <v>0.85557542987710589</v>
      </c>
      <c r="AQ172">
        <v>1.3624475173266515</v>
      </c>
      <c r="AR172">
        <v>2.4516612425523547</v>
      </c>
      <c r="AS172">
        <v>3.7031839555570216</v>
      </c>
      <c r="AT172" s="2">
        <v>1.8732524988235668</v>
      </c>
      <c r="AU172" s="2">
        <v>0.61323850839753691</v>
      </c>
      <c r="AV172" s="2">
        <v>0.17102404700021717</v>
      </c>
      <c r="AX172">
        <f t="shared" si="22"/>
        <v>1.8732524988235668</v>
      </c>
      <c r="AY172">
        <f t="shared" si="23"/>
        <v>76.376390466539661</v>
      </c>
      <c r="AZ172">
        <f t="shared" si="24"/>
        <v>21.30035738784483</v>
      </c>
    </row>
    <row r="173" spans="1:52" x14ac:dyDescent="0.25">
      <c r="A173" s="3">
        <v>26</v>
      </c>
      <c r="B173" s="3" t="s">
        <v>445</v>
      </c>
      <c r="C173" s="3">
        <v>-800</v>
      </c>
      <c r="D173" s="3">
        <v>-104.09375</v>
      </c>
      <c r="E173" s="81">
        <v>260</v>
      </c>
      <c r="F173" s="3">
        <v>0.39548299999999997</v>
      </c>
      <c r="G173" s="3">
        <v>0.188057</v>
      </c>
      <c r="H173" s="3">
        <v>47.609212999999997</v>
      </c>
      <c r="I173" s="3">
        <v>1.555131</v>
      </c>
      <c r="J173" s="3">
        <v>9.0018429999999992</v>
      </c>
      <c r="K173" s="3">
        <v>0.14705199999999999</v>
      </c>
      <c r="L173" s="81">
        <v>0.39548299999999997</v>
      </c>
      <c r="M173" s="3">
        <v>0.180343</v>
      </c>
      <c r="N173" s="3">
        <v>98720</v>
      </c>
      <c r="O173" s="3">
        <v>18.2</v>
      </c>
      <c r="P173" s="3">
        <v>60</v>
      </c>
      <c r="Q173" s="3">
        <v>1.1747000000000001</v>
      </c>
      <c r="R173" s="3" t="s">
        <v>401</v>
      </c>
      <c r="S173" s="3" t="s">
        <v>402</v>
      </c>
      <c r="T173" s="60">
        <v>1.2266244740320371E-3</v>
      </c>
      <c r="U173" s="60">
        <v>0.20078352941176469</v>
      </c>
      <c r="V173" s="60">
        <v>158.7278541314594</v>
      </c>
      <c r="W173" s="98"/>
      <c r="X173" s="60">
        <v>6.8901098439661109E-5</v>
      </c>
      <c r="Y173" s="61">
        <v>1.2759717216159516</v>
      </c>
      <c r="Z173">
        <v>6</v>
      </c>
      <c r="AB173">
        <f t="shared" si="18"/>
        <v>1.2762746789854096</v>
      </c>
      <c r="AC173">
        <f t="shared" si="19"/>
        <v>124.39762687721547</v>
      </c>
      <c r="AD173">
        <f t="shared" si="20"/>
        <v>124.36809782800211</v>
      </c>
      <c r="AE173">
        <f t="shared" si="21"/>
        <v>2.3737630656340498E-4</v>
      </c>
      <c r="AJ173">
        <v>0.9095029145545942</v>
      </c>
      <c r="AK173">
        <v>0.84243838642011959</v>
      </c>
      <c r="AL173">
        <v>1.9440575717807627</v>
      </c>
      <c r="AM173">
        <v>11.025830905790835</v>
      </c>
      <c r="AN173">
        <v>-8.8280859177903084E-2</v>
      </c>
      <c r="AO173">
        <v>0.29662093900928427</v>
      </c>
      <c r="AP173">
        <v>0.76705906529829049</v>
      </c>
      <c r="AQ173">
        <v>1.2873914366015249</v>
      </c>
      <c r="AR173">
        <v>2.4135925073098123</v>
      </c>
      <c r="AS173">
        <v>3.8405884684736926</v>
      </c>
      <c r="AT173" s="2">
        <v>1.6042686932681076</v>
      </c>
      <c r="AU173" s="2">
        <v>0.66906473058263705</v>
      </c>
      <c r="AV173" s="2">
        <v>0.16385668648899129</v>
      </c>
      <c r="AX173">
        <f t="shared" si="22"/>
        <v>1.6042686932681076</v>
      </c>
      <c r="AY173">
        <f t="shared" si="23"/>
        <v>83.230064711723585</v>
      </c>
      <c r="AZ173">
        <f t="shared" si="24"/>
        <v>20.383382947194413</v>
      </c>
    </row>
    <row r="174" spans="1:52" x14ac:dyDescent="0.25">
      <c r="A174" s="3">
        <v>27</v>
      </c>
      <c r="B174" s="3" t="s">
        <v>446</v>
      </c>
      <c r="C174" s="3">
        <v>-800</v>
      </c>
      <c r="D174" s="3">
        <v>-104.09375</v>
      </c>
      <c r="E174" s="81">
        <v>270</v>
      </c>
      <c r="F174" s="3">
        <v>0.39618599999999998</v>
      </c>
      <c r="G174" s="3">
        <v>0.188083</v>
      </c>
      <c r="H174" s="3">
        <v>47.615496</v>
      </c>
      <c r="I174" s="3">
        <v>1.550198</v>
      </c>
      <c r="J174" s="3">
        <v>9.002262</v>
      </c>
      <c r="K174" s="3">
        <v>0.14657400000000001</v>
      </c>
      <c r="L174" s="81">
        <v>0.39618599999999998</v>
      </c>
      <c r="M174" s="3">
        <v>0.17600199999999999</v>
      </c>
      <c r="N174" s="3">
        <v>98724</v>
      </c>
      <c r="O174" s="3">
        <v>18.2</v>
      </c>
      <c r="P174" s="3">
        <v>60</v>
      </c>
      <c r="Q174" s="3">
        <v>1.1748000000000001</v>
      </c>
      <c r="R174" s="3" t="s">
        <v>403</v>
      </c>
      <c r="S174" s="3" t="s">
        <v>404</v>
      </c>
      <c r="T174" s="60">
        <v>1.2265671359452872E-3</v>
      </c>
      <c r="U174" s="60">
        <v>0.20317447058823529</v>
      </c>
      <c r="V174" s="60">
        <v>157.3591234881857</v>
      </c>
      <c r="W174" s="98"/>
      <c r="X174" s="60">
        <v>6.8898306774070587E-5</v>
      </c>
      <c r="Y174" s="61">
        <v>1.2650789902871535</v>
      </c>
      <c r="Z174">
        <v>6</v>
      </c>
      <c r="AB174">
        <f t="shared" si="18"/>
        <v>1.2653793613663566</v>
      </c>
      <c r="AC174">
        <f t="shared" si="19"/>
        <v>124.38679694812384</v>
      </c>
      <c r="AD174">
        <f t="shared" si="20"/>
        <v>124.35727046967898</v>
      </c>
      <c r="AE174">
        <f t="shared" si="21"/>
        <v>2.3737630656394304E-4</v>
      </c>
      <c r="AJ174">
        <v>0.90173721970233145</v>
      </c>
      <c r="AK174">
        <v>0.82226797397851437</v>
      </c>
      <c r="AL174">
        <v>1.6986988659497464</v>
      </c>
      <c r="AM174">
        <v>9.4191231081411004</v>
      </c>
      <c r="AN174">
        <v>-8.3779310112056166E-2</v>
      </c>
      <c r="AO174">
        <v>0.27408612419589523</v>
      </c>
      <c r="AP174">
        <v>0.76740025458938466</v>
      </c>
      <c r="AQ174">
        <v>1.3063358156284066</v>
      </c>
      <c r="AR174">
        <v>2.3941908595998966</v>
      </c>
      <c r="AS174">
        <v>3.6217740907446165</v>
      </c>
      <c r="AT174" s="2">
        <v>1.5571363183996723</v>
      </c>
      <c r="AU174" s="2">
        <v>0.67869864742815933</v>
      </c>
      <c r="AV174" s="2">
        <v>0.1550890934567897</v>
      </c>
      <c r="AX174">
        <f t="shared" si="22"/>
        <v>1.5571363183996723</v>
      </c>
      <c r="AY174">
        <f t="shared" si="23"/>
        <v>84.421150846612747</v>
      </c>
      <c r="AZ174">
        <f t="shared" si="24"/>
        <v>19.291035576678304</v>
      </c>
    </row>
    <row r="175" spans="1:52" x14ac:dyDescent="0.25">
      <c r="A175" s="3">
        <v>28</v>
      </c>
      <c r="B175" s="3" t="s">
        <v>447</v>
      </c>
      <c r="C175" s="3">
        <v>-800</v>
      </c>
      <c r="D175" s="3">
        <v>-104.09375</v>
      </c>
      <c r="E175" s="81">
        <v>280</v>
      </c>
      <c r="F175" s="3">
        <v>0.39159300000000002</v>
      </c>
      <c r="G175" s="3">
        <v>0.18784300000000001</v>
      </c>
      <c r="H175" s="3">
        <v>47.555515999999997</v>
      </c>
      <c r="I175" s="3">
        <v>1.5565439999999999</v>
      </c>
      <c r="J175" s="3">
        <v>8.9964860000000009</v>
      </c>
      <c r="K175" s="3">
        <v>0.14724300000000001</v>
      </c>
      <c r="L175" s="81">
        <v>0.39159300000000002</v>
      </c>
      <c r="M175" s="3">
        <v>0.18249099999999999</v>
      </c>
      <c r="N175" s="3">
        <v>98726</v>
      </c>
      <c r="O175" s="3">
        <v>18.2</v>
      </c>
      <c r="P175" s="3">
        <v>60</v>
      </c>
      <c r="Q175" s="3">
        <v>1.1748000000000001</v>
      </c>
      <c r="R175" s="3" t="s">
        <v>405</v>
      </c>
      <c r="S175" s="3" t="s">
        <v>406</v>
      </c>
      <c r="T175" s="60">
        <v>1.2265097978585375E-3</v>
      </c>
      <c r="U175" s="60">
        <v>0.20556541176470589</v>
      </c>
      <c r="V175" s="60">
        <v>151.6723213790014</v>
      </c>
      <c r="W175" s="98"/>
      <c r="X175" s="60">
        <v>6.8896911026106021E-5</v>
      </c>
      <c r="Y175" s="61">
        <v>1.218602619516719</v>
      </c>
      <c r="Z175">
        <v>6</v>
      </c>
      <c r="AB175">
        <f t="shared" si="18"/>
        <v>1.2188919555872364</v>
      </c>
      <c r="AC175">
        <f t="shared" si="19"/>
        <v>124.46413535460194</v>
      </c>
      <c r="AD175">
        <f t="shared" si="20"/>
        <v>124.43459051785184</v>
      </c>
      <c r="AE175">
        <f t="shared" si="21"/>
        <v>2.3737630656346835E-4</v>
      </c>
      <c r="AJ175">
        <v>0.86861026937200692</v>
      </c>
      <c r="AK175">
        <v>0.8520940860315277</v>
      </c>
      <c r="AL175">
        <v>1.9206748308014712</v>
      </c>
      <c r="AM175">
        <v>11.949508169413367</v>
      </c>
      <c r="AN175">
        <v>-7.3523913767453902E-2</v>
      </c>
      <c r="AO175">
        <v>0.2086154431720274</v>
      </c>
      <c r="AP175">
        <v>0.70307021094138256</v>
      </c>
      <c r="AQ175">
        <v>1.2787465610684088</v>
      </c>
      <c r="AR175">
        <v>2.4329521723210554</v>
      </c>
      <c r="AS175">
        <v>3.6690867571200583</v>
      </c>
      <c r="AT175" s="2">
        <v>1.3569907438569611</v>
      </c>
      <c r="AU175" s="2">
        <v>0.74365407976850084</v>
      </c>
      <c r="AV175" s="2">
        <v>0.14052143350531482</v>
      </c>
      <c r="AX175">
        <f t="shared" ref="AX175:AX238" si="25">AT175</f>
        <v>1.3569907438569611</v>
      </c>
      <c r="AY175">
        <f t="shared" ref="AY175:AY238" si="26">AU175*AC175</f>
        <v>92.558262041308637</v>
      </c>
      <c r="AZ175">
        <f t="shared" si="24"/>
        <v>17.489878720028198</v>
      </c>
    </row>
    <row r="176" spans="1:52" x14ac:dyDescent="0.25">
      <c r="A176" s="3">
        <v>29</v>
      </c>
      <c r="B176" s="3" t="s">
        <v>448</v>
      </c>
      <c r="C176" s="3">
        <v>-800</v>
      </c>
      <c r="D176" s="3">
        <v>-104.09375</v>
      </c>
      <c r="E176" s="81">
        <v>290</v>
      </c>
      <c r="F176" s="3">
        <v>0.38562000000000002</v>
      </c>
      <c r="G176" s="3">
        <v>0.18770999999999999</v>
      </c>
      <c r="H176" s="3">
        <v>47.521982999999999</v>
      </c>
      <c r="I176" s="3">
        <v>1.5429949999999999</v>
      </c>
      <c r="J176" s="3">
        <v>8.9930579999999996</v>
      </c>
      <c r="K176" s="3">
        <v>0.14605099999999999</v>
      </c>
      <c r="L176" s="81">
        <v>0.38562000000000002</v>
      </c>
      <c r="M176" s="3">
        <v>0.18662999999999999</v>
      </c>
      <c r="N176" s="3">
        <v>98732</v>
      </c>
      <c r="O176" s="3">
        <v>18.2</v>
      </c>
      <c r="P176" s="3">
        <v>60</v>
      </c>
      <c r="Q176" s="3">
        <v>1.1749000000000001</v>
      </c>
      <c r="R176" s="3" t="s">
        <v>407</v>
      </c>
      <c r="S176" s="3" t="s">
        <v>408</v>
      </c>
      <c r="T176" s="60">
        <v>1.2264524597717875E-3</v>
      </c>
      <c r="U176" s="60">
        <v>0.20795635294117648</v>
      </c>
      <c r="V176" s="60">
        <v>144.85979105287322</v>
      </c>
      <c r="W176" s="98"/>
      <c r="X176" s="60">
        <v>6.8892724121493985E-5</v>
      </c>
      <c r="Y176" s="61">
        <v>1.1634949617952506</v>
      </c>
      <c r="Z176">
        <v>6</v>
      </c>
      <c r="AB176">
        <f t="shared" si="18"/>
        <v>1.1637712135075982</v>
      </c>
      <c r="AC176">
        <f t="shared" si="19"/>
        <v>124.50401231592556</v>
      </c>
      <c r="AD176">
        <f t="shared" si="20"/>
        <v>124.47445801332964</v>
      </c>
      <c r="AE176">
        <f t="shared" si="21"/>
        <v>2.3737630656378309E-4</v>
      </c>
      <c r="AJ176">
        <v>0.82932739477638073</v>
      </c>
      <c r="AK176">
        <v>0.87118401534208212</v>
      </c>
      <c r="AL176">
        <v>2.2660405138697666</v>
      </c>
      <c r="AM176">
        <v>18.12817069349714</v>
      </c>
      <c r="AN176">
        <v>-7.6117590725274895E-2</v>
      </c>
      <c r="AO176">
        <v>0.15608598334779364</v>
      </c>
      <c r="AP176">
        <v>0.64185843702891854</v>
      </c>
      <c r="AQ176">
        <v>1.2373188849117351</v>
      </c>
      <c r="AR176">
        <v>2.3954799567218203</v>
      </c>
      <c r="AS176">
        <v>3.8556494483489558</v>
      </c>
      <c r="AT176" s="2">
        <v>1.2316625995750636</v>
      </c>
      <c r="AU176" s="2">
        <v>0.78374027869184959</v>
      </c>
      <c r="AV176" s="2">
        <v>0.13597619426890717</v>
      </c>
      <c r="AX176">
        <f t="shared" si="25"/>
        <v>1.2316625995750636</v>
      </c>
      <c r="AY176">
        <f t="shared" si="26"/>
        <v>97.578809310736972</v>
      </c>
      <c r="AZ176">
        <f t="shared" si="24"/>
        <v>16.929581765928706</v>
      </c>
    </row>
    <row r="177" spans="1:52" x14ac:dyDescent="0.25">
      <c r="A177" s="3">
        <v>30</v>
      </c>
      <c r="B177" s="3" t="s">
        <v>449</v>
      </c>
      <c r="C177" s="3">
        <v>-800</v>
      </c>
      <c r="D177" s="3">
        <v>-104.09375</v>
      </c>
      <c r="E177" s="81">
        <v>300</v>
      </c>
      <c r="F177" s="3">
        <v>0.374699</v>
      </c>
      <c r="G177" s="3">
        <v>0.187864</v>
      </c>
      <c r="H177" s="3">
        <v>47.560563000000002</v>
      </c>
      <c r="I177" s="3">
        <v>1.568522</v>
      </c>
      <c r="J177" s="3">
        <v>8.9978920000000002</v>
      </c>
      <c r="K177" s="3">
        <v>0.14843899999999999</v>
      </c>
      <c r="L177" s="81">
        <v>0.374699</v>
      </c>
      <c r="M177" s="3">
        <v>0.17874100000000001</v>
      </c>
      <c r="N177" s="3">
        <v>98742</v>
      </c>
      <c r="O177" s="3">
        <v>18.3</v>
      </c>
      <c r="P177" s="3">
        <v>60</v>
      </c>
      <c r="Q177" s="3">
        <v>1.1746000000000001</v>
      </c>
      <c r="R177" s="3" t="s">
        <v>409</v>
      </c>
      <c r="S177" s="3" t="s">
        <v>410</v>
      </c>
      <c r="T177" s="60">
        <v>1.2263951216850376E-3</v>
      </c>
      <c r="U177" s="60">
        <v>0.21034729411764708</v>
      </c>
      <c r="V177" s="60">
        <v>134.01203492764844</v>
      </c>
      <c r="W177" s="98"/>
      <c r="X177" s="60">
        <v>6.8909390718538226E-5</v>
      </c>
      <c r="Y177" s="61">
        <v>1.0766853006791384</v>
      </c>
      <c r="Z177">
        <v>6</v>
      </c>
      <c r="AB177">
        <f t="shared" si="18"/>
        <v>1.0769409409420863</v>
      </c>
      <c r="AC177">
        <f t="shared" si="19"/>
        <v>124.46722811495427</v>
      </c>
      <c r="AD177">
        <f t="shared" si="20"/>
        <v>124.43768254405614</v>
      </c>
      <c r="AE177">
        <f t="shared" si="21"/>
        <v>2.3737630656348228E-4</v>
      </c>
      <c r="AJ177">
        <v>0.76745091287821532</v>
      </c>
      <c r="AK177">
        <v>0.83464433015246675</v>
      </c>
      <c r="AL177">
        <v>2.057638767385769</v>
      </c>
      <c r="AM177">
        <v>12.481886449778639</v>
      </c>
      <c r="AN177">
        <v>-6.7355241620644268E-2</v>
      </c>
      <c r="AO177">
        <v>0.11077482014502947</v>
      </c>
      <c r="AP177">
        <v>0.56536206535304367</v>
      </c>
      <c r="AQ177">
        <v>1.1653036651011761</v>
      </c>
      <c r="AR177">
        <v>2.2868081431583542</v>
      </c>
      <c r="AS177">
        <v>3.6719471672392414</v>
      </c>
      <c r="AT177" s="2">
        <v>1.2003633295179874</v>
      </c>
      <c r="AU177" s="2">
        <v>0.75009236511143251</v>
      </c>
      <c r="AV177" s="2">
        <v>0.13293245595296541</v>
      </c>
      <c r="AX177">
        <f t="shared" si="25"/>
        <v>1.2003633295179874</v>
      </c>
      <c r="AY177">
        <f t="shared" si="26"/>
        <v>93.36191751561023</v>
      </c>
      <c r="AZ177">
        <f t="shared" si="24"/>
        <v>16.545734318978855</v>
      </c>
    </row>
    <row r="178" spans="1:52" x14ac:dyDescent="0.25">
      <c r="A178" s="3">
        <v>31</v>
      </c>
      <c r="B178" s="3" t="s">
        <v>450</v>
      </c>
      <c r="C178" s="3">
        <v>-800</v>
      </c>
      <c r="D178" s="3">
        <v>-104.09375</v>
      </c>
      <c r="E178" s="81">
        <v>310</v>
      </c>
      <c r="F178" s="3">
        <v>0.36850100000000002</v>
      </c>
      <c r="G178" s="3">
        <v>0.18783900000000001</v>
      </c>
      <c r="H178" s="3">
        <v>47.554476999999999</v>
      </c>
      <c r="I178" s="3">
        <v>1.55131</v>
      </c>
      <c r="J178" s="3">
        <v>8.9957100000000008</v>
      </c>
      <c r="K178" s="3">
        <v>0.14671200000000001</v>
      </c>
      <c r="L178" s="81">
        <v>0.36850100000000002</v>
      </c>
      <c r="M178" s="3">
        <v>0.17985100000000001</v>
      </c>
      <c r="N178" s="3">
        <v>98741</v>
      </c>
      <c r="O178" s="3">
        <v>18.2</v>
      </c>
      <c r="P178" s="3">
        <v>60</v>
      </c>
      <c r="Q178" s="3">
        <v>1.175</v>
      </c>
      <c r="R178" s="3" t="s">
        <v>411</v>
      </c>
      <c r="S178" s="3" t="s">
        <v>412</v>
      </c>
      <c r="T178" s="60">
        <v>1.2263377835982879E-3</v>
      </c>
      <c r="U178" s="60">
        <v>0.21273823529411764</v>
      </c>
      <c r="V178" s="60">
        <v>127.01456873394815</v>
      </c>
      <c r="W178" s="98"/>
      <c r="X178" s="60">
        <v>6.8886444718641135E-5</v>
      </c>
      <c r="Y178" s="61">
        <v>1.020558323840608</v>
      </c>
      <c r="Z178">
        <v>6</v>
      </c>
      <c r="AB178">
        <f t="shared" si="18"/>
        <v>1.0208006377257288</v>
      </c>
      <c r="AC178">
        <f t="shared" si="19"/>
        <v>124.45596274788254</v>
      </c>
      <c r="AD178">
        <f t="shared" si="20"/>
        <v>124.42641985111564</v>
      </c>
      <c r="AE178">
        <f t="shared" si="21"/>
        <v>2.3737630656351085E-4</v>
      </c>
      <c r="AJ178">
        <v>0.72744557463177695</v>
      </c>
      <c r="AK178">
        <v>0.83994388362821082</v>
      </c>
      <c r="AL178">
        <v>1.8140284245586862</v>
      </c>
      <c r="AM178">
        <v>8.404776513302739</v>
      </c>
      <c r="AN178">
        <v>-7.8530686192718982E-2</v>
      </c>
      <c r="AO178">
        <v>5.8292466926817284E-2</v>
      </c>
      <c r="AP178">
        <v>0.49298630745861932</v>
      </c>
      <c r="AQ178">
        <v>1.1243660575930858</v>
      </c>
      <c r="AR178">
        <v>2.3415162834187186</v>
      </c>
      <c r="AS178">
        <v>3.5900223016478248</v>
      </c>
      <c r="AT178" s="2">
        <v>1.1048282771989901</v>
      </c>
      <c r="AU178" s="2">
        <v>0.78628714906728137</v>
      </c>
      <c r="AV178" s="2">
        <v>0.14126670165593391</v>
      </c>
      <c r="AX178">
        <f t="shared" si="25"/>
        <v>1.1048282771989901</v>
      </c>
      <c r="AY178">
        <f t="shared" si="26"/>
        <v>97.858124133456329</v>
      </c>
      <c r="AZ178">
        <f t="shared" si="24"/>
        <v>17.581483358807148</v>
      </c>
    </row>
    <row r="179" spans="1:52" x14ac:dyDescent="0.25">
      <c r="A179" s="3">
        <v>32</v>
      </c>
      <c r="B179" s="3" t="s">
        <v>451</v>
      </c>
      <c r="C179" s="3">
        <v>-800</v>
      </c>
      <c r="D179" s="3">
        <v>-104.09375</v>
      </c>
      <c r="E179" s="81">
        <v>320</v>
      </c>
      <c r="F179" s="3">
        <v>0.35592600000000002</v>
      </c>
      <c r="G179" s="3">
        <v>0.187775</v>
      </c>
      <c r="H179" s="3">
        <v>47.538421</v>
      </c>
      <c r="I179" s="3">
        <v>1.541199</v>
      </c>
      <c r="J179" s="3">
        <v>8.9937470000000008</v>
      </c>
      <c r="K179" s="3">
        <v>0.145838</v>
      </c>
      <c r="L179" s="81">
        <v>0.35592600000000002</v>
      </c>
      <c r="M179" s="3">
        <v>0.171232</v>
      </c>
      <c r="N179" s="3">
        <v>98751</v>
      </c>
      <c r="O179" s="3">
        <v>18.2</v>
      </c>
      <c r="P179" s="3">
        <v>60</v>
      </c>
      <c r="Q179" s="3">
        <v>1.1751</v>
      </c>
      <c r="R179" s="3" t="s">
        <v>413</v>
      </c>
      <c r="S179" s="3" t="s">
        <v>414</v>
      </c>
      <c r="T179" s="60">
        <v>1.226280445511538E-3</v>
      </c>
      <c r="U179" s="60">
        <v>0.21512917647058824</v>
      </c>
      <c r="V179" s="60">
        <v>114.81616953508457</v>
      </c>
      <c r="W179" s="98"/>
      <c r="X179" s="60">
        <v>6.8879468946778709E-5</v>
      </c>
      <c r="Y179" s="61">
        <v>0.92243664225930555</v>
      </c>
      <c r="Z179">
        <v>6</v>
      </c>
      <c r="AB179">
        <f t="shared" si="18"/>
        <v>0.92265565885183365</v>
      </c>
      <c r="AC179">
        <f t="shared" si="19"/>
        <v>124.47052109060589</v>
      </c>
      <c r="AD179">
        <f t="shared" si="20"/>
        <v>124.44097473803338</v>
      </c>
      <c r="AE179">
        <f t="shared" si="21"/>
        <v>2.3737630656339918E-4</v>
      </c>
      <c r="AJ179">
        <v>0.65750418562323321</v>
      </c>
      <c r="AK179">
        <v>0.79963326631424181</v>
      </c>
      <c r="AL179">
        <v>1.8933196703203314</v>
      </c>
      <c r="AM179">
        <v>9.2842900223584106</v>
      </c>
      <c r="AN179">
        <v>-8.3988660352975697E-2</v>
      </c>
      <c r="AO179">
        <v>2.2895609662531961E-2</v>
      </c>
      <c r="AP179">
        <v>0.41053321388514907</v>
      </c>
      <c r="AQ179">
        <v>1.0418639650183419</v>
      </c>
      <c r="AR179">
        <v>2.1933729246899571</v>
      </c>
      <c r="AS179">
        <v>3.3634119780098382</v>
      </c>
      <c r="AT179" s="2">
        <v>1.0564463122552274</v>
      </c>
      <c r="AU179" s="2">
        <v>0.75720605697071686</v>
      </c>
      <c r="AV179" s="2">
        <v>0.142443360880803</v>
      </c>
      <c r="AX179">
        <f t="shared" si="25"/>
        <v>1.0564463122552274</v>
      </c>
      <c r="AY179">
        <f t="shared" si="26"/>
        <v>94.24983248410814</v>
      </c>
      <c r="AZ179">
        <f t="shared" si="24"/>
        <v>17.729999354730776</v>
      </c>
    </row>
    <row r="180" spans="1:52" x14ac:dyDescent="0.25">
      <c r="A180" s="3">
        <v>33</v>
      </c>
      <c r="B180" s="3" t="s">
        <v>452</v>
      </c>
      <c r="C180" s="3">
        <v>-800</v>
      </c>
      <c r="D180" s="3">
        <v>-104.09375</v>
      </c>
      <c r="E180" s="81">
        <v>330</v>
      </c>
      <c r="F180" s="3">
        <v>0.351547</v>
      </c>
      <c r="G180" s="3">
        <v>0.187727</v>
      </c>
      <c r="H180" s="3">
        <v>47.526324000000002</v>
      </c>
      <c r="I180" s="3">
        <v>1.531582</v>
      </c>
      <c r="J180" s="3">
        <v>8.9922050000000002</v>
      </c>
      <c r="K180" s="3">
        <v>0.144924</v>
      </c>
      <c r="L180" s="81">
        <v>0.351547</v>
      </c>
      <c r="M180" s="3">
        <v>0.17646600000000001</v>
      </c>
      <c r="N180" s="3">
        <v>98760</v>
      </c>
      <c r="O180" s="3">
        <v>18.2</v>
      </c>
      <c r="P180" s="3">
        <v>60</v>
      </c>
      <c r="Q180" s="3">
        <v>1.1752</v>
      </c>
      <c r="R180" s="3" t="s">
        <v>415</v>
      </c>
      <c r="S180" s="3" t="s">
        <v>416</v>
      </c>
      <c r="T180" s="60">
        <v>1.2262231074247881E-3</v>
      </c>
      <c r="U180" s="60">
        <v>0.21752011764705881</v>
      </c>
      <c r="V180" s="60">
        <v>109.30056817671078</v>
      </c>
      <c r="W180" s="98"/>
      <c r="X180" s="60">
        <v>6.8873191959936651E-5</v>
      </c>
      <c r="Y180" s="61">
        <v>0.87805359156822038</v>
      </c>
      <c r="Z180">
        <v>6</v>
      </c>
      <c r="AB180">
        <f t="shared" si="18"/>
        <v>0.87826207017463354</v>
      </c>
      <c r="AC180">
        <f t="shared" si="19"/>
        <v>124.48052058132112</v>
      </c>
      <c r="AD180">
        <f t="shared" si="20"/>
        <v>124.4509718551064</v>
      </c>
      <c r="AE180">
        <f t="shared" si="21"/>
        <v>2.3737630656364163E-4</v>
      </c>
      <c r="AJ180">
        <v>0.62586779090056766</v>
      </c>
      <c r="AK180">
        <v>0.82404673840335696</v>
      </c>
      <c r="AL180">
        <v>2.2288719460757296</v>
      </c>
      <c r="AM180">
        <v>12.059744380544977</v>
      </c>
      <c r="AN180">
        <v>-8.3752079576732169E-2</v>
      </c>
      <c r="AO180">
        <v>1.755267478838264E-3</v>
      </c>
      <c r="AP180">
        <v>0.34377531624974594</v>
      </c>
      <c r="AQ180">
        <v>0.9864883414611697</v>
      </c>
      <c r="AR180">
        <v>2.2006637173510106</v>
      </c>
      <c r="AS180">
        <v>3.5259925737697002</v>
      </c>
      <c r="AT180" s="2">
        <v>0.97354037200789678</v>
      </c>
      <c r="AU180" s="2">
        <v>0.78309151943013378</v>
      </c>
      <c r="AV180" s="2">
        <v>0.136503418241674</v>
      </c>
      <c r="AX180">
        <f t="shared" si="25"/>
        <v>0.97354037200789678</v>
      </c>
      <c r="AY180">
        <f t="shared" si="26"/>
        <v>97.479640001480789</v>
      </c>
      <c r="AZ180">
        <f t="shared" si="24"/>
        <v>16.992016563853383</v>
      </c>
    </row>
    <row r="181" spans="1:52" x14ac:dyDescent="0.25">
      <c r="A181" s="3">
        <v>34</v>
      </c>
      <c r="B181" s="3" t="s">
        <v>453</v>
      </c>
      <c r="C181" s="3">
        <v>-800</v>
      </c>
      <c r="D181" s="3">
        <v>-104.09375</v>
      </c>
      <c r="E181" s="81">
        <v>340</v>
      </c>
      <c r="F181" s="3">
        <v>0.341584</v>
      </c>
      <c r="G181" s="3">
        <v>0.18778400000000001</v>
      </c>
      <c r="H181" s="3">
        <v>47.540488000000003</v>
      </c>
      <c r="I181" s="3">
        <v>1.561256</v>
      </c>
      <c r="J181" s="3">
        <v>8.9948130000000006</v>
      </c>
      <c r="K181" s="3">
        <v>0.14780399999999999</v>
      </c>
      <c r="L181" s="81">
        <v>0.341584</v>
      </c>
      <c r="M181" s="3">
        <v>0.174428</v>
      </c>
      <c r="N181" s="3">
        <v>98768</v>
      </c>
      <c r="O181" s="3">
        <v>18.3</v>
      </c>
      <c r="P181" s="3">
        <v>60</v>
      </c>
      <c r="Q181" s="3">
        <v>1.1749000000000001</v>
      </c>
      <c r="R181" s="3" t="s">
        <v>417</v>
      </c>
      <c r="S181" s="3" t="s">
        <v>418</v>
      </c>
      <c r="T181" s="60">
        <v>1.2261657693380384E-3</v>
      </c>
      <c r="U181" s="60">
        <v>0.2199110588235294</v>
      </c>
      <c r="V181" s="60">
        <v>99.230417468069859</v>
      </c>
      <c r="W181" s="98"/>
      <c r="X181" s="60">
        <v>6.8891250793069636E-5</v>
      </c>
      <c r="Y181" s="61">
        <v>0.79717836457549895</v>
      </c>
      <c r="Z181">
        <v>6</v>
      </c>
      <c r="AB181">
        <f t="shared" si="18"/>
        <v>0.79736764076103606</v>
      </c>
      <c r="AC181">
        <f t="shared" si="19"/>
        <v>124.47705793032968</v>
      </c>
      <c r="AD181">
        <f t="shared" si="20"/>
        <v>124.44751002606628</v>
      </c>
      <c r="AE181">
        <f t="shared" si="21"/>
        <v>2.3737630656352587E-4</v>
      </c>
      <c r="AJ181">
        <v>0.56822291511354894</v>
      </c>
      <c r="AK181">
        <v>0.8145912333649078</v>
      </c>
      <c r="AL181">
        <v>2.5690232475579808</v>
      </c>
      <c r="AM181">
        <v>15.889369700629917</v>
      </c>
      <c r="AN181">
        <v>-8.3524547481097611E-2</v>
      </c>
      <c r="AO181">
        <v>-1.7966049233549431E-2</v>
      </c>
      <c r="AP181">
        <v>0.25709663692418977</v>
      </c>
      <c r="AQ181">
        <v>0.89131136095966734</v>
      </c>
      <c r="AR181">
        <v>2.1326543800638347</v>
      </c>
      <c r="AS181">
        <v>3.4110497659649841</v>
      </c>
      <c r="AT181" s="2">
        <v>0.94716614608502148</v>
      </c>
      <c r="AU181" s="2">
        <v>0.74982003203658432</v>
      </c>
      <c r="AV181" s="2">
        <v>0.14198123488789074</v>
      </c>
      <c r="AX181">
        <f t="shared" si="25"/>
        <v>0.94716614608502148</v>
      </c>
      <c r="AY181">
        <f t="shared" si="26"/>
        <v>93.33539156513956</v>
      </c>
      <c r="AZ181">
        <f t="shared" si="24"/>
        <v>17.67340640015972</v>
      </c>
    </row>
    <row r="182" spans="1:52" x14ac:dyDescent="0.25">
      <c r="A182" s="3">
        <v>35</v>
      </c>
      <c r="B182" s="3" t="s">
        <v>454</v>
      </c>
      <c r="C182" s="3">
        <v>-800</v>
      </c>
      <c r="D182" s="3">
        <v>-104.09375</v>
      </c>
      <c r="E182" s="81">
        <v>350</v>
      </c>
      <c r="F182" s="3">
        <v>0.33305200000000001</v>
      </c>
      <c r="G182" s="3">
        <v>0.188051</v>
      </c>
      <c r="H182" s="3">
        <v>47.607643000000003</v>
      </c>
      <c r="I182" s="3">
        <v>1.547274</v>
      </c>
      <c r="J182" s="3">
        <v>9.0004580000000001</v>
      </c>
      <c r="K182" s="3">
        <v>0.14623800000000001</v>
      </c>
      <c r="L182" s="81">
        <v>0.33305200000000001</v>
      </c>
      <c r="M182" s="3">
        <v>0.16139800000000001</v>
      </c>
      <c r="N182" s="3">
        <v>98784</v>
      </c>
      <c r="O182" s="3">
        <v>18.3</v>
      </c>
      <c r="P182" s="3">
        <v>60</v>
      </c>
      <c r="Q182" s="3">
        <v>1.1751</v>
      </c>
      <c r="R182" s="3" t="s">
        <v>419</v>
      </c>
      <c r="S182" s="3" t="s">
        <v>420</v>
      </c>
      <c r="T182" s="60">
        <v>1.2261084312512884E-3</v>
      </c>
      <c r="U182" s="60">
        <v>0.222302</v>
      </c>
      <c r="V182" s="60">
        <v>90.326432130456524</v>
      </c>
      <c r="W182" s="98"/>
      <c r="X182" s="60">
        <v>6.8880092508198697E-5</v>
      </c>
      <c r="Y182" s="61">
        <v>0.72622025885339603</v>
      </c>
      <c r="Z182">
        <v>6</v>
      </c>
      <c r="AB182">
        <f t="shared" si="18"/>
        <v>0.72639268726661421</v>
      </c>
      <c r="AC182">
        <f t="shared" si="19"/>
        <v>124.37883827844433</v>
      </c>
      <c r="AD182">
        <f t="shared" si="20"/>
        <v>124.34931368919911</v>
      </c>
      <c r="AE182">
        <f t="shared" si="21"/>
        <v>2.3737630656375062E-4</v>
      </c>
      <c r="AJ182">
        <v>0.51764488810608944</v>
      </c>
      <c r="AK182">
        <v>0.75437187155379848</v>
      </c>
      <c r="AL182">
        <v>2.1772606674782571</v>
      </c>
      <c r="AM182">
        <v>10.631033881703187</v>
      </c>
      <c r="AN182">
        <v>-8.3355766370704285E-2</v>
      </c>
      <c r="AO182">
        <v>-2.6300487684644661E-2</v>
      </c>
      <c r="AP182">
        <v>0.20477175510075851</v>
      </c>
      <c r="AQ182">
        <v>0.82952869260625028</v>
      </c>
      <c r="AR182">
        <v>2.0105781027861198</v>
      </c>
      <c r="AS182">
        <v>3.2101691931943512</v>
      </c>
      <c r="AT182" s="2">
        <v>0.96442925188328488</v>
      </c>
      <c r="AU182" s="2">
        <v>0.68973934979959739</v>
      </c>
      <c r="AV182" s="2">
        <v>0.14755991701559948</v>
      </c>
      <c r="AX182">
        <f t="shared" si="25"/>
        <v>0.96442925188328488</v>
      </c>
      <c r="AY182">
        <f t="shared" si="26"/>
        <v>85.788979043003465</v>
      </c>
      <c r="AZ182">
        <f t="shared" si="24"/>
        <v>18.353331054863915</v>
      </c>
    </row>
    <row r="183" spans="1:52" x14ac:dyDescent="0.25">
      <c r="A183" s="5">
        <v>1</v>
      </c>
      <c r="B183" s="5" t="s">
        <v>2552</v>
      </c>
      <c r="C183" s="5">
        <v>-800</v>
      </c>
      <c r="D183" s="5">
        <v>104.15625</v>
      </c>
      <c r="E183" s="100">
        <v>10</v>
      </c>
      <c r="F183" s="5">
        <v>0.14820800000000001</v>
      </c>
      <c r="G183" s="5">
        <v>0.195215</v>
      </c>
      <c r="H183" s="5">
        <v>49.690731999999997</v>
      </c>
      <c r="I183" s="5">
        <v>2.1199279999999998</v>
      </c>
      <c r="J183" s="5">
        <v>9.1420150000000007</v>
      </c>
      <c r="K183" s="5">
        <v>0.19519500000000001</v>
      </c>
      <c r="L183" s="100">
        <v>0.14820800000000001</v>
      </c>
      <c r="M183" s="5">
        <v>5.0057999999999998E-2</v>
      </c>
      <c r="N183" s="5">
        <v>99617</v>
      </c>
      <c r="O183" s="5">
        <v>17.5</v>
      </c>
      <c r="P183" s="5">
        <v>60</v>
      </c>
      <c r="Q183" s="5">
        <v>1.1886000000000001</v>
      </c>
      <c r="R183" s="5" t="s">
        <v>455</v>
      </c>
      <c r="S183" s="5" t="s">
        <v>456</v>
      </c>
      <c r="T183" s="60">
        <v>1.2197522160379305E-3</v>
      </c>
      <c r="U183" s="60">
        <v>2.8618000000000001E-2</v>
      </c>
      <c r="V183" s="60">
        <v>98.044503160206702</v>
      </c>
      <c r="W183" s="98"/>
      <c r="X183" s="60">
        <v>6.8116627637827341E-5</v>
      </c>
      <c r="Y183" s="61">
        <v>0.80964503519252251</v>
      </c>
      <c r="Z183">
        <v>7</v>
      </c>
      <c r="AB183">
        <f t="shared" si="18"/>
        <v>0.80983727137291872</v>
      </c>
      <c r="AC183">
        <f t="shared" si="19"/>
        <v>121.09566402379416</v>
      </c>
      <c r="AD183">
        <f t="shared" si="20"/>
        <v>121.06691878232732</v>
      </c>
      <c r="AE183">
        <f t="shared" si="21"/>
        <v>2.3737630656361385E-4</v>
      </c>
      <c r="AJ183">
        <v>0.5771067818383081</v>
      </c>
      <c r="AK183">
        <v>0.24156530163395065</v>
      </c>
      <c r="AL183">
        <v>1.198488559867696</v>
      </c>
      <c r="AM183">
        <v>7.6964394503783744</v>
      </c>
      <c r="AN183">
        <v>0.1696915919454004</v>
      </c>
      <c r="AO183">
        <v>0.40826550056207389</v>
      </c>
      <c r="AP183">
        <v>0.54375239441542</v>
      </c>
      <c r="AQ183">
        <v>0.69985958665298553</v>
      </c>
      <c r="AR183">
        <v>1.0179613486213881</v>
      </c>
      <c r="AS183">
        <v>1.3110272790856177</v>
      </c>
      <c r="AT183" s="2">
        <v>6.1122664532455468</v>
      </c>
      <c r="AU183" s="2">
        <v>9.5758581094821729E-2</v>
      </c>
      <c r="AV183" s="2">
        <v>8.1951809979644054E-3</v>
      </c>
      <c r="AX183">
        <f t="shared" si="25"/>
        <v>6.1122664532455468</v>
      </c>
      <c r="AY183">
        <f t="shared" si="26"/>
        <v>11.595948963653779</v>
      </c>
      <c r="AZ183">
        <f t="shared" si="24"/>
        <v>0.99240088474367971</v>
      </c>
    </row>
    <row r="184" spans="1:52" x14ac:dyDescent="0.25">
      <c r="A184" s="5">
        <v>2</v>
      </c>
      <c r="B184" s="5" t="s">
        <v>2553</v>
      </c>
      <c r="C184" s="5">
        <v>-800</v>
      </c>
      <c r="D184" s="5">
        <v>104.15625</v>
      </c>
      <c r="E184" s="100">
        <v>20</v>
      </c>
      <c r="F184" s="5">
        <v>0.161991</v>
      </c>
      <c r="G184" s="5">
        <v>0.19570100000000001</v>
      </c>
      <c r="H184" s="5">
        <v>49.812666</v>
      </c>
      <c r="I184" s="5">
        <v>2.1135899999999999</v>
      </c>
      <c r="J184" s="5">
        <v>9.1547689999999999</v>
      </c>
      <c r="K184" s="5">
        <v>0.19444700000000001</v>
      </c>
      <c r="L184" s="100">
        <v>0.161991</v>
      </c>
      <c r="M184" s="5">
        <v>5.0397999999999998E-2</v>
      </c>
      <c r="N184" s="5">
        <v>99621</v>
      </c>
      <c r="O184" s="5">
        <v>17.600000000000001</v>
      </c>
      <c r="P184" s="5">
        <v>60</v>
      </c>
      <c r="Q184" s="5">
        <v>1.1881999999999999</v>
      </c>
      <c r="R184" s="5" t="s">
        <v>457</v>
      </c>
      <c r="S184" s="5" t="s">
        <v>458</v>
      </c>
      <c r="T184" s="60">
        <v>1.2183984156433139E-3</v>
      </c>
      <c r="U184" s="60">
        <v>3.4704571428571432E-2</v>
      </c>
      <c r="V184" s="60">
        <v>104.47028405254565</v>
      </c>
      <c r="W184" s="98"/>
      <c r="X184" s="60">
        <v>6.8137327629355288E-5</v>
      </c>
      <c r="Y184" s="61">
        <v>0.86364981726851708</v>
      </c>
      <c r="Z184">
        <v>7</v>
      </c>
      <c r="AB184">
        <f t="shared" si="18"/>
        <v>0.86385487594837651</v>
      </c>
      <c r="AC184">
        <f t="shared" si="19"/>
        <v>120.96370770152647</v>
      </c>
      <c r="AD184">
        <f t="shared" si="20"/>
        <v>120.93499378336406</v>
      </c>
      <c r="AE184">
        <f t="shared" si="21"/>
        <v>2.3737630656345631E-4</v>
      </c>
      <c r="AJ184">
        <v>0.61560111247881788</v>
      </c>
      <c r="AK184">
        <v>0.24374258467210108</v>
      </c>
      <c r="AL184">
        <v>1.2059417814084235</v>
      </c>
      <c r="AM184">
        <v>6.22209025672952</v>
      </c>
      <c r="AN184">
        <v>0.20556635139042437</v>
      </c>
      <c r="AO184">
        <v>0.44614581398409336</v>
      </c>
      <c r="AP184">
        <v>0.58193121507326673</v>
      </c>
      <c r="AQ184">
        <v>0.74723770493036701</v>
      </c>
      <c r="AR184">
        <v>1.039474236516537</v>
      </c>
      <c r="AS184">
        <v>1.4187892745356241</v>
      </c>
      <c r="AT184" s="2">
        <v>6.4483067080318879</v>
      </c>
      <c r="AU184" s="2">
        <v>9.3520231065185921E-2</v>
      </c>
      <c r="AV184" s="2">
        <v>-1.2553979164487092E-2</v>
      </c>
      <c r="AX184">
        <f t="shared" si="25"/>
        <v>6.4483067080318879</v>
      </c>
      <c r="AY184">
        <f t="shared" si="26"/>
        <v>11.312553894748365</v>
      </c>
      <c r="AZ184">
        <f t="shared" si="24"/>
        <v>-1.5185758661440703</v>
      </c>
    </row>
    <row r="185" spans="1:52" x14ac:dyDescent="0.25">
      <c r="A185" s="5">
        <v>3</v>
      </c>
      <c r="B185" s="5" t="s">
        <v>2554</v>
      </c>
      <c r="C185" s="5">
        <v>-800</v>
      </c>
      <c r="D185" s="5">
        <v>104.15625</v>
      </c>
      <c r="E185" s="100">
        <v>30</v>
      </c>
      <c r="F185" s="5">
        <v>0.16706699999999999</v>
      </c>
      <c r="G185" s="5">
        <v>0.19648099999999999</v>
      </c>
      <c r="H185" s="5">
        <v>50.008360000000003</v>
      </c>
      <c r="I185" s="5">
        <v>1.9797549999999999</v>
      </c>
      <c r="J185" s="5">
        <v>9.173095</v>
      </c>
      <c r="K185" s="5">
        <v>0.18174699999999999</v>
      </c>
      <c r="L185" s="100">
        <v>0.16706699999999999</v>
      </c>
      <c r="M185" s="5">
        <v>4.0806000000000002E-2</v>
      </c>
      <c r="N185" s="5">
        <v>99619</v>
      </c>
      <c r="O185" s="5">
        <v>17.600000000000001</v>
      </c>
      <c r="P185" s="5">
        <v>60</v>
      </c>
      <c r="Q185" s="5">
        <v>1.1880999999999999</v>
      </c>
      <c r="R185" s="5" t="s">
        <v>459</v>
      </c>
      <c r="S185" s="5" t="s">
        <v>460</v>
      </c>
      <c r="T185" s="60">
        <v>1.2170446152486971E-3</v>
      </c>
      <c r="U185" s="60">
        <v>4.0791142857142859E-2</v>
      </c>
      <c r="V185" s="60">
        <v>103.756144648036</v>
      </c>
      <c r="W185" s="98"/>
      <c r="X185" s="60">
        <v>6.8138695587829649E-5</v>
      </c>
      <c r="Y185" s="61">
        <v>0.85944584783765132</v>
      </c>
      <c r="Z185">
        <v>7</v>
      </c>
      <c r="AB185">
        <f t="shared" si="18"/>
        <v>0.85964990835783517</v>
      </c>
      <c r="AC185">
        <f t="shared" si="19"/>
        <v>120.72447020261299</v>
      </c>
      <c r="AD185">
        <f t="shared" si="20"/>
        <v>120.69581307376444</v>
      </c>
      <c r="AE185">
        <f t="shared" si="21"/>
        <v>2.3737630656365611E-4</v>
      </c>
      <c r="AJ185">
        <v>0.61260660871830286</v>
      </c>
      <c r="AK185">
        <v>0.19796341465945286</v>
      </c>
      <c r="AL185">
        <v>0.8785941769740967</v>
      </c>
      <c r="AM185">
        <v>4.7596685099182938</v>
      </c>
      <c r="AN185">
        <v>0.2507012775621727</v>
      </c>
      <c r="AO185">
        <v>0.47573973394755548</v>
      </c>
      <c r="AP185">
        <v>0.59122069662670362</v>
      </c>
      <c r="AQ185">
        <v>0.72002340033748258</v>
      </c>
      <c r="AR185">
        <v>0.97614915334729746</v>
      </c>
      <c r="AS185">
        <v>1.190825177524536</v>
      </c>
      <c r="AT185" s="2">
        <v>7.3769312720334801</v>
      </c>
      <c r="AU185" s="2">
        <v>7.2691357188786054E-2</v>
      </c>
      <c r="AV185" s="2">
        <v>-7.6367462665791169E-2</v>
      </c>
      <c r="AX185">
        <f t="shared" si="25"/>
        <v>7.3769312720334801</v>
      </c>
      <c r="AY185">
        <f t="shared" si="26"/>
        <v>8.7756255849251001</v>
      </c>
      <c r="AZ185">
        <f t="shared" si="24"/>
        <v>-9.2194214710454663</v>
      </c>
    </row>
    <row r="186" spans="1:52" x14ac:dyDescent="0.25">
      <c r="A186" s="5">
        <v>4</v>
      </c>
      <c r="B186" s="5" t="s">
        <v>2555</v>
      </c>
      <c r="C186" s="5">
        <v>-800</v>
      </c>
      <c r="D186" s="5">
        <v>104.15625</v>
      </c>
      <c r="E186" s="100">
        <v>40</v>
      </c>
      <c r="F186" s="5">
        <v>0.17944299999999999</v>
      </c>
      <c r="G186" s="5">
        <v>0.197325</v>
      </c>
      <c r="H186" s="5">
        <v>50.220129999999997</v>
      </c>
      <c r="I186" s="5">
        <v>2.0145029999999999</v>
      </c>
      <c r="J186" s="5">
        <v>9.1938370000000003</v>
      </c>
      <c r="K186" s="5">
        <v>0.184638</v>
      </c>
      <c r="L186" s="100">
        <v>0.17944299999999999</v>
      </c>
      <c r="M186" s="5">
        <v>4.2214000000000002E-2</v>
      </c>
      <c r="N186" s="5">
        <v>99626</v>
      </c>
      <c r="O186" s="5">
        <v>17.7</v>
      </c>
      <c r="P186" s="5">
        <v>60</v>
      </c>
      <c r="Q186" s="5">
        <v>1.1878</v>
      </c>
      <c r="R186" s="5" t="s">
        <v>461</v>
      </c>
      <c r="S186" s="5" t="s">
        <v>462</v>
      </c>
      <c r="T186" s="60">
        <v>1.2156908148540802E-3</v>
      </c>
      <c r="U186" s="60">
        <v>4.6877714285714286E-2</v>
      </c>
      <c r="V186" s="60">
        <v>109.04523098679294</v>
      </c>
      <c r="W186" s="98"/>
      <c r="X186" s="60">
        <v>6.8157341819711308E-5</v>
      </c>
      <c r="Y186" s="61">
        <v>0.90505182444978083</v>
      </c>
      <c r="Z186">
        <v>7</v>
      </c>
      <c r="AB186">
        <f t="shared" si="18"/>
        <v>0.9052667133186435</v>
      </c>
      <c r="AC186">
        <f t="shared" si="19"/>
        <v>120.48506841371889</v>
      </c>
      <c r="AD186">
        <f t="shared" si="20"/>
        <v>120.45646811318279</v>
      </c>
      <c r="AE186">
        <f t="shared" si="21"/>
        <v>2.3737630656349155E-4</v>
      </c>
      <c r="AJ186">
        <v>0.6451125763896266</v>
      </c>
      <c r="AK186">
        <v>0.20542937963997845</v>
      </c>
      <c r="AL186">
        <v>0.9681384646879605</v>
      </c>
      <c r="AM186">
        <v>5.6261451216649325</v>
      </c>
      <c r="AN186">
        <v>0.26641615553330289</v>
      </c>
      <c r="AO186">
        <v>0.50254258000439145</v>
      </c>
      <c r="AP186">
        <v>0.62135521455081633</v>
      </c>
      <c r="AQ186">
        <v>0.75946790679173704</v>
      </c>
      <c r="AR186">
        <v>1.0104513852571011</v>
      </c>
      <c r="AS186">
        <v>1.261429997343823</v>
      </c>
      <c r="AT186" s="2">
        <v>7.5400751285961576</v>
      </c>
      <c r="AU186" s="2">
        <v>7.4595455225286808E-2</v>
      </c>
      <c r="AV186" s="2">
        <v>-8.2657239739133442E-2</v>
      </c>
      <c r="AX186">
        <f t="shared" si="25"/>
        <v>7.5400751285961576</v>
      </c>
      <c r="AY186">
        <f t="shared" si="26"/>
        <v>8.9876385261711853</v>
      </c>
      <c r="AZ186">
        <f t="shared" si="24"/>
        <v>-9.9589631848586571</v>
      </c>
    </row>
    <row r="187" spans="1:52" x14ac:dyDescent="0.25">
      <c r="A187" s="5">
        <v>5</v>
      </c>
      <c r="B187" s="5" t="s">
        <v>2556</v>
      </c>
      <c r="C187" s="5">
        <v>-800</v>
      </c>
      <c r="D187" s="5">
        <v>104.15625</v>
      </c>
      <c r="E187" s="100">
        <v>50</v>
      </c>
      <c r="F187" s="5">
        <v>0.188301</v>
      </c>
      <c r="G187" s="5">
        <v>0.198159</v>
      </c>
      <c r="H187" s="5">
        <v>50.429364</v>
      </c>
      <c r="I187" s="5">
        <v>2.068962</v>
      </c>
      <c r="J187" s="5">
        <v>9.2126070000000002</v>
      </c>
      <c r="K187" s="5">
        <v>0.18915199999999999</v>
      </c>
      <c r="L187" s="100">
        <v>0.188301</v>
      </c>
      <c r="M187" s="5">
        <v>4.3403999999999998E-2</v>
      </c>
      <c r="N187" s="5">
        <v>99632</v>
      </c>
      <c r="O187" s="5">
        <v>17.7</v>
      </c>
      <c r="P187" s="5">
        <v>60</v>
      </c>
      <c r="Q187" s="5">
        <v>1.1879</v>
      </c>
      <c r="R187" s="5" t="s">
        <v>463</v>
      </c>
      <c r="S187" s="5" t="s">
        <v>464</v>
      </c>
      <c r="T187" s="60">
        <v>1.2143370144594636E-3</v>
      </c>
      <c r="U187" s="60">
        <v>5.2964285714285714E-2</v>
      </c>
      <c r="V187" s="60">
        <v>111.44905629509825</v>
      </c>
      <c r="W187" s="98"/>
      <c r="X187" s="60">
        <v>6.8153237274475658E-5</v>
      </c>
      <c r="Y187" s="61">
        <v>0.9269473490801301</v>
      </c>
      <c r="Z187">
        <v>7</v>
      </c>
      <c r="AB187">
        <f t="shared" si="18"/>
        <v>0.92716743666181078</v>
      </c>
      <c r="AC187">
        <f t="shared" si="19"/>
        <v>120.2323480461931</v>
      </c>
      <c r="AD187">
        <f t="shared" si="20"/>
        <v>120.20380773548443</v>
      </c>
      <c r="AE187">
        <f t="shared" si="21"/>
        <v>2.3737630656350944E-4</v>
      </c>
      <c r="AJ187">
        <v>0.6607182150494203</v>
      </c>
      <c r="AK187">
        <v>0.21189877542988433</v>
      </c>
      <c r="AL187">
        <v>1.0976029193492043</v>
      </c>
      <c r="AM187">
        <v>5.7452521751245182</v>
      </c>
      <c r="AN187">
        <v>0.28672105617499999</v>
      </c>
      <c r="AO187">
        <v>0.51765638908441103</v>
      </c>
      <c r="AP187">
        <v>0.63386368522297976</v>
      </c>
      <c r="AQ187">
        <v>0.76944293242140804</v>
      </c>
      <c r="AR187">
        <v>1.0420904502742265</v>
      </c>
      <c r="AS187">
        <v>1.3341099191869052</v>
      </c>
      <c r="AT187" s="2">
        <v>6.7634803216649511</v>
      </c>
      <c r="AU187" s="2">
        <v>8.012465420570794E-2</v>
      </c>
      <c r="AV187" s="2">
        <v>-0.1187966930489059</v>
      </c>
      <c r="AX187">
        <f t="shared" si="25"/>
        <v>6.7634803216649511</v>
      </c>
      <c r="AY187">
        <f t="shared" si="26"/>
        <v>9.6335753115415468</v>
      </c>
      <c r="AZ187">
        <f t="shared" si="24"/>
        <v>-14.283205345392822</v>
      </c>
    </row>
    <row r="188" spans="1:52" x14ac:dyDescent="0.25">
      <c r="A188" s="5">
        <v>6</v>
      </c>
      <c r="B188" s="5" t="s">
        <v>2557</v>
      </c>
      <c r="C188" s="5">
        <v>-800</v>
      </c>
      <c r="D188" s="5">
        <v>104.15625</v>
      </c>
      <c r="E188" s="100">
        <v>60</v>
      </c>
      <c r="F188" s="5">
        <v>0.19186</v>
      </c>
      <c r="G188" s="5">
        <v>0.198544</v>
      </c>
      <c r="H188" s="5">
        <v>50.526144000000002</v>
      </c>
      <c r="I188" s="5">
        <v>2.0834169999999999</v>
      </c>
      <c r="J188" s="5">
        <v>9.2217479999999998</v>
      </c>
      <c r="K188" s="5">
        <v>0.19032299999999999</v>
      </c>
      <c r="L188" s="100">
        <v>0.19186</v>
      </c>
      <c r="M188" s="5">
        <v>4.0557000000000003E-2</v>
      </c>
      <c r="N188" s="5">
        <v>99625</v>
      </c>
      <c r="O188" s="5">
        <v>17.7</v>
      </c>
      <c r="P188" s="5">
        <v>60</v>
      </c>
      <c r="Q188" s="5">
        <v>1.1878</v>
      </c>
      <c r="R188" s="5" t="s">
        <v>465</v>
      </c>
      <c r="S188" s="5" t="s">
        <v>466</v>
      </c>
      <c r="T188" s="60">
        <v>1.212983214064847E-3</v>
      </c>
      <c r="U188" s="60">
        <v>5.9050857142857141E-2</v>
      </c>
      <c r="V188" s="60">
        <v>109.48967909628696</v>
      </c>
      <c r="W188" s="98"/>
      <c r="X188" s="60">
        <v>6.8158025958650547E-5</v>
      </c>
      <c r="Y188" s="61">
        <v>0.9114902878033001</v>
      </c>
      <c r="Z188">
        <v>7</v>
      </c>
      <c r="AB188">
        <f t="shared" si="18"/>
        <v>0.91170670537369092</v>
      </c>
      <c r="AC188">
        <f t="shared" si="19"/>
        <v>120.12160805372714</v>
      </c>
      <c r="AD188">
        <f t="shared" si="20"/>
        <v>120.09309403006888</v>
      </c>
      <c r="AE188">
        <f t="shared" si="21"/>
        <v>2.373763065634874E-4</v>
      </c>
      <c r="AJ188">
        <v>0.64970344616453746</v>
      </c>
      <c r="AK188">
        <v>0.19840571372440838</v>
      </c>
      <c r="AL188">
        <v>1.0298129515227425</v>
      </c>
      <c r="AM188">
        <v>5.6083986931326049</v>
      </c>
      <c r="AN188">
        <v>0.29037506577245781</v>
      </c>
      <c r="AO188">
        <v>0.515808149927656</v>
      </c>
      <c r="AP188">
        <v>0.62628415660004078</v>
      </c>
      <c r="AQ188">
        <v>0.75169054330891871</v>
      </c>
      <c r="AR188">
        <v>0.99951430552015486</v>
      </c>
      <c r="AS188">
        <v>1.274209816597857</v>
      </c>
      <c r="AT188" s="2">
        <v>7.4815545293492356</v>
      </c>
      <c r="AU188" s="2">
        <v>7.1713973600067316E-2</v>
      </c>
      <c r="AV188" s="2">
        <v>-0.11317144215932222</v>
      </c>
      <c r="AX188">
        <f t="shared" si="25"/>
        <v>7.4815545293492356</v>
      </c>
      <c r="AY188">
        <f t="shared" si="26"/>
        <v>8.6143978287626215</v>
      </c>
      <c r="AZ188">
        <f t="shared" si="24"/>
        <v>-13.594335617937155</v>
      </c>
    </row>
    <row r="189" spans="1:52" x14ac:dyDescent="0.25">
      <c r="A189" s="5">
        <v>7</v>
      </c>
      <c r="B189" s="5" t="s">
        <v>2558</v>
      </c>
      <c r="C189" s="5">
        <v>-800</v>
      </c>
      <c r="D189" s="5">
        <v>104.15625</v>
      </c>
      <c r="E189" s="100">
        <v>70</v>
      </c>
      <c r="F189" s="5">
        <v>0.19976099999999999</v>
      </c>
      <c r="G189" s="5">
        <v>0.19878000000000001</v>
      </c>
      <c r="H189" s="5">
        <v>50.585338999999998</v>
      </c>
      <c r="I189" s="5">
        <v>2.0664310000000001</v>
      </c>
      <c r="J189" s="5">
        <v>9.2266250000000003</v>
      </c>
      <c r="K189" s="5">
        <v>0.18873400000000001</v>
      </c>
      <c r="L189" s="100">
        <v>0.19976099999999999</v>
      </c>
      <c r="M189" s="5">
        <v>3.9170999999999997E-2</v>
      </c>
      <c r="N189" s="5">
        <v>99637</v>
      </c>
      <c r="O189" s="5">
        <v>17.7</v>
      </c>
      <c r="P189" s="5">
        <v>60</v>
      </c>
      <c r="Q189" s="5">
        <v>1.1879</v>
      </c>
      <c r="R189" s="5" t="s">
        <v>467</v>
      </c>
      <c r="S189" s="5" t="s">
        <v>468</v>
      </c>
      <c r="T189" s="60">
        <v>1.2116294136702301E-3</v>
      </c>
      <c r="U189" s="60">
        <v>6.5137428571428568E-2</v>
      </c>
      <c r="V189" s="60">
        <v>111.10952731064351</v>
      </c>
      <c r="W189" s="98"/>
      <c r="X189" s="60">
        <v>6.8149817197733379E-5</v>
      </c>
      <c r="Y189" s="61">
        <v>0.92557601201736683</v>
      </c>
      <c r="Z189">
        <v>7</v>
      </c>
      <c r="AB189">
        <f t="shared" si="18"/>
        <v>0.92579577399883106</v>
      </c>
      <c r="AC189">
        <f t="shared" si="19"/>
        <v>120.04365483551311</v>
      </c>
      <c r="AD189">
        <f t="shared" si="20"/>
        <v>120.01515931610182</v>
      </c>
      <c r="AE189">
        <f t="shared" si="21"/>
        <v>2.3737630656396795E-4</v>
      </c>
      <c r="AJ189">
        <v>0.65974441461711641</v>
      </c>
      <c r="AK189">
        <v>0.19196471701809839</v>
      </c>
      <c r="AL189">
        <v>0.86584302685325032</v>
      </c>
      <c r="AM189">
        <v>5.1333258186835575</v>
      </c>
      <c r="AN189">
        <v>0.29396309043817115</v>
      </c>
      <c r="AO189">
        <v>0.53026239136134701</v>
      </c>
      <c r="AP189">
        <v>0.63793936344405511</v>
      </c>
      <c r="AQ189">
        <v>0.76656169228452276</v>
      </c>
      <c r="AR189">
        <v>1.0043556899346795</v>
      </c>
      <c r="AS189">
        <v>1.2017683727313173</v>
      </c>
      <c r="AT189" s="2">
        <v>8.9797638809829312</v>
      </c>
      <c r="AU189" s="2">
        <v>6.3831745976024631E-2</v>
      </c>
      <c r="AV189" s="2">
        <v>-8.6550407641533086E-2</v>
      </c>
      <c r="AX189">
        <f t="shared" si="25"/>
        <v>8.9797638809829312</v>
      </c>
      <c r="AY189">
        <f t="shared" si="26"/>
        <v>7.6625960814940539</v>
      </c>
      <c r="AZ189">
        <f t="shared" si="24"/>
        <v>-10.389827260793155</v>
      </c>
    </row>
    <row r="190" spans="1:52" x14ac:dyDescent="0.25">
      <c r="A190" s="5">
        <v>8</v>
      </c>
      <c r="B190" s="5" t="s">
        <v>2559</v>
      </c>
      <c r="C190" s="5">
        <v>-800</v>
      </c>
      <c r="D190" s="5">
        <v>104.15625</v>
      </c>
      <c r="E190" s="100">
        <v>80</v>
      </c>
      <c r="F190" s="5">
        <v>0.20091700000000001</v>
      </c>
      <c r="G190" s="5">
        <v>0.199571</v>
      </c>
      <c r="H190" s="5">
        <v>50.783788000000001</v>
      </c>
      <c r="I190" s="5">
        <v>2.0198610000000001</v>
      </c>
      <c r="J190" s="5">
        <v>9.2448540000000001</v>
      </c>
      <c r="K190" s="5">
        <v>0.18406800000000001</v>
      </c>
      <c r="L190" s="100">
        <v>0.20091700000000001</v>
      </c>
      <c r="M190" s="5">
        <v>4.1071999999999997E-2</v>
      </c>
      <c r="N190" s="5">
        <v>99636</v>
      </c>
      <c r="O190" s="5">
        <v>17.7</v>
      </c>
      <c r="P190" s="5">
        <v>60</v>
      </c>
      <c r="Q190" s="5">
        <v>1.1879</v>
      </c>
      <c r="R190" s="5" t="s">
        <v>469</v>
      </c>
      <c r="S190" s="5" t="s">
        <v>470</v>
      </c>
      <c r="T190" s="60">
        <v>1.2102756132756133E-3</v>
      </c>
      <c r="U190" s="60">
        <v>7.1223999999999996E-2</v>
      </c>
      <c r="V190" s="60">
        <v>107.15988868765656</v>
      </c>
      <c r="W190" s="98"/>
      <c r="X190" s="60">
        <v>6.8150501185621274E-5</v>
      </c>
      <c r="Y190" s="61">
        <v>0.89442900167838058</v>
      </c>
      <c r="Z190">
        <v>7</v>
      </c>
      <c r="AB190">
        <f t="shared" si="18"/>
        <v>0.89464136834209662</v>
      </c>
      <c r="AC190">
        <f t="shared" si="19"/>
        <v>119.80815524381799</v>
      </c>
      <c r="AD190">
        <f t="shared" si="20"/>
        <v>119.77971562643002</v>
      </c>
      <c r="AE190">
        <f t="shared" si="21"/>
        <v>2.3737630656358547E-4</v>
      </c>
      <c r="AJ190">
        <v>0.63754285727006998</v>
      </c>
      <c r="AK190">
        <v>0.20190273948461535</v>
      </c>
      <c r="AL190">
        <v>1.4717270892580678</v>
      </c>
      <c r="AM190">
        <v>15.973043846046252</v>
      </c>
      <c r="AN190">
        <v>0.25894804190511267</v>
      </c>
      <c r="AO190">
        <v>0.50497743897231429</v>
      </c>
      <c r="AP190">
        <v>0.62049312962911429</v>
      </c>
      <c r="AQ190">
        <v>0.74500468027578348</v>
      </c>
      <c r="AR190">
        <v>0.97603114581889661</v>
      </c>
      <c r="AS190">
        <v>1.2340648544135637</v>
      </c>
      <c r="AT190" s="2">
        <v>7.4856736722203561</v>
      </c>
      <c r="AU190" s="2">
        <v>7.2954135188001396E-2</v>
      </c>
      <c r="AV190" s="2">
        <v>-9.1432008213643431E-2</v>
      </c>
      <c r="AX190">
        <f t="shared" si="25"/>
        <v>7.4856736722203561</v>
      </c>
      <c r="AY190">
        <f t="shared" si="26"/>
        <v>8.7405003542825561</v>
      </c>
      <c r="AZ190">
        <f t="shared" si="24"/>
        <v>-10.954300234314234</v>
      </c>
    </row>
    <row r="191" spans="1:52" x14ac:dyDescent="0.25">
      <c r="A191" s="5">
        <v>9</v>
      </c>
      <c r="B191" s="5" t="s">
        <v>2560</v>
      </c>
      <c r="C191" s="5">
        <v>-800</v>
      </c>
      <c r="D191" s="5">
        <v>104.15625</v>
      </c>
      <c r="E191" s="100">
        <v>90</v>
      </c>
      <c r="F191" s="5">
        <v>0.20733099999999999</v>
      </c>
      <c r="G191" s="5">
        <v>0.19977900000000001</v>
      </c>
      <c r="H191" s="5">
        <v>50.835979999999999</v>
      </c>
      <c r="I191" s="5">
        <v>2.0283790000000002</v>
      </c>
      <c r="J191" s="5">
        <v>9.2491730000000008</v>
      </c>
      <c r="K191" s="5">
        <v>0.18470800000000001</v>
      </c>
      <c r="L191" s="100">
        <v>0.20733099999999999</v>
      </c>
      <c r="M191" s="5">
        <v>4.1098999999999997E-2</v>
      </c>
      <c r="N191" s="5">
        <v>99645</v>
      </c>
      <c r="O191" s="5">
        <v>17.7</v>
      </c>
      <c r="P191" s="5">
        <v>60</v>
      </c>
      <c r="Q191" s="5">
        <v>1.1879999999999999</v>
      </c>
      <c r="R191" s="5" t="s">
        <v>471</v>
      </c>
      <c r="S191" s="5" t="s">
        <v>472</v>
      </c>
      <c r="T191" s="60">
        <v>1.2089218128809966E-3</v>
      </c>
      <c r="U191" s="60">
        <v>7.7310571428571423E-2</v>
      </c>
      <c r="V191" s="60">
        <v>107.55073420470035</v>
      </c>
      <c r="W191" s="98"/>
      <c r="X191" s="60">
        <v>6.8144345788856035E-5</v>
      </c>
      <c r="Y191" s="61">
        <v>0.89819177065223832</v>
      </c>
      <c r="Z191">
        <v>7</v>
      </c>
      <c r="AB191">
        <f t="shared" si="18"/>
        <v>0.8984050307202287</v>
      </c>
      <c r="AC191">
        <f t="shared" si="19"/>
        <v>119.7413934516461</v>
      </c>
      <c r="AD191">
        <f t="shared" si="20"/>
        <v>119.71296968192577</v>
      </c>
      <c r="AE191">
        <f t="shared" si="21"/>
        <v>2.3737630656362664E-4</v>
      </c>
      <c r="AJ191">
        <v>0.64022241919695477</v>
      </c>
      <c r="AK191">
        <v>0.20237308564785192</v>
      </c>
      <c r="AL191">
        <v>0.91989558077828959</v>
      </c>
      <c r="AM191">
        <v>5.833289136868947</v>
      </c>
      <c r="AN191">
        <v>0.25195432597498985</v>
      </c>
      <c r="AO191">
        <v>0.50440879161692886</v>
      </c>
      <c r="AP191">
        <v>0.61710974362809923</v>
      </c>
      <c r="AQ191">
        <v>0.75535650737616011</v>
      </c>
      <c r="AR191">
        <v>0.99278286634481661</v>
      </c>
      <c r="AS191">
        <v>1.2287024754307654</v>
      </c>
      <c r="AT191" s="2">
        <v>7.6935572414398665</v>
      </c>
      <c r="AU191" s="2">
        <v>7.3251225263507372E-2</v>
      </c>
      <c r="AV191" s="2">
        <v>-7.665992462655502E-2</v>
      </c>
      <c r="AX191">
        <f t="shared" si="25"/>
        <v>7.6935572414398665</v>
      </c>
      <c r="AY191">
        <f t="shared" si="26"/>
        <v>8.771203785092796</v>
      </c>
      <c r="AZ191">
        <f t="shared" si="24"/>
        <v>-9.17936619668186</v>
      </c>
    </row>
    <row r="192" spans="1:52" x14ac:dyDescent="0.25">
      <c r="A192" s="5">
        <v>10</v>
      </c>
      <c r="B192" s="5" t="s">
        <v>2561</v>
      </c>
      <c r="C192" s="5">
        <v>-800</v>
      </c>
      <c r="D192" s="5">
        <v>104.15625</v>
      </c>
      <c r="E192" s="100">
        <v>100</v>
      </c>
      <c r="F192" s="5">
        <v>0.212668</v>
      </c>
      <c r="G192" s="5">
        <v>0.19961100000000001</v>
      </c>
      <c r="H192" s="5">
        <v>50.793838000000001</v>
      </c>
      <c r="I192" s="5">
        <v>2.1052249999999999</v>
      </c>
      <c r="J192" s="5">
        <v>9.2468699999999995</v>
      </c>
      <c r="K192" s="5">
        <v>0.191828</v>
      </c>
      <c r="L192" s="100">
        <v>0.212668</v>
      </c>
      <c r="M192" s="5">
        <v>4.1959000000000003E-2</v>
      </c>
      <c r="N192" s="5">
        <v>99646</v>
      </c>
      <c r="O192" s="5">
        <v>17.8</v>
      </c>
      <c r="P192" s="5">
        <v>60</v>
      </c>
      <c r="Q192" s="5">
        <v>1.1876</v>
      </c>
      <c r="R192" s="5" t="s">
        <v>473</v>
      </c>
      <c r="S192" s="5" t="s">
        <v>474</v>
      </c>
      <c r="T192" s="60">
        <v>1.20756801248638E-3</v>
      </c>
      <c r="U192" s="60">
        <v>8.339714285714285E-2</v>
      </c>
      <c r="V192" s="60">
        <v>107.05058084197569</v>
      </c>
      <c r="W192" s="98"/>
      <c r="X192" s="60">
        <v>6.8167091067349584E-5</v>
      </c>
      <c r="Y192" s="61">
        <v>0.89349398779130373</v>
      </c>
      <c r="Z192">
        <v>7</v>
      </c>
      <c r="AB192">
        <f t="shared" si="18"/>
        <v>0.89370613245217845</v>
      </c>
      <c r="AC192">
        <f t="shared" si="19"/>
        <v>119.81119325335609</v>
      </c>
      <c r="AD192">
        <f t="shared" si="20"/>
        <v>119.78275291481664</v>
      </c>
      <c r="AE192">
        <f t="shared" si="21"/>
        <v>2.3737630656355549E-4</v>
      </c>
      <c r="AJ192">
        <v>0.63687420397113126</v>
      </c>
      <c r="AK192">
        <v>0.20671595192426076</v>
      </c>
      <c r="AL192">
        <v>6.476106735343194</v>
      </c>
      <c r="AM192">
        <v>657.01027691761999</v>
      </c>
      <c r="AN192">
        <v>0.26269906950456856</v>
      </c>
      <c r="AO192">
        <v>0.4927350361897691</v>
      </c>
      <c r="AP192">
        <v>0.61752260151508054</v>
      </c>
      <c r="AQ192">
        <v>0.75885391686456993</v>
      </c>
      <c r="AR192">
        <v>0.98587968960552597</v>
      </c>
      <c r="AS192">
        <v>1.1873508371602377</v>
      </c>
      <c r="AT192" s="2">
        <v>7.4971882689859655</v>
      </c>
      <c r="AU192" s="2">
        <v>7.4304728150900001E-2</v>
      </c>
      <c r="AV192" s="2">
        <v>-7.9797667748012474E-2</v>
      </c>
      <c r="AX192">
        <f t="shared" si="25"/>
        <v>7.4971882689859655</v>
      </c>
      <c r="AY192">
        <f t="shared" si="26"/>
        <v>8.9025381441255682</v>
      </c>
      <c r="AZ192">
        <f t="shared" si="24"/>
        <v>-9.5606537917242225</v>
      </c>
    </row>
    <row r="193" spans="1:52" x14ac:dyDescent="0.25">
      <c r="A193" s="5">
        <v>11</v>
      </c>
      <c r="B193" s="5" t="s">
        <v>2562</v>
      </c>
      <c r="C193" s="5">
        <v>-800</v>
      </c>
      <c r="D193" s="5">
        <v>104.15625</v>
      </c>
      <c r="E193" s="100">
        <v>110</v>
      </c>
      <c r="F193" s="5">
        <v>0.217806</v>
      </c>
      <c r="G193" s="5">
        <v>0.19986400000000001</v>
      </c>
      <c r="H193" s="5">
        <v>50.857125000000003</v>
      </c>
      <c r="I193" s="5">
        <v>2.0885500000000001</v>
      </c>
      <c r="J193" s="5">
        <v>9.2525709999999997</v>
      </c>
      <c r="K193" s="5">
        <v>0.19021299999999999</v>
      </c>
      <c r="L193" s="100">
        <v>0.217806</v>
      </c>
      <c r="M193" s="5">
        <v>4.3092999999999999E-2</v>
      </c>
      <c r="N193" s="5">
        <v>99648</v>
      </c>
      <c r="O193" s="5">
        <v>17.8</v>
      </c>
      <c r="P193" s="5">
        <v>60</v>
      </c>
      <c r="Q193" s="5">
        <v>1.1876</v>
      </c>
      <c r="R193" s="5" t="s">
        <v>475</v>
      </c>
      <c r="S193" s="5" t="s">
        <v>476</v>
      </c>
      <c r="T193" s="60">
        <v>1.2062142120917631E-3</v>
      </c>
      <c r="U193" s="60">
        <v>8.9483714285714278E-2</v>
      </c>
      <c r="V193" s="60">
        <v>106.38432579214509</v>
      </c>
      <c r="W193" s="98"/>
      <c r="X193" s="60">
        <v>6.8165722909613012E-5</v>
      </c>
      <c r="Y193" s="61">
        <v>0.88849838571036754</v>
      </c>
      <c r="Z193">
        <v>7</v>
      </c>
      <c r="AB193">
        <f t="shared" si="18"/>
        <v>0.88870934425211467</v>
      </c>
      <c r="AC193">
        <f t="shared" si="19"/>
        <v>119.73496801245086</v>
      </c>
      <c r="AD193">
        <f t="shared" si="20"/>
        <v>119.70654576797754</v>
      </c>
      <c r="AE193">
        <f t="shared" si="21"/>
        <v>2.3737630656370435E-4</v>
      </c>
      <c r="AJ193">
        <v>0.63331134089888486</v>
      </c>
      <c r="AK193">
        <v>0.21267884525136721</v>
      </c>
      <c r="AL193">
        <v>1.0450134419395267</v>
      </c>
      <c r="AM193">
        <v>6.9829467141263262</v>
      </c>
      <c r="AN193">
        <v>0.23462733361552604</v>
      </c>
      <c r="AO193">
        <v>0.48615185120563503</v>
      </c>
      <c r="AP193">
        <v>0.61266921656986173</v>
      </c>
      <c r="AQ193">
        <v>0.74972846188017728</v>
      </c>
      <c r="AR193">
        <v>1.0072790260125026</v>
      </c>
      <c r="AS193">
        <v>1.2527824323974488</v>
      </c>
      <c r="AT193" s="2">
        <v>7.3922991113506784</v>
      </c>
      <c r="AU193" s="2">
        <v>7.8104770798905043E-2</v>
      </c>
      <c r="AV193" s="2">
        <v>-5.5937513129890558E-2</v>
      </c>
      <c r="AX193">
        <f t="shared" si="25"/>
        <v>7.3922991113506784</v>
      </c>
      <c r="AY193">
        <f t="shared" si="26"/>
        <v>9.3518722332267021</v>
      </c>
      <c r="AZ193">
        <f t="shared" si="24"/>
        <v>-6.6976763453034964</v>
      </c>
    </row>
    <row r="194" spans="1:52" x14ac:dyDescent="0.25">
      <c r="A194" s="5">
        <v>12</v>
      </c>
      <c r="B194" s="5" t="s">
        <v>2563</v>
      </c>
      <c r="C194" s="5">
        <v>-800</v>
      </c>
      <c r="D194" s="5">
        <v>104.15625</v>
      </c>
      <c r="E194" s="100">
        <v>120</v>
      </c>
      <c r="F194" s="5">
        <v>0.21737400000000001</v>
      </c>
      <c r="G194" s="5">
        <v>0.20000999999999999</v>
      </c>
      <c r="H194" s="5">
        <v>50.893920000000001</v>
      </c>
      <c r="I194" s="5">
        <v>1.952661</v>
      </c>
      <c r="J194" s="5">
        <v>9.2556550000000009</v>
      </c>
      <c r="K194" s="5">
        <v>0.17769199999999999</v>
      </c>
      <c r="L194" s="100">
        <v>0.21737400000000001</v>
      </c>
      <c r="M194" s="5">
        <v>4.4782000000000002E-2</v>
      </c>
      <c r="N194" s="5">
        <v>99659</v>
      </c>
      <c r="O194" s="5">
        <v>17.8</v>
      </c>
      <c r="P194" s="5">
        <v>60</v>
      </c>
      <c r="Q194" s="5">
        <v>1.1877</v>
      </c>
      <c r="R194" s="5" t="s">
        <v>477</v>
      </c>
      <c r="S194" s="5" t="s">
        <v>478</v>
      </c>
      <c r="T194" s="60">
        <v>1.2048604116971463E-3</v>
      </c>
      <c r="U194" s="60">
        <v>9.5570285714285719E-2</v>
      </c>
      <c r="V194" s="60">
        <v>101.09363134783689</v>
      </c>
      <c r="W194" s="98"/>
      <c r="X194" s="60">
        <v>6.8158199023641785E-5</v>
      </c>
      <c r="Y194" s="61">
        <v>0.84468632785418019</v>
      </c>
      <c r="Z194">
        <v>7</v>
      </c>
      <c r="AB194">
        <f t="shared" si="18"/>
        <v>0.84488688398216405</v>
      </c>
      <c r="AC194">
        <f t="shared" si="19"/>
        <v>119.68186060812964</v>
      </c>
      <c r="AD194">
        <f t="shared" si="20"/>
        <v>119.65345097009582</v>
      </c>
      <c r="AE194">
        <f t="shared" si="21"/>
        <v>2.3737630656363187E-4</v>
      </c>
      <c r="AJ194">
        <v>0.60208595603257642</v>
      </c>
      <c r="AK194">
        <v>0.22135958043162771</v>
      </c>
      <c r="AL194">
        <v>1.5983402549346297</v>
      </c>
      <c r="AM194">
        <v>12.554787646103946</v>
      </c>
      <c r="AN194">
        <v>0.20490881604181657</v>
      </c>
      <c r="AO194">
        <v>0.45532004916597812</v>
      </c>
      <c r="AP194">
        <v>0.57902049941039957</v>
      </c>
      <c r="AQ194">
        <v>0.71780227128102392</v>
      </c>
      <c r="AR194">
        <v>0.97424899890062744</v>
      </c>
      <c r="AS194">
        <v>1.2563354562072571</v>
      </c>
      <c r="AT194" s="2">
        <v>6.2574051627413123</v>
      </c>
      <c r="AU194" s="2">
        <v>8.6768176589235246E-2</v>
      </c>
      <c r="AV194" s="2">
        <v>-5.9142319881445839E-2</v>
      </c>
      <c r="AX194">
        <f t="shared" si="25"/>
        <v>6.2574051627413123</v>
      </c>
      <c r="AY194">
        <f t="shared" si="26"/>
        <v>10.38457681577443</v>
      </c>
      <c r="AZ194">
        <f t="shared" si="24"/>
        <v>-7.0782628840926147</v>
      </c>
    </row>
    <row r="195" spans="1:52" x14ac:dyDescent="0.25">
      <c r="A195" s="5">
        <v>13</v>
      </c>
      <c r="B195" s="5" t="s">
        <v>2564</v>
      </c>
      <c r="C195" s="5">
        <v>-800</v>
      </c>
      <c r="D195" s="5">
        <v>104.15625</v>
      </c>
      <c r="E195" s="100">
        <v>130</v>
      </c>
      <c r="F195" s="5">
        <v>0.22631899999999999</v>
      </c>
      <c r="G195" s="5">
        <v>0.199962</v>
      </c>
      <c r="H195" s="5">
        <v>50.881740000000001</v>
      </c>
      <c r="I195" s="5">
        <v>1.93414</v>
      </c>
      <c r="J195" s="5">
        <v>9.2543919999999993</v>
      </c>
      <c r="K195" s="5">
        <v>0.17601800000000001</v>
      </c>
      <c r="L195" s="100">
        <v>0.22631899999999999</v>
      </c>
      <c r="M195" s="5">
        <v>5.6191999999999999E-2</v>
      </c>
      <c r="N195" s="5">
        <v>99663</v>
      </c>
      <c r="O195" s="5">
        <v>17.8</v>
      </c>
      <c r="P195" s="5">
        <v>60</v>
      </c>
      <c r="Q195" s="5">
        <v>1.1878</v>
      </c>
      <c r="R195" s="5" t="s">
        <v>479</v>
      </c>
      <c r="S195" s="5" t="s">
        <v>480</v>
      </c>
      <c r="T195" s="60">
        <v>1.2035066113025297E-3</v>
      </c>
      <c r="U195" s="60">
        <v>0.10165685714285715</v>
      </c>
      <c r="V195" s="60">
        <v>103.58243293921224</v>
      </c>
      <c r="W195" s="98"/>
      <c r="X195" s="60">
        <v>6.8155463476888284E-5</v>
      </c>
      <c r="Y195" s="61">
        <v>0.86539810427181207</v>
      </c>
      <c r="Z195">
        <v>7</v>
      </c>
      <c r="AB195">
        <f t="shared" ref="AB195:AB258" si="27">J195*V195/X195*$AH$8/10000</f>
        <v>0.86560357805211829</v>
      </c>
      <c r="AC195">
        <f t="shared" ref="AC195:AC258" si="28">V195/Y195</f>
        <v>119.69339016101904</v>
      </c>
      <c r="AD195">
        <f t="shared" ref="AD195:AD258" si="29">1/(J195/X195*$AH$8/10000)</f>
        <v>119.66497778614254</v>
      </c>
      <c r="AE195">
        <f t="shared" ref="AE195:AE258" si="30">(AC195-AD195)/AC195</f>
        <v>2.3737630656357381E-4</v>
      </c>
      <c r="AJ195">
        <v>0.61684990991103694</v>
      </c>
      <c r="AK195">
        <v>0.27804901837543966</v>
      </c>
      <c r="AL195">
        <v>2.7175192771171743</v>
      </c>
      <c r="AM195">
        <v>22.872914822577872</v>
      </c>
      <c r="AN195">
        <v>0.18406231121081762</v>
      </c>
      <c r="AO195">
        <v>0.44379115715239947</v>
      </c>
      <c r="AP195">
        <v>0.57818809341872279</v>
      </c>
      <c r="AQ195">
        <v>0.73372356330787791</v>
      </c>
      <c r="AR195">
        <v>1.0659379848676394</v>
      </c>
      <c r="AS195">
        <v>1.5808681116138901</v>
      </c>
      <c r="AT195" s="2">
        <v>5.7085943185343622</v>
      </c>
      <c r="AU195" s="2">
        <v>0.10586927999098797</v>
      </c>
      <c r="AV195" s="2">
        <v>-1.2485139647159407E-2</v>
      </c>
      <c r="AX195">
        <f t="shared" si="25"/>
        <v>5.7085943185343622</v>
      </c>
      <c r="AY195">
        <f t="shared" si="26"/>
        <v>12.671853036027489</v>
      </c>
      <c r="AZ195">
        <f t="shared" ref="AZ195:AZ258" si="31">AV195*AC195</f>
        <v>-1.4943886910022586</v>
      </c>
    </row>
    <row r="196" spans="1:52" x14ac:dyDescent="0.25">
      <c r="A196" s="5">
        <v>14</v>
      </c>
      <c r="B196" s="5" t="s">
        <v>2565</v>
      </c>
      <c r="C196" s="5">
        <v>-800</v>
      </c>
      <c r="D196" s="5">
        <v>104.15625</v>
      </c>
      <c r="E196" s="100">
        <v>140</v>
      </c>
      <c r="F196" s="5">
        <v>0.24266599999999999</v>
      </c>
      <c r="G196" s="5">
        <v>0.19958799999999999</v>
      </c>
      <c r="H196" s="5">
        <v>50.787911000000001</v>
      </c>
      <c r="I196" s="5">
        <v>1.97387</v>
      </c>
      <c r="J196" s="5">
        <v>9.2469420000000007</v>
      </c>
      <c r="K196" s="5">
        <v>0.180002</v>
      </c>
      <c r="L196" s="100">
        <v>0.24266599999999999</v>
      </c>
      <c r="M196" s="5">
        <v>7.5212000000000001E-2</v>
      </c>
      <c r="N196" s="5">
        <v>99675</v>
      </c>
      <c r="O196" s="5">
        <v>17.899999999999999</v>
      </c>
      <c r="P196" s="5">
        <v>60</v>
      </c>
      <c r="Q196" s="5">
        <v>1.1875</v>
      </c>
      <c r="R196" s="5" t="s">
        <v>481</v>
      </c>
      <c r="S196" s="5" t="s">
        <v>482</v>
      </c>
      <c r="T196" s="60">
        <v>1.202152810907913E-3</v>
      </c>
      <c r="U196" s="60">
        <v>0.10774342857142857</v>
      </c>
      <c r="V196" s="60">
        <v>112.23412714617587</v>
      </c>
      <c r="W196" s="98"/>
      <c r="X196" s="60">
        <v>6.817068048019737E-5</v>
      </c>
      <c r="Y196" s="61">
        <v>0.93671624874811954</v>
      </c>
      <c r="Z196">
        <v>7</v>
      </c>
      <c r="AB196">
        <f t="shared" si="27"/>
        <v>0.93693865578570634</v>
      </c>
      <c r="AC196">
        <f t="shared" si="28"/>
        <v>119.81656910101846</v>
      </c>
      <c r="AD196">
        <f t="shared" si="29"/>
        <v>119.78812748638015</v>
      </c>
      <c r="AE196">
        <f t="shared" si="30"/>
        <v>2.3737630656350594E-4</v>
      </c>
      <c r="AJ196">
        <v>0.66768523319496675</v>
      </c>
      <c r="AK196">
        <v>0.37219875891249032</v>
      </c>
      <c r="AL196">
        <v>2.9112072970218308</v>
      </c>
      <c r="AM196">
        <v>19.509290794562698</v>
      </c>
      <c r="AN196">
        <v>0.17812411210566742</v>
      </c>
      <c r="AO196">
        <v>0.44392041987093567</v>
      </c>
      <c r="AP196">
        <v>0.59342867795967502</v>
      </c>
      <c r="AQ196">
        <v>0.78824666764713347</v>
      </c>
      <c r="AR196">
        <v>1.3153063305625075</v>
      </c>
      <c r="AS196">
        <v>2.085512384082016</v>
      </c>
      <c r="AT196" s="2">
        <v>4.0400207136226118</v>
      </c>
      <c r="AU196" s="2">
        <v>0.15953912637817996</v>
      </c>
      <c r="AV196" s="2">
        <v>-2.3143857993864168E-2</v>
      </c>
      <c r="AX196">
        <f t="shared" si="25"/>
        <v>4.0400207136226118</v>
      </c>
      <c r="AY196">
        <f t="shared" si="26"/>
        <v>19.115430760007317</v>
      </c>
      <c r="AZ196">
        <f t="shared" si="31"/>
        <v>-2.7730176605859844</v>
      </c>
    </row>
    <row r="197" spans="1:52" x14ac:dyDescent="0.25">
      <c r="A197" s="5">
        <v>15</v>
      </c>
      <c r="B197" s="5" t="s">
        <v>2566</v>
      </c>
      <c r="C197" s="5">
        <v>-800</v>
      </c>
      <c r="D197" s="5">
        <v>104.15625</v>
      </c>
      <c r="E197" s="100">
        <v>150</v>
      </c>
      <c r="F197" s="5">
        <v>0.27053700000000003</v>
      </c>
      <c r="G197" s="5">
        <v>0.199571</v>
      </c>
      <c r="H197" s="5">
        <v>50.783777000000001</v>
      </c>
      <c r="I197" s="5">
        <v>2.0250430000000001</v>
      </c>
      <c r="J197" s="5">
        <v>9.2461950000000002</v>
      </c>
      <c r="K197" s="5">
        <v>0.184584</v>
      </c>
      <c r="L197" s="100">
        <v>0.27053700000000003</v>
      </c>
      <c r="M197" s="5">
        <v>9.9356E-2</v>
      </c>
      <c r="N197" s="5">
        <v>99681</v>
      </c>
      <c r="O197" s="5">
        <v>17.899999999999999</v>
      </c>
      <c r="P197" s="5">
        <v>60</v>
      </c>
      <c r="Q197" s="5">
        <v>1.1876</v>
      </c>
      <c r="R197" s="5" t="s">
        <v>483</v>
      </c>
      <c r="S197" s="5" t="s">
        <v>484</v>
      </c>
      <c r="T197" s="60">
        <v>1.2007990105132962E-3</v>
      </c>
      <c r="U197" s="60">
        <v>0.11383</v>
      </c>
      <c r="V197" s="60">
        <v>130.50227276004642</v>
      </c>
      <c r="W197" s="98"/>
      <c r="X197" s="60">
        <v>6.8166577149744416E-5</v>
      </c>
      <c r="Y197" s="61">
        <v>1.089161426890223</v>
      </c>
      <c r="Z197">
        <v>7</v>
      </c>
      <c r="AB197">
        <f t="shared" si="27"/>
        <v>1.0894200293930967</v>
      </c>
      <c r="AC197">
        <f t="shared" si="28"/>
        <v>119.81903649733255</v>
      </c>
      <c r="AD197">
        <f t="shared" si="29"/>
        <v>119.79059429699282</v>
      </c>
      <c r="AE197">
        <f t="shared" si="30"/>
        <v>2.3737630656342761E-4</v>
      </c>
      <c r="AJ197">
        <v>0.77634374180697763</v>
      </c>
      <c r="AK197">
        <v>0.49222289452682305</v>
      </c>
      <c r="AL197">
        <v>2.3905762410200961</v>
      </c>
      <c r="AM197">
        <v>13.033753190528572</v>
      </c>
      <c r="AN197">
        <v>0.16630965333898245</v>
      </c>
      <c r="AO197">
        <v>0.46717308042496408</v>
      </c>
      <c r="AP197">
        <v>0.65161975017365803</v>
      </c>
      <c r="AQ197">
        <v>0.92678122666319507</v>
      </c>
      <c r="AR197">
        <v>1.7265637055353626</v>
      </c>
      <c r="AS197">
        <v>2.6215940067219554</v>
      </c>
      <c r="AT197" s="2">
        <v>3.6707793264944879</v>
      </c>
      <c r="AU197" s="2">
        <v>0.22204214154278298</v>
      </c>
      <c r="AV197" s="2">
        <v>3.8723960978832885E-2</v>
      </c>
      <c r="AX197">
        <f t="shared" si="25"/>
        <v>3.6707793264944879</v>
      </c>
      <c r="AY197">
        <f t="shared" si="26"/>
        <v>26.604875461460594</v>
      </c>
      <c r="AZ197">
        <f t="shared" si="31"/>
        <v>4.6398676938440584</v>
      </c>
    </row>
    <row r="198" spans="1:52" x14ac:dyDescent="0.25">
      <c r="A198" s="5">
        <v>16</v>
      </c>
      <c r="B198" s="5" t="s">
        <v>2567</v>
      </c>
      <c r="C198" s="5">
        <v>-800</v>
      </c>
      <c r="D198" s="5">
        <v>104.15625</v>
      </c>
      <c r="E198" s="100">
        <v>160</v>
      </c>
      <c r="F198" s="5">
        <v>0.30522300000000002</v>
      </c>
      <c r="G198" s="5">
        <v>0.20011999999999999</v>
      </c>
      <c r="H198" s="5">
        <v>50.921393999999999</v>
      </c>
      <c r="I198" s="5">
        <v>1.877948</v>
      </c>
      <c r="J198" s="5">
        <v>9.2579100000000007</v>
      </c>
      <c r="K198" s="5">
        <v>0.170846</v>
      </c>
      <c r="L198" s="100">
        <v>0.30522300000000002</v>
      </c>
      <c r="M198" s="5">
        <v>0.15024499999999999</v>
      </c>
      <c r="N198" s="5">
        <v>99704</v>
      </c>
      <c r="O198" s="5">
        <v>17.899999999999999</v>
      </c>
      <c r="P198" s="5">
        <v>60</v>
      </c>
      <c r="Q198" s="5">
        <v>1.1878</v>
      </c>
      <c r="R198" s="5" t="s">
        <v>485</v>
      </c>
      <c r="S198" s="5" t="s">
        <v>486</v>
      </c>
      <c r="T198" s="60">
        <v>1.2007990105132962E-3</v>
      </c>
      <c r="U198" s="60">
        <v>0.11383</v>
      </c>
      <c r="V198" s="60">
        <v>159.38803940068769</v>
      </c>
      <c r="W198" s="98"/>
      <c r="X198" s="60">
        <v>6.8150852291419341E-5</v>
      </c>
      <c r="Y198" s="61">
        <v>1.3322324490187019</v>
      </c>
      <c r="Z198">
        <v>7</v>
      </c>
      <c r="AB198">
        <f t="shared" si="27"/>
        <v>1.3325487645227403</v>
      </c>
      <c r="AC198">
        <f t="shared" si="28"/>
        <v>119.63981174463211</v>
      </c>
      <c r="AD198">
        <f t="shared" si="29"/>
        <v>119.6114120880022</v>
      </c>
      <c r="AE198">
        <f t="shared" si="30"/>
        <v>2.3737630656368348E-4</v>
      </c>
      <c r="AJ198">
        <v>0.94960223402687316</v>
      </c>
      <c r="AK198">
        <v>0.74544374904994171</v>
      </c>
      <c r="AL198">
        <v>2.4332877272467623</v>
      </c>
      <c r="AM198">
        <v>13.9011734447558</v>
      </c>
      <c r="AN198">
        <v>5.9052211284856534E-2</v>
      </c>
      <c r="AO198">
        <v>0.47393095901031568</v>
      </c>
      <c r="AP198">
        <v>0.73587529565827381</v>
      </c>
      <c r="AQ198">
        <v>1.2082880244003014</v>
      </c>
      <c r="AR198">
        <v>2.3635769124416015</v>
      </c>
      <c r="AS198">
        <v>3.7459851101598955</v>
      </c>
      <c r="AT198" s="2">
        <v>2.7947017434299966</v>
      </c>
      <c r="AU198" s="2">
        <v>0.38670610739172756</v>
      </c>
      <c r="AV198" s="2">
        <v>0.13112599849581599</v>
      </c>
      <c r="AX198">
        <f t="shared" si="25"/>
        <v>2.7947017434299966</v>
      </c>
      <c r="AY198">
        <f t="shared" si="26"/>
        <v>46.265445888845775</v>
      </c>
      <c r="AZ198">
        <f t="shared" si="31"/>
        <v>15.687889774866338</v>
      </c>
    </row>
    <row r="199" spans="1:52" x14ac:dyDescent="0.25">
      <c r="A199" s="5">
        <v>17</v>
      </c>
      <c r="B199" s="5" t="s">
        <v>2568</v>
      </c>
      <c r="C199" s="5">
        <v>-800</v>
      </c>
      <c r="D199" s="5">
        <v>104.15625</v>
      </c>
      <c r="E199" s="100">
        <v>170</v>
      </c>
      <c r="F199" s="5">
        <v>0.317828</v>
      </c>
      <c r="G199" s="5">
        <v>0.19991200000000001</v>
      </c>
      <c r="H199" s="5">
        <v>50.869340000000001</v>
      </c>
      <c r="I199" s="5">
        <v>1.8476269999999999</v>
      </c>
      <c r="J199" s="5">
        <v>9.2547180000000004</v>
      </c>
      <c r="K199" s="5">
        <v>0.16817599999999999</v>
      </c>
      <c r="L199" s="100">
        <v>0.317828</v>
      </c>
      <c r="M199" s="5">
        <v>0.14582400000000001</v>
      </c>
      <c r="N199" s="5">
        <v>99709</v>
      </c>
      <c r="O199" s="5">
        <v>18</v>
      </c>
      <c r="P199" s="5">
        <v>60</v>
      </c>
      <c r="Q199" s="5">
        <v>1.1875</v>
      </c>
      <c r="R199" s="5" t="s">
        <v>487</v>
      </c>
      <c r="S199" s="5" t="s">
        <v>488</v>
      </c>
      <c r="T199" s="60">
        <v>1.2020246286712452E-3</v>
      </c>
      <c r="U199" s="60">
        <v>0.11700268421052631</v>
      </c>
      <c r="V199" s="60">
        <v>167.07254660120577</v>
      </c>
      <c r="W199" s="98"/>
      <c r="X199" s="60">
        <v>6.8170849143309344E-5</v>
      </c>
      <c r="Y199" s="61">
        <v>1.3955718304047298</v>
      </c>
      <c r="Z199">
        <v>7</v>
      </c>
      <c r="AB199">
        <f t="shared" si="27"/>
        <v>1.3959031847470456</v>
      </c>
      <c r="AC199">
        <f t="shared" si="28"/>
        <v>119.7161930050946</v>
      </c>
      <c r="AD199">
        <f t="shared" si="29"/>
        <v>119.68777521736317</v>
      </c>
      <c r="AE199">
        <f t="shared" si="30"/>
        <v>2.3737630656379494E-4</v>
      </c>
      <c r="AJ199">
        <v>0.99475025025363295</v>
      </c>
      <c r="AK199">
        <v>0.72230990748958035</v>
      </c>
      <c r="AL199">
        <v>2.0080479740544477</v>
      </c>
      <c r="AM199">
        <v>10.290374147639531</v>
      </c>
      <c r="AN199">
        <v>5.6845813714679894E-2</v>
      </c>
      <c r="AO199">
        <v>0.50731023850701129</v>
      </c>
      <c r="AP199">
        <v>0.80056633366002294</v>
      </c>
      <c r="AQ199">
        <v>1.2888245562703646</v>
      </c>
      <c r="AR199">
        <v>2.3741752512495435</v>
      </c>
      <c r="AS199">
        <v>3.5547633447407652</v>
      </c>
      <c r="AT199" s="2">
        <v>2.7988251820549608</v>
      </c>
      <c r="AU199" s="2">
        <v>0.39268966430153629</v>
      </c>
      <c r="AV199" s="2">
        <v>0.10431947092621618</v>
      </c>
      <c r="AX199">
        <f t="shared" si="25"/>
        <v>2.7988251820549608</v>
      </c>
      <c r="AY199">
        <f t="shared" si="26"/>
        <v>47.01131164262852</v>
      </c>
      <c r="AZ199">
        <f t="shared" si="31"/>
        <v>12.48872991559225</v>
      </c>
    </row>
    <row r="200" spans="1:52" x14ac:dyDescent="0.25">
      <c r="A200" s="5">
        <v>18</v>
      </c>
      <c r="B200" s="5" t="s">
        <v>2569</v>
      </c>
      <c r="C200" s="5">
        <v>-800</v>
      </c>
      <c r="D200" s="5">
        <v>104.15625</v>
      </c>
      <c r="E200" s="100">
        <v>180</v>
      </c>
      <c r="F200" s="5">
        <v>0.34862199999999999</v>
      </c>
      <c r="G200" s="5">
        <v>0.19995599999999999</v>
      </c>
      <c r="H200" s="5">
        <v>50.880403999999999</v>
      </c>
      <c r="I200" s="5">
        <v>1.8481110000000001</v>
      </c>
      <c r="J200" s="5">
        <v>9.2538579999999993</v>
      </c>
      <c r="K200" s="5">
        <v>0.168158</v>
      </c>
      <c r="L200" s="100">
        <v>0.34862199999999999</v>
      </c>
      <c r="M200" s="5">
        <v>0.16147900000000001</v>
      </c>
      <c r="N200" s="5">
        <v>99712</v>
      </c>
      <c r="O200" s="5">
        <v>17.899999999999999</v>
      </c>
      <c r="P200" s="5">
        <v>60</v>
      </c>
      <c r="Q200" s="5">
        <v>1.1879</v>
      </c>
      <c r="R200" s="5" t="s">
        <v>489</v>
      </c>
      <c r="S200" s="5" t="s">
        <v>490</v>
      </c>
      <c r="T200" s="60">
        <v>1.2032502468291941E-3</v>
      </c>
      <c r="U200" s="60">
        <v>0.12017536842105263</v>
      </c>
      <c r="V200" s="60">
        <v>189.85795530144296</v>
      </c>
      <c r="W200" s="98"/>
      <c r="X200" s="60">
        <v>6.8145384475927406E-5</v>
      </c>
      <c r="Y200" s="61">
        <v>1.5863455701472462</v>
      </c>
      <c r="Z200">
        <v>7</v>
      </c>
      <c r="AB200">
        <f t="shared" si="27"/>
        <v>1.5867222204074687</v>
      </c>
      <c r="AC200">
        <f t="shared" si="28"/>
        <v>119.68259556700508</v>
      </c>
      <c r="AD200">
        <f t="shared" si="29"/>
        <v>119.65418575450944</v>
      </c>
      <c r="AE200">
        <f t="shared" si="30"/>
        <v>2.3737630656358265E-4</v>
      </c>
      <c r="AJ200">
        <v>1.1307350018203977</v>
      </c>
      <c r="AK200">
        <v>0.79926393052244915</v>
      </c>
      <c r="AL200">
        <v>1.9541390187452323</v>
      </c>
      <c r="AM200">
        <v>11.484061555284024</v>
      </c>
      <c r="AN200">
        <v>5.0162973052163301E-2</v>
      </c>
      <c r="AO200">
        <v>0.58035562411907726</v>
      </c>
      <c r="AP200">
        <v>0.9489221016753534</v>
      </c>
      <c r="AQ200">
        <v>1.4851533370407604</v>
      </c>
      <c r="AR200">
        <v>2.6240847819883419</v>
      </c>
      <c r="AS200">
        <v>3.8460913079735479</v>
      </c>
      <c r="AT200" s="2">
        <v>2.7182908836190904</v>
      </c>
      <c r="AU200" s="2">
        <v>0.4550991395619417</v>
      </c>
      <c r="AV200" s="2">
        <v>0.10635684039372101</v>
      </c>
      <c r="AX200">
        <f t="shared" si="25"/>
        <v>2.7182908836190904</v>
      </c>
      <c r="AY200">
        <f t="shared" si="26"/>
        <v>54.467446263083872</v>
      </c>
      <c r="AZ200">
        <f t="shared" si="31"/>
        <v>12.72906271462622</v>
      </c>
    </row>
    <row r="201" spans="1:52" x14ac:dyDescent="0.25">
      <c r="A201" s="5">
        <v>19</v>
      </c>
      <c r="B201" s="5" t="s">
        <v>2570</v>
      </c>
      <c r="C201" s="5">
        <v>-800</v>
      </c>
      <c r="D201" s="5">
        <v>104.15625</v>
      </c>
      <c r="E201" s="100">
        <v>190</v>
      </c>
      <c r="F201" s="5">
        <v>0.360043</v>
      </c>
      <c r="G201" s="5">
        <v>0.20025100000000001</v>
      </c>
      <c r="H201" s="5">
        <v>50.954414999999997</v>
      </c>
      <c r="I201" s="5">
        <v>1.8963719999999999</v>
      </c>
      <c r="J201" s="5">
        <v>9.2620959999999997</v>
      </c>
      <c r="K201" s="5">
        <v>0.172511</v>
      </c>
      <c r="L201" s="100">
        <v>0.360043</v>
      </c>
      <c r="M201" s="5">
        <v>0.16373099999999999</v>
      </c>
      <c r="N201" s="5">
        <v>99715</v>
      </c>
      <c r="O201" s="5">
        <v>18</v>
      </c>
      <c r="P201" s="5">
        <v>60</v>
      </c>
      <c r="Q201" s="5">
        <v>1.1875</v>
      </c>
      <c r="R201" s="5" t="s">
        <v>491</v>
      </c>
      <c r="S201" s="5" t="s">
        <v>492</v>
      </c>
      <c r="T201" s="60">
        <v>1.2044758649871431E-3</v>
      </c>
      <c r="U201" s="60">
        <v>0.12334805263157894</v>
      </c>
      <c r="V201" s="60">
        <v>196.51281876947166</v>
      </c>
      <c r="W201" s="98"/>
      <c r="X201" s="60">
        <v>6.8166747201827508E-5</v>
      </c>
      <c r="Y201" s="61">
        <v>1.6428965155558295</v>
      </c>
      <c r="Z201">
        <v>7</v>
      </c>
      <c r="AB201">
        <f t="shared" si="27"/>
        <v>1.6432865928578677</v>
      </c>
      <c r="AC201">
        <f t="shared" si="28"/>
        <v>119.61363172225542</v>
      </c>
      <c r="AD201">
        <f t="shared" si="29"/>
        <v>119.58523828014255</v>
      </c>
      <c r="AE201">
        <f t="shared" si="30"/>
        <v>2.3737630656346897E-4</v>
      </c>
      <c r="AJ201">
        <v>1.171039901781221</v>
      </c>
      <c r="AK201">
        <v>0.81005454828298651</v>
      </c>
      <c r="AL201">
        <v>1.880505748033658</v>
      </c>
      <c r="AM201">
        <v>11.327933829221005</v>
      </c>
      <c r="AN201">
        <v>4.0484915806704908E-2</v>
      </c>
      <c r="AO201">
        <v>0.6217734801591831</v>
      </c>
      <c r="AP201">
        <v>1.0007499554034536</v>
      </c>
      <c r="AQ201">
        <v>1.5261765957091558</v>
      </c>
      <c r="AR201">
        <v>2.6812088272241965</v>
      </c>
      <c r="AS201">
        <v>3.9011667543610473</v>
      </c>
      <c r="AT201" s="2">
        <v>2.6354263359316707</v>
      </c>
      <c r="AU201" s="2">
        <v>0.47918303306878174</v>
      </c>
      <c r="AV201" s="2">
        <v>9.1811683299863306E-2</v>
      </c>
      <c r="AX201">
        <f t="shared" si="25"/>
        <v>2.6354263359316707</v>
      </c>
      <c r="AY201">
        <f t="shared" si="26"/>
        <v>57.316822845042601</v>
      </c>
      <c r="AZ201">
        <f t="shared" si="31"/>
        <v>10.981928874030197</v>
      </c>
    </row>
    <row r="202" spans="1:52" x14ac:dyDescent="0.25">
      <c r="A202" s="5">
        <v>20</v>
      </c>
      <c r="B202" s="5" t="s">
        <v>2571</v>
      </c>
      <c r="C202" s="5">
        <v>-800</v>
      </c>
      <c r="D202" s="5">
        <v>104.15625</v>
      </c>
      <c r="E202" s="100">
        <v>200</v>
      </c>
      <c r="F202" s="5">
        <v>0.36246600000000001</v>
      </c>
      <c r="G202" s="5">
        <v>0.20041800000000001</v>
      </c>
      <c r="H202" s="5">
        <v>50.996276000000002</v>
      </c>
      <c r="I202" s="5">
        <v>1.9439550000000001</v>
      </c>
      <c r="J202" s="5">
        <v>9.2639519999999997</v>
      </c>
      <c r="K202" s="5">
        <v>0.17675099999999999</v>
      </c>
      <c r="L202" s="100">
        <v>0.36246600000000001</v>
      </c>
      <c r="M202" s="5">
        <v>0.16660800000000001</v>
      </c>
      <c r="N202" s="5">
        <v>99718</v>
      </c>
      <c r="O202" s="5">
        <v>17.899999999999999</v>
      </c>
      <c r="P202" s="5">
        <v>60</v>
      </c>
      <c r="Q202" s="5">
        <v>1.1879999999999999</v>
      </c>
      <c r="R202" s="5" t="s">
        <v>493</v>
      </c>
      <c r="S202" s="5" t="s">
        <v>494</v>
      </c>
      <c r="T202" s="60">
        <v>1.2057014831450921E-3</v>
      </c>
      <c r="U202" s="60">
        <v>0.12652073684210527</v>
      </c>
      <c r="V202" s="60">
        <v>195.69127719941727</v>
      </c>
      <c r="W202" s="98"/>
      <c r="X202" s="60">
        <v>6.8141284190052659E-5</v>
      </c>
      <c r="Y202" s="61">
        <v>1.6369675328336135</v>
      </c>
      <c r="Z202">
        <v>7</v>
      </c>
      <c r="AB202">
        <f t="shared" si="27"/>
        <v>1.6373562024014687</v>
      </c>
      <c r="AC202">
        <f t="shared" si="28"/>
        <v>119.5449960211935</v>
      </c>
      <c r="AD202">
        <f t="shared" si="29"/>
        <v>119.51661887156982</v>
      </c>
      <c r="AE202">
        <f t="shared" si="30"/>
        <v>2.3737630656367004E-4</v>
      </c>
      <c r="AJ202">
        <v>1.1668182266560887</v>
      </c>
      <c r="AK202">
        <v>0.82392545897811154</v>
      </c>
      <c r="AL202">
        <v>1.9721947346460313</v>
      </c>
      <c r="AM202">
        <v>12.161485475858909</v>
      </c>
      <c r="AN202">
        <v>2.9302097407172958E-2</v>
      </c>
      <c r="AO202">
        <v>0.61335474078528263</v>
      </c>
      <c r="AP202">
        <v>1.0057430885959178</v>
      </c>
      <c r="AQ202">
        <v>1.5218821738805706</v>
      </c>
      <c r="AR202">
        <v>2.6869708385995796</v>
      </c>
      <c r="AS202">
        <v>3.9773185518112104</v>
      </c>
      <c r="AT202" s="2">
        <v>2.4339136569469138</v>
      </c>
      <c r="AU202" s="2">
        <v>0.51239247991382908</v>
      </c>
      <c r="AV202" s="2">
        <v>8.0300827923076981E-2</v>
      </c>
      <c r="AX202">
        <f t="shared" si="25"/>
        <v>2.4339136569469138</v>
      </c>
      <c r="AY202">
        <f t="shared" si="26"/>
        <v>61.253956972588163</v>
      </c>
      <c r="AZ202">
        <f t="shared" si="31"/>
        <v>9.5995621545627809</v>
      </c>
    </row>
    <row r="203" spans="1:52" x14ac:dyDescent="0.25">
      <c r="A203" s="5">
        <v>21</v>
      </c>
      <c r="B203" s="5" t="s">
        <v>2572</v>
      </c>
      <c r="C203" s="5">
        <v>-800</v>
      </c>
      <c r="D203" s="5">
        <v>104.15625</v>
      </c>
      <c r="E203" s="100">
        <v>210</v>
      </c>
      <c r="F203" s="5">
        <v>0.36568099999999998</v>
      </c>
      <c r="G203" s="5">
        <v>0.200401</v>
      </c>
      <c r="H203" s="5">
        <v>50.991909999999997</v>
      </c>
      <c r="I203" s="5">
        <v>1.9996419999999999</v>
      </c>
      <c r="J203" s="5">
        <v>9.2648589999999995</v>
      </c>
      <c r="K203" s="5">
        <v>0.181842</v>
      </c>
      <c r="L203" s="100">
        <v>0.36568099999999998</v>
      </c>
      <c r="M203" s="5">
        <v>0.167041</v>
      </c>
      <c r="N203" s="5">
        <v>99725</v>
      </c>
      <c r="O203" s="5">
        <v>18</v>
      </c>
      <c r="P203" s="5">
        <v>60</v>
      </c>
      <c r="Q203" s="5">
        <v>1.1876</v>
      </c>
      <c r="R203" s="5" t="s">
        <v>495</v>
      </c>
      <c r="S203" s="5" t="s">
        <v>496</v>
      </c>
      <c r="T203" s="60">
        <v>1.206927101303041E-3</v>
      </c>
      <c r="U203" s="60">
        <v>0.12969342105263157</v>
      </c>
      <c r="V203" s="60">
        <v>195.52761611914084</v>
      </c>
      <c r="W203" s="98"/>
      <c r="X203" s="60">
        <v>6.8159911729558572E-5</v>
      </c>
      <c r="Y203" s="61">
        <v>1.6353115957712876</v>
      </c>
      <c r="Z203">
        <v>7</v>
      </c>
      <c r="AB203">
        <f t="shared" si="27"/>
        <v>1.6356998721655889</v>
      </c>
      <c r="AC203">
        <f t="shared" si="28"/>
        <v>119.5659693386575</v>
      </c>
      <c r="AD203">
        <f t="shared" si="29"/>
        <v>119.53758721046518</v>
      </c>
      <c r="AE203">
        <f t="shared" si="30"/>
        <v>2.3737630656370367E-4</v>
      </c>
      <c r="AJ203">
        <v>1.1656334586995387</v>
      </c>
      <c r="AK203">
        <v>0.82508099564496118</v>
      </c>
      <c r="AL203">
        <v>1.8558997478936627</v>
      </c>
      <c r="AM203">
        <v>11.593517695720523</v>
      </c>
      <c r="AN203">
        <v>2.2640100424955026E-2</v>
      </c>
      <c r="AO203">
        <v>0.60298427029170343</v>
      </c>
      <c r="AP203">
        <v>1.0144999676022532</v>
      </c>
      <c r="AQ203">
        <v>1.5330375056054639</v>
      </c>
      <c r="AR203">
        <v>2.6861883307362464</v>
      </c>
      <c r="AS203">
        <v>3.9116913930233546</v>
      </c>
      <c r="AT203" s="2">
        <v>2.3287966116704224</v>
      </c>
      <c r="AU203" s="2">
        <v>0.53458518598102656</v>
      </c>
      <c r="AV203" s="2">
        <v>7.9306711062278462E-2</v>
      </c>
      <c r="AX203">
        <f t="shared" si="25"/>
        <v>2.3287966116704224</v>
      </c>
      <c r="AY203">
        <f t="shared" si="26"/>
        <v>63.918195955907933</v>
      </c>
      <c r="AZ203">
        <f t="shared" si="31"/>
        <v>9.482383783222156</v>
      </c>
    </row>
    <row r="204" spans="1:52" x14ac:dyDescent="0.25">
      <c r="A204" s="5">
        <v>22</v>
      </c>
      <c r="B204" s="5" t="s">
        <v>2573</v>
      </c>
      <c r="C204" s="5">
        <v>-800</v>
      </c>
      <c r="D204" s="5">
        <v>104.15625</v>
      </c>
      <c r="E204" s="100">
        <v>220</v>
      </c>
      <c r="F204" s="5">
        <v>0.37835000000000002</v>
      </c>
      <c r="G204" s="5">
        <v>0.20044000000000001</v>
      </c>
      <c r="H204" s="5">
        <v>51.001764000000001</v>
      </c>
      <c r="I204" s="5">
        <v>2.0192559999999999</v>
      </c>
      <c r="J204" s="5">
        <v>9.2652540000000005</v>
      </c>
      <c r="K204" s="5">
        <v>0.18354999999999999</v>
      </c>
      <c r="L204" s="100">
        <v>0.37835000000000002</v>
      </c>
      <c r="M204" s="5">
        <v>0.173156</v>
      </c>
      <c r="N204" s="5">
        <v>99735</v>
      </c>
      <c r="O204" s="5">
        <v>18</v>
      </c>
      <c r="P204" s="5">
        <v>60</v>
      </c>
      <c r="Q204" s="5">
        <v>1.1878</v>
      </c>
      <c r="R204" s="5" t="s">
        <v>497</v>
      </c>
      <c r="S204" s="5" t="s">
        <v>498</v>
      </c>
      <c r="T204" s="60">
        <v>1.20815271946099E-3</v>
      </c>
      <c r="U204" s="60">
        <v>0.1328661052631579</v>
      </c>
      <c r="V204" s="60">
        <v>203.18945674878194</v>
      </c>
      <c r="W204" s="98"/>
      <c r="X204" s="60">
        <v>6.8153077628016533E-5</v>
      </c>
      <c r="Y204" s="61">
        <v>1.6996349090092038</v>
      </c>
      <c r="Z204">
        <v>7</v>
      </c>
      <c r="AB204">
        <f t="shared" si="27"/>
        <v>1.7000384578593464</v>
      </c>
      <c r="AC204">
        <f t="shared" si="28"/>
        <v>119.5488840996038</v>
      </c>
      <c r="AD204">
        <f t="shared" si="29"/>
        <v>119.52050602704243</v>
      </c>
      <c r="AE204">
        <f t="shared" si="30"/>
        <v>2.3737630656362401E-4</v>
      </c>
      <c r="AJ204">
        <v>1.2114843034220761</v>
      </c>
      <c r="AK204">
        <v>0.85454212998372059</v>
      </c>
      <c r="AL204">
        <v>1.5700831330552814</v>
      </c>
      <c r="AM204">
        <v>7.657217157262866</v>
      </c>
      <c r="AN204">
        <v>1.5999035729910367E-2</v>
      </c>
      <c r="AO204">
        <v>0.6289715077604725</v>
      </c>
      <c r="AP204">
        <v>1.0506698400810299</v>
      </c>
      <c r="AQ204">
        <v>1.5973739507919695</v>
      </c>
      <c r="AR204">
        <v>2.8127726118518992</v>
      </c>
      <c r="AS204">
        <v>4.0974500378958076</v>
      </c>
      <c r="AT204" s="2">
        <v>2.2216939113423178</v>
      </c>
      <c r="AU204" s="2">
        <v>0.57920246162265809</v>
      </c>
      <c r="AV204" s="2">
        <v>7.5326278999465882E-2</v>
      </c>
      <c r="AX204">
        <f t="shared" si="25"/>
        <v>2.2216939113423178</v>
      </c>
      <c r="AY204">
        <f t="shared" si="26"/>
        <v>69.243007954732363</v>
      </c>
      <c r="AZ204">
        <f t="shared" si="31"/>
        <v>9.0051725977615664</v>
      </c>
    </row>
    <row r="205" spans="1:52" x14ac:dyDescent="0.25">
      <c r="A205" s="5">
        <v>23</v>
      </c>
      <c r="B205" s="5" t="s">
        <v>2574</v>
      </c>
      <c r="C205" s="5">
        <v>-800</v>
      </c>
      <c r="D205" s="5">
        <v>104.15625</v>
      </c>
      <c r="E205" s="100">
        <v>230</v>
      </c>
      <c r="F205" s="5">
        <v>0.38123400000000002</v>
      </c>
      <c r="G205" s="5">
        <v>0.20055100000000001</v>
      </c>
      <c r="H205" s="5">
        <v>51.029468999999999</v>
      </c>
      <c r="I205" s="5">
        <v>1.9302029999999999</v>
      </c>
      <c r="J205" s="5">
        <v>9.2676949999999998</v>
      </c>
      <c r="K205" s="5">
        <v>0.17544499999999999</v>
      </c>
      <c r="L205" s="100">
        <v>0.38123400000000002</v>
      </c>
      <c r="M205" s="5">
        <v>0.18109</v>
      </c>
      <c r="N205" s="5">
        <v>99740</v>
      </c>
      <c r="O205" s="5">
        <v>18</v>
      </c>
      <c r="P205" s="5">
        <v>60</v>
      </c>
      <c r="Q205" s="5">
        <v>1.1878</v>
      </c>
      <c r="R205" s="5" t="s">
        <v>499</v>
      </c>
      <c r="S205" s="5" t="s">
        <v>500</v>
      </c>
      <c r="T205" s="60">
        <v>1.209378337618939E-3</v>
      </c>
      <c r="U205" s="60">
        <v>0.1360387894736842</v>
      </c>
      <c r="V205" s="60">
        <v>202.74483418403511</v>
      </c>
      <c r="W205" s="98"/>
      <c r="X205" s="60">
        <v>6.814966109113927E-5</v>
      </c>
      <c r="Y205" s="61">
        <v>1.6964475845920211</v>
      </c>
      <c r="Z205">
        <v>7</v>
      </c>
      <c r="AB205">
        <f t="shared" si="27"/>
        <v>1.6968503766672254</v>
      </c>
      <c r="AC205">
        <f t="shared" si="28"/>
        <v>119.51140490603089</v>
      </c>
      <c r="AD205">
        <f t="shared" si="29"/>
        <v>119.48303573014208</v>
      </c>
      <c r="AE205">
        <f t="shared" si="30"/>
        <v>2.3737630656353286E-4</v>
      </c>
      <c r="AJ205">
        <v>1.2092149201307141</v>
      </c>
      <c r="AK205">
        <v>0.89306894357030608</v>
      </c>
      <c r="AL205">
        <v>1.9431343401015442</v>
      </c>
      <c r="AM205">
        <v>11.974323009892181</v>
      </c>
      <c r="AN205">
        <v>3.3545484807264631E-3</v>
      </c>
      <c r="AO205">
        <v>0.61288462480796602</v>
      </c>
      <c r="AP205">
        <v>1.04933905120556</v>
      </c>
      <c r="AQ205">
        <v>1.6076985065420601</v>
      </c>
      <c r="AR205">
        <v>2.807194872239112</v>
      </c>
      <c r="AS205">
        <v>4.2715741623804213</v>
      </c>
      <c r="AT205" s="2">
        <v>2.1111026553575925</v>
      </c>
      <c r="AU205" s="2">
        <v>0.61443420356932565</v>
      </c>
      <c r="AV205" s="2">
        <v>8.7918758567017086E-2</v>
      </c>
      <c r="AX205">
        <f t="shared" si="25"/>
        <v>2.1111026553575925</v>
      </c>
      <c r="AY205">
        <f t="shared" si="26"/>
        <v>73.431894890888287</v>
      </c>
      <c r="AZ205">
        <f t="shared" si="31"/>
        <v>10.507294353938351</v>
      </c>
    </row>
    <row r="206" spans="1:52" x14ac:dyDescent="0.25">
      <c r="A206" s="5">
        <v>24</v>
      </c>
      <c r="B206" s="5" t="s">
        <v>2575</v>
      </c>
      <c r="C206" s="5">
        <v>-800</v>
      </c>
      <c r="D206" s="5">
        <v>104.15625</v>
      </c>
      <c r="E206" s="100">
        <v>240</v>
      </c>
      <c r="F206" s="5">
        <v>0.38539600000000002</v>
      </c>
      <c r="G206" s="5">
        <v>0.20044999999999999</v>
      </c>
      <c r="H206" s="5">
        <v>51.004263000000002</v>
      </c>
      <c r="I206" s="5">
        <v>1.922825</v>
      </c>
      <c r="J206" s="5">
        <v>9.2653219999999994</v>
      </c>
      <c r="K206" s="5">
        <v>0.174903</v>
      </c>
      <c r="L206" s="100">
        <v>0.38539600000000002</v>
      </c>
      <c r="M206" s="5">
        <v>0.18309600000000001</v>
      </c>
      <c r="N206" s="5">
        <v>99742</v>
      </c>
      <c r="O206" s="5">
        <v>18</v>
      </c>
      <c r="P206" s="5">
        <v>60</v>
      </c>
      <c r="Q206" s="5">
        <v>1.1878</v>
      </c>
      <c r="R206" s="5" t="s">
        <v>501</v>
      </c>
      <c r="S206" s="5" t="s">
        <v>502</v>
      </c>
      <c r="T206" s="60">
        <v>1.210603955776888E-3</v>
      </c>
      <c r="U206" s="60">
        <v>0.13921147368421052</v>
      </c>
      <c r="V206" s="60">
        <v>203.35678331548493</v>
      </c>
      <c r="W206" s="98"/>
      <c r="X206" s="60">
        <v>6.814829457229883E-5</v>
      </c>
      <c r="Y206" s="61">
        <v>1.7011664327579459</v>
      </c>
      <c r="Z206">
        <v>7</v>
      </c>
      <c r="AB206">
        <f t="shared" si="27"/>
        <v>1.7015703452418574</v>
      </c>
      <c r="AC206">
        <f t="shared" si="28"/>
        <v>119.53961670040782</v>
      </c>
      <c r="AD206">
        <f t="shared" si="29"/>
        <v>119.51124082770745</v>
      </c>
      <c r="AE206">
        <f t="shared" si="30"/>
        <v>2.3737630656355435E-4</v>
      </c>
      <c r="AJ206">
        <v>1.2125784097156787</v>
      </c>
      <c r="AK206">
        <v>0.90183762904416132</v>
      </c>
      <c r="AL206">
        <v>1.6861750403518132</v>
      </c>
      <c r="AM206">
        <v>9.6814425760951313</v>
      </c>
      <c r="AN206">
        <v>-2.535324583828601E-4</v>
      </c>
      <c r="AO206">
        <v>0.5829623727684573</v>
      </c>
      <c r="AP206">
        <v>1.0594579633328594</v>
      </c>
      <c r="AQ206">
        <v>1.6381670569145188</v>
      </c>
      <c r="AR206">
        <v>2.8632218970960039</v>
      </c>
      <c r="AS206">
        <v>4.185983428649565</v>
      </c>
      <c r="AT206" s="2">
        <v>1.9996094584295159</v>
      </c>
      <c r="AU206" s="2">
        <v>0.65288052704707888</v>
      </c>
      <c r="AV206" s="2">
        <v>9.2927667392107893E-2</v>
      </c>
      <c r="AX206">
        <f t="shared" si="25"/>
        <v>1.9996094584295159</v>
      </c>
      <c r="AY206">
        <f t="shared" si="26"/>
        <v>78.045087954368057</v>
      </c>
      <c r="AZ206">
        <f t="shared" si="31"/>
        <v>11.108537740915564</v>
      </c>
    </row>
    <row r="207" spans="1:52" x14ac:dyDescent="0.25">
      <c r="A207" s="5">
        <v>25</v>
      </c>
      <c r="B207" s="5" t="s">
        <v>2576</v>
      </c>
      <c r="C207" s="5">
        <v>-800</v>
      </c>
      <c r="D207" s="5">
        <v>104.15625</v>
      </c>
      <c r="E207" s="100">
        <v>250</v>
      </c>
      <c r="F207" s="5">
        <v>0.37401600000000002</v>
      </c>
      <c r="G207" s="5">
        <v>0.199853</v>
      </c>
      <c r="H207" s="5">
        <v>50.854450999999997</v>
      </c>
      <c r="I207" s="5">
        <v>1.921529</v>
      </c>
      <c r="J207" s="5">
        <v>9.2518840000000004</v>
      </c>
      <c r="K207" s="5">
        <v>0.17501900000000001</v>
      </c>
      <c r="L207" s="100">
        <v>0.37401600000000002</v>
      </c>
      <c r="M207" s="5">
        <v>0.17872299999999999</v>
      </c>
      <c r="N207" s="5">
        <v>99738</v>
      </c>
      <c r="O207" s="5">
        <v>18</v>
      </c>
      <c r="P207" s="5">
        <v>60</v>
      </c>
      <c r="Q207" s="5">
        <v>1.1878</v>
      </c>
      <c r="R207" s="5" t="s">
        <v>503</v>
      </c>
      <c r="S207" s="5" t="s">
        <v>504</v>
      </c>
      <c r="T207" s="60">
        <v>1.2118295739348369E-3</v>
      </c>
      <c r="U207" s="60">
        <v>0.14238415789473682</v>
      </c>
      <c r="V207" s="60">
        <v>191.14225885175387</v>
      </c>
      <c r="W207" s="98"/>
      <c r="X207" s="60">
        <v>6.815102766478403E-5</v>
      </c>
      <c r="Y207" s="61">
        <v>1.5966035843602595</v>
      </c>
      <c r="Z207">
        <v>7</v>
      </c>
      <c r="AB207">
        <f t="shared" si="27"/>
        <v>1.5969826702081598</v>
      </c>
      <c r="AC207">
        <f t="shared" si="28"/>
        <v>119.71804443138736</v>
      </c>
      <c r="AD207">
        <f t="shared" si="29"/>
        <v>119.68962620417118</v>
      </c>
      <c r="AE207">
        <f t="shared" si="30"/>
        <v>2.3737630656392496E-4</v>
      </c>
      <c r="AJ207">
        <v>1.1380446508777811</v>
      </c>
      <c r="AK207">
        <v>0.87809280400104583</v>
      </c>
      <c r="AL207">
        <v>1.5328926847170168</v>
      </c>
      <c r="AM207">
        <v>7.599486432308808</v>
      </c>
      <c r="AN207">
        <v>-9.841839612914096E-3</v>
      </c>
      <c r="AO207">
        <v>0.51343941173884067</v>
      </c>
      <c r="AP207">
        <v>0.98724511991826536</v>
      </c>
      <c r="AQ207">
        <v>1.5525093421148621</v>
      </c>
      <c r="AR207">
        <v>2.7700056702909177</v>
      </c>
      <c r="AS207">
        <v>4.0129865707047951</v>
      </c>
      <c r="AT207" s="2">
        <v>1.8206269736532052</v>
      </c>
      <c r="AU207" s="2">
        <v>0.67468844164258523</v>
      </c>
      <c r="AV207" s="2">
        <v>9.0311324788755989E-2</v>
      </c>
      <c r="AX207">
        <f t="shared" si="25"/>
        <v>1.8206269736532052</v>
      </c>
      <c r="AY207">
        <f t="shared" si="26"/>
        <v>80.772380833910518</v>
      </c>
      <c r="AZ207">
        <f t="shared" si="31"/>
        <v>10.811895193717744</v>
      </c>
    </row>
    <row r="208" spans="1:52" x14ac:dyDescent="0.25">
      <c r="A208" s="5">
        <v>26</v>
      </c>
      <c r="B208" s="5" t="s">
        <v>2577</v>
      </c>
      <c r="C208" s="5">
        <v>-800</v>
      </c>
      <c r="D208" s="5">
        <v>104.15625</v>
      </c>
      <c r="E208" s="100">
        <v>260</v>
      </c>
      <c r="F208" s="5">
        <v>0.36707600000000001</v>
      </c>
      <c r="G208" s="5">
        <v>0.19996</v>
      </c>
      <c r="H208" s="5">
        <v>50.881394</v>
      </c>
      <c r="I208" s="5">
        <v>1.8729800000000001</v>
      </c>
      <c r="J208" s="5">
        <v>9.2544660000000007</v>
      </c>
      <c r="K208" s="5">
        <v>0.170485</v>
      </c>
      <c r="L208" s="100">
        <v>0.36707600000000001</v>
      </c>
      <c r="M208" s="5">
        <v>0.18176899999999999</v>
      </c>
      <c r="N208" s="5">
        <v>99737</v>
      </c>
      <c r="O208" s="5">
        <v>18</v>
      </c>
      <c r="P208" s="5">
        <v>60</v>
      </c>
      <c r="Q208" s="5">
        <v>1.1878</v>
      </c>
      <c r="R208" s="5" t="s">
        <v>505</v>
      </c>
      <c r="S208" s="5" t="s">
        <v>506</v>
      </c>
      <c r="T208" s="60">
        <v>1.2130551920927861E-3</v>
      </c>
      <c r="U208" s="60">
        <v>0.14555684210526315</v>
      </c>
      <c r="V208" s="60">
        <v>182.61259614458908</v>
      </c>
      <c r="W208" s="98"/>
      <c r="X208" s="60">
        <v>6.8151710972159081E-5</v>
      </c>
      <c r="Y208" s="61">
        <v>1.5257660513078379</v>
      </c>
      <c r="Z208">
        <v>7</v>
      </c>
      <c r="AB208">
        <f t="shared" si="27"/>
        <v>1.5261283180113099</v>
      </c>
      <c r="AC208">
        <f t="shared" si="28"/>
        <v>119.68584304786398</v>
      </c>
      <c r="AD208">
        <f t="shared" si="29"/>
        <v>119.65743246449331</v>
      </c>
      <c r="AE208">
        <f t="shared" si="30"/>
        <v>2.3737630656375992E-4</v>
      </c>
      <c r="AJ208">
        <v>1.0875509008874322</v>
      </c>
      <c r="AK208">
        <v>0.89239733538806221</v>
      </c>
      <c r="AL208">
        <v>1.7600488817563096</v>
      </c>
      <c r="AM208">
        <v>9.9098322219338542</v>
      </c>
      <c r="AN208">
        <v>-1.6421564809780853E-2</v>
      </c>
      <c r="AO208">
        <v>0.44954085345919276</v>
      </c>
      <c r="AP208">
        <v>0.92598509411784369</v>
      </c>
      <c r="AQ208">
        <v>1.4983269632250025</v>
      </c>
      <c r="AR208">
        <v>2.7284019599047311</v>
      </c>
      <c r="AS208">
        <v>4.112797857368875</v>
      </c>
      <c r="AT208" s="2">
        <v>1.7334715074831193</v>
      </c>
      <c r="AU208" s="2">
        <v>0.68756920003791233</v>
      </c>
      <c r="AV208" s="2">
        <v>0.10433071680125004</v>
      </c>
      <c r="AX208">
        <f t="shared" si="25"/>
        <v>1.7334715074831193</v>
      </c>
      <c r="AY208">
        <f t="shared" si="26"/>
        <v>82.292299360282968</v>
      </c>
      <c r="AZ208">
        <f t="shared" si="31"/>
        <v>12.486909796145559</v>
      </c>
    </row>
    <row r="209" spans="1:52" x14ac:dyDescent="0.25">
      <c r="A209" s="5">
        <v>27</v>
      </c>
      <c r="B209" s="5" t="s">
        <v>2578</v>
      </c>
      <c r="C209" s="5">
        <v>-800</v>
      </c>
      <c r="D209" s="5">
        <v>104.15625</v>
      </c>
      <c r="E209" s="100">
        <v>270</v>
      </c>
      <c r="F209" s="5">
        <v>0.37154500000000001</v>
      </c>
      <c r="G209" s="5">
        <v>0.199957</v>
      </c>
      <c r="H209" s="5">
        <v>50.880446999999997</v>
      </c>
      <c r="I209" s="5">
        <v>1.810068</v>
      </c>
      <c r="J209" s="5">
        <v>9.2540650000000007</v>
      </c>
      <c r="K209" s="5">
        <v>0.16469500000000001</v>
      </c>
      <c r="L209" s="100">
        <v>0.37154500000000001</v>
      </c>
      <c r="M209" s="5">
        <v>0.18899299999999999</v>
      </c>
      <c r="N209" s="5">
        <v>99746</v>
      </c>
      <c r="O209" s="5">
        <v>18</v>
      </c>
      <c r="P209" s="5">
        <v>60</v>
      </c>
      <c r="Q209" s="5">
        <v>1.1879</v>
      </c>
      <c r="R209" s="5" t="s">
        <v>507</v>
      </c>
      <c r="S209" s="5" t="s">
        <v>508</v>
      </c>
      <c r="T209" s="60">
        <v>1.2142808102507351E-3</v>
      </c>
      <c r="U209" s="60">
        <v>0.14872952631578945</v>
      </c>
      <c r="V209" s="60">
        <v>183.49583704464681</v>
      </c>
      <c r="W209" s="98"/>
      <c r="X209" s="60">
        <v>6.8145561699017802E-5</v>
      </c>
      <c r="Y209" s="61">
        <v>1.5332176210132149</v>
      </c>
      <c r="Z209">
        <v>7</v>
      </c>
      <c r="AB209">
        <f t="shared" si="27"/>
        <v>1.5335816569627587</v>
      </c>
      <c r="AC209">
        <f t="shared" si="28"/>
        <v>119.68022968806281</v>
      </c>
      <c r="AD209">
        <f t="shared" si="29"/>
        <v>119.65182043717076</v>
      </c>
      <c r="AE209">
        <f t="shared" si="30"/>
        <v>2.3737630656375078E-4</v>
      </c>
      <c r="AJ209">
        <v>1.0928637750243642</v>
      </c>
      <c r="AK209">
        <v>0.92696999125770019</v>
      </c>
      <c r="AL209">
        <v>1.7272880326168534</v>
      </c>
      <c r="AM209">
        <v>8.8170620396696329</v>
      </c>
      <c r="AN209">
        <v>-2.2986443178895873E-2</v>
      </c>
      <c r="AO209">
        <v>0.41708142712164364</v>
      </c>
      <c r="AP209">
        <v>0.92899471063368422</v>
      </c>
      <c r="AQ209">
        <v>1.517246198079627</v>
      </c>
      <c r="AR209">
        <v>2.8000213308124198</v>
      </c>
      <c r="AS209">
        <v>4.2863699121623178</v>
      </c>
      <c r="AT209" s="2">
        <v>1.5994089600736354</v>
      </c>
      <c r="AU209" s="2">
        <v>0.74790106801911593</v>
      </c>
      <c r="AV209" s="2">
        <v>0.10333589441405151</v>
      </c>
      <c r="AX209">
        <f t="shared" si="25"/>
        <v>1.5994089600736354</v>
      </c>
      <c r="AY209">
        <f t="shared" si="26"/>
        <v>89.508971604475278</v>
      </c>
      <c r="AZ209">
        <f t="shared" si="31"/>
        <v>12.367263578495091</v>
      </c>
    </row>
    <row r="210" spans="1:52" x14ac:dyDescent="0.25">
      <c r="A210" s="5">
        <v>28</v>
      </c>
      <c r="B210" s="5" t="s">
        <v>2579</v>
      </c>
      <c r="C210" s="5">
        <v>-800</v>
      </c>
      <c r="D210" s="5">
        <v>104.15625</v>
      </c>
      <c r="E210" s="100">
        <v>280</v>
      </c>
      <c r="F210" s="5">
        <v>0.36441899999999999</v>
      </c>
      <c r="G210" s="5">
        <v>0.19973099999999999</v>
      </c>
      <c r="H210" s="5">
        <v>50.82376</v>
      </c>
      <c r="I210" s="5">
        <v>1.763946</v>
      </c>
      <c r="J210" s="5">
        <v>9.2486529999999991</v>
      </c>
      <c r="K210" s="5">
        <v>0.16059799999999999</v>
      </c>
      <c r="L210" s="100">
        <v>0.36441899999999999</v>
      </c>
      <c r="M210" s="5">
        <v>0.185032</v>
      </c>
      <c r="N210" s="5">
        <v>99753</v>
      </c>
      <c r="O210" s="5">
        <v>18</v>
      </c>
      <c r="P210" s="5">
        <v>60</v>
      </c>
      <c r="Q210" s="5">
        <v>1.1879999999999999</v>
      </c>
      <c r="R210" s="5" t="s">
        <v>509</v>
      </c>
      <c r="S210" s="5" t="s">
        <v>510</v>
      </c>
      <c r="T210" s="60">
        <v>1.2155064284086841E-3</v>
      </c>
      <c r="U210" s="60">
        <v>0.15190221052631578</v>
      </c>
      <c r="V210" s="60">
        <v>174.83806297257252</v>
      </c>
      <c r="W210" s="98"/>
      <c r="X210" s="60">
        <v>6.8140779698156741E-5</v>
      </c>
      <c r="Y210" s="61">
        <v>1.4601248391128527</v>
      </c>
      <c r="Z210">
        <v>7</v>
      </c>
      <c r="AB210">
        <f t="shared" si="27"/>
        <v>1.4604715204482179</v>
      </c>
      <c r="AC210">
        <f t="shared" si="28"/>
        <v>119.74185925006329</v>
      </c>
      <c r="AD210">
        <f t="shared" si="29"/>
        <v>119.71343536977345</v>
      </c>
      <c r="AE210">
        <f t="shared" si="30"/>
        <v>2.3737630656357758E-4</v>
      </c>
      <c r="AJ210">
        <v>1.0407658192636455</v>
      </c>
      <c r="AK210">
        <v>0.90616149115175182</v>
      </c>
      <c r="AL210">
        <v>1.5481958242629916</v>
      </c>
      <c r="AM210">
        <v>7.6608044383457159</v>
      </c>
      <c r="AN210">
        <v>-3.4008061938644571E-2</v>
      </c>
      <c r="AO210">
        <v>0.34560815378294657</v>
      </c>
      <c r="AP210">
        <v>0.87916201394466931</v>
      </c>
      <c r="AQ210">
        <v>1.4889378541294949</v>
      </c>
      <c r="AR210">
        <v>2.7234312757642756</v>
      </c>
      <c r="AS210">
        <v>4.0042534002401364</v>
      </c>
      <c r="AT210" s="2">
        <v>1.5104567816231129</v>
      </c>
      <c r="AU210" s="2">
        <v>0.76566898489804525</v>
      </c>
      <c r="AV210" s="2">
        <v>0.11574409145409145</v>
      </c>
      <c r="AX210">
        <f t="shared" si="25"/>
        <v>1.5104567816231129</v>
      </c>
      <c r="AY210">
        <f t="shared" si="26"/>
        <v>91.682627821800565</v>
      </c>
      <c r="AZ210">
        <f t="shared" si="31"/>
        <v>13.859412707922271</v>
      </c>
    </row>
    <row r="211" spans="1:52" x14ac:dyDescent="0.25">
      <c r="A211" s="5">
        <v>29</v>
      </c>
      <c r="B211" s="5" t="s">
        <v>2580</v>
      </c>
      <c r="C211" s="5">
        <v>-800</v>
      </c>
      <c r="D211" s="5">
        <v>104.15625</v>
      </c>
      <c r="E211" s="100">
        <v>290</v>
      </c>
      <c r="F211" s="5">
        <v>0.36247099999999999</v>
      </c>
      <c r="G211" s="5">
        <v>0.20025699999999999</v>
      </c>
      <c r="H211" s="5">
        <v>50.955762</v>
      </c>
      <c r="I211" s="5">
        <v>1.832741</v>
      </c>
      <c r="J211" s="5">
        <v>9.2623739999999994</v>
      </c>
      <c r="K211" s="5">
        <v>0.16669400000000001</v>
      </c>
      <c r="L211" s="100">
        <v>0.36247099999999999</v>
      </c>
      <c r="M211" s="5">
        <v>0.189414</v>
      </c>
      <c r="N211" s="5">
        <v>99751</v>
      </c>
      <c r="O211" s="5">
        <v>18.100000000000001</v>
      </c>
      <c r="P211" s="5">
        <v>60</v>
      </c>
      <c r="Q211" s="5">
        <v>1.1875</v>
      </c>
      <c r="R211" s="5" t="s">
        <v>511</v>
      </c>
      <c r="S211" s="5" t="s">
        <v>512</v>
      </c>
      <c r="T211" s="60">
        <v>1.216732046566633E-3</v>
      </c>
      <c r="U211" s="60">
        <v>0.15507489473684211</v>
      </c>
      <c r="V211" s="60">
        <v>170.45339263347827</v>
      </c>
      <c r="W211" s="98"/>
      <c r="X211" s="60">
        <v>6.8165550396455065E-5</v>
      </c>
      <c r="Y211" s="61">
        <v>1.4251009613318932</v>
      </c>
      <c r="Z211">
        <v>7</v>
      </c>
      <c r="AB211">
        <f t="shared" si="27"/>
        <v>1.4254393268545322</v>
      </c>
      <c r="AC211">
        <f t="shared" si="28"/>
        <v>119.60794165360275</v>
      </c>
      <c r="AD211">
        <f t="shared" si="29"/>
        <v>119.57954956217738</v>
      </c>
      <c r="AE211">
        <f t="shared" si="30"/>
        <v>2.3737630656332697E-4</v>
      </c>
      <c r="AJ211">
        <v>1.0157979036782316</v>
      </c>
      <c r="AK211">
        <v>0.927727319669161</v>
      </c>
      <c r="AL211">
        <v>1.7279143933662964</v>
      </c>
      <c r="AM211">
        <v>9.1268319471249058</v>
      </c>
      <c r="AN211">
        <v>-3.609679000689342E-2</v>
      </c>
      <c r="AO211">
        <v>0.30320318876037677</v>
      </c>
      <c r="AP211">
        <v>0.83532253330332196</v>
      </c>
      <c r="AQ211">
        <v>1.4630972886773721</v>
      </c>
      <c r="AR211">
        <v>2.7291184465507614</v>
      </c>
      <c r="AS211">
        <v>4.1535808171725073</v>
      </c>
      <c r="AT211" s="2">
        <v>1.4338938746722625</v>
      </c>
      <c r="AU211" s="2">
        <v>0.78955972282153764</v>
      </c>
      <c r="AV211" s="2">
        <v>0.11634694656350048</v>
      </c>
      <c r="AX211">
        <f t="shared" si="25"/>
        <v>1.4338938746722625</v>
      </c>
      <c r="AY211">
        <f t="shared" si="26"/>
        <v>94.437613259273235</v>
      </c>
      <c r="AZ211">
        <f t="shared" si="31"/>
        <v>13.916018796142001</v>
      </c>
    </row>
    <row r="212" spans="1:52" x14ac:dyDescent="0.25">
      <c r="A212" s="5">
        <v>30</v>
      </c>
      <c r="B212" s="5" t="s">
        <v>2581</v>
      </c>
      <c r="C212" s="5">
        <v>-800</v>
      </c>
      <c r="D212" s="5">
        <v>104.15625</v>
      </c>
      <c r="E212" s="100">
        <v>300</v>
      </c>
      <c r="F212" s="5">
        <v>0.34836299999999998</v>
      </c>
      <c r="G212" s="5">
        <v>0.19966500000000001</v>
      </c>
      <c r="H212" s="5">
        <v>50.807409999999997</v>
      </c>
      <c r="I212" s="5">
        <v>1.89907</v>
      </c>
      <c r="J212" s="5">
        <v>9.2487600000000008</v>
      </c>
      <c r="K212" s="5">
        <v>0.173013</v>
      </c>
      <c r="L212" s="100">
        <v>0.34836299999999998</v>
      </c>
      <c r="M212" s="5">
        <v>0.18432000000000001</v>
      </c>
      <c r="N212" s="5">
        <v>99751</v>
      </c>
      <c r="O212" s="5">
        <v>18.100000000000001</v>
      </c>
      <c r="P212" s="5">
        <v>60</v>
      </c>
      <c r="Q212" s="5">
        <v>1.1875</v>
      </c>
      <c r="R212" s="5" t="s">
        <v>513</v>
      </c>
      <c r="S212" s="5" t="s">
        <v>514</v>
      </c>
      <c r="T212" s="60">
        <v>1.217957664724582E-3</v>
      </c>
      <c r="U212" s="60">
        <v>0.15824757894736841</v>
      </c>
      <c r="V212" s="60">
        <v>156.09362013056716</v>
      </c>
      <c r="W212" s="98"/>
      <c r="X212" s="60">
        <v>6.8165550396455065E-5</v>
      </c>
      <c r="Y212" s="61">
        <v>1.3031257693347296</v>
      </c>
      <c r="Z212">
        <v>7</v>
      </c>
      <c r="AB212">
        <f t="shared" si="27"/>
        <v>1.3034351739621701</v>
      </c>
      <c r="AC212">
        <f t="shared" si="28"/>
        <v>119.78400228418161</v>
      </c>
      <c r="AD212">
        <f t="shared" si="29"/>
        <v>119.75556840013395</v>
      </c>
      <c r="AE212">
        <f t="shared" si="30"/>
        <v>2.3737630656387585E-4</v>
      </c>
      <c r="AJ212">
        <v>0.92885530702190988</v>
      </c>
      <c r="AK212">
        <v>0.90054232294147551</v>
      </c>
      <c r="AL212">
        <v>1.6438879007318206</v>
      </c>
      <c r="AM212">
        <v>7.9987011091632008</v>
      </c>
      <c r="AN212">
        <v>-4.7033058960205015E-2</v>
      </c>
      <c r="AO212">
        <v>0.2109101170507108</v>
      </c>
      <c r="AP212">
        <v>0.73276685568273903</v>
      </c>
      <c r="AQ212">
        <v>1.3813550659038789</v>
      </c>
      <c r="AR212">
        <v>2.6129305198853467</v>
      </c>
      <c r="AS212">
        <v>3.914587173160319</v>
      </c>
      <c r="AT212" s="2">
        <v>1.2985595228588054</v>
      </c>
      <c r="AU212" s="2">
        <v>0.80744385773682814</v>
      </c>
      <c r="AV212" s="2">
        <v>0.11965860361609887</v>
      </c>
      <c r="AX212">
        <f t="shared" si="25"/>
        <v>1.2985595228588054</v>
      </c>
      <c r="AY212">
        <f t="shared" si="26"/>
        <v>96.718856899496629</v>
      </c>
      <c r="AZ212">
        <f t="shared" si="31"/>
        <v>14.33318644887277</v>
      </c>
    </row>
    <row r="213" spans="1:52" x14ac:dyDescent="0.25">
      <c r="A213" s="5">
        <v>31</v>
      </c>
      <c r="B213" s="5" t="s">
        <v>2582</v>
      </c>
      <c r="C213" s="5">
        <v>-800</v>
      </c>
      <c r="D213" s="5">
        <v>104.15625</v>
      </c>
      <c r="E213" s="100">
        <v>310</v>
      </c>
      <c r="F213" s="5">
        <v>0.34954000000000002</v>
      </c>
      <c r="G213" s="5">
        <v>0.20036200000000001</v>
      </c>
      <c r="H213" s="5">
        <v>50.982045999999997</v>
      </c>
      <c r="I213" s="5">
        <v>1.8237779999999999</v>
      </c>
      <c r="J213" s="5">
        <v>9.2646390000000007</v>
      </c>
      <c r="K213" s="5">
        <v>0.16580300000000001</v>
      </c>
      <c r="L213" s="100">
        <v>0.34954000000000002</v>
      </c>
      <c r="M213" s="5">
        <v>0.195794</v>
      </c>
      <c r="N213" s="5">
        <v>99754</v>
      </c>
      <c r="O213" s="5">
        <v>18.100000000000001</v>
      </c>
      <c r="P213" s="5">
        <v>60</v>
      </c>
      <c r="Q213" s="5">
        <v>1.1875</v>
      </c>
      <c r="R213" s="5" t="s">
        <v>515</v>
      </c>
      <c r="S213" s="5" t="s">
        <v>516</v>
      </c>
      <c r="T213" s="60">
        <v>1.219183282882531E-3</v>
      </c>
      <c r="U213" s="60">
        <v>0.16142026315789473</v>
      </c>
      <c r="V213" s="60">
        <v>154.29980010661836</v>
      </c>
      <c r="W213" s="98"/>
      <c r="X213" s="60">
        <v>6.8163500386919702E-5</v>
      </c>
      <c r="Y213" s="61">
        <v>1.2904007190566529</v>
      </c>
      <c r="Z213">
        <v>7</v>
      </c>
      <c r="AB213">
        <f t="shared" si="27"/>
        <v>1.2907071023414622</v>
      </c>
      <c r="AC213">
        <f t="shared" si="28"/>
        <v>119.57510394090542</v>
      </c>
      <c r="AD213">
        <f t="shared" si="29"/>
        <v>119.54671964437497</v>
      </c>
      <c r="AE213">
        <f t="shared" si="30"/>
        <v>2.3737630656357135E-4</v>
      </c>
      <c r="AJ213">
        <v>0.91978445465284941</v>
      </c>
      <c r="AK213">
        <v>0.9573090680182641</v>
      </c>
      <c r="AL213">
        <v>2.0547585052669217</v>
      </c>
      <c r="AM213">
        <v>12.271689658478806</v>
      </c>
      <c r="AN213">
        <v>-4.9154077080874138E-2</v>
      </c>
      <c r="AO213">
        <v>0.17167900075329598</v>
      </c>
      <c r="AP213">
        <v>0.69988692407130182</v>
      </c>
      <c r="AQ213">
        <v>1.3653735598356171</v>
      </c>
      <c r="AR213">
        <v>2.6799283423378304</v>
      </c>
      <c r="AS213">
        <v>4.1660754036911758</v>
      </c>
      <c r="AT213" s="2">
        <v>1.2127658541095341</v>
      </c>
      <c r="AU213" s="2">
        <v>0.86009742196283911</v>
      </c>
      <c r="AV213" s="2">
        <v>0.12331232991132135</v>
      </c>
      <c r="AX213">
        <f t="shared" si="25"/>
        <v>1.2127658541095341</v>
      </c>
      <c r="AY213">
        <f t="shared" si="26"/>
        <v>102.84623863051128</v>
      </c>
      <c r="AZ213">
        <f t="shared" si="31"/>
        <v>14.745084666341471</v>
      </c>
    </row>
    <row r="214" spans="1:52" x14ac:dyDescent="0.25">
      <c r="A214" s="5">
        <v>32</v>
      </c>
      <c r="B214" s="5" t="s">
        <v>2583</v>
      </c>
      <c r="C214" s="5">
        <v>-800</v>
      </c>
      <c r="D214" s="5">
        <v>104.15625</v>
      </c>
      <c r="E214" s="100">
        <v>320</v>
      </c>
      <c r="F214" s="5">
        <v>0.32993699999999998</v>
      </c>
      <c r="G214" s="5">
        <v>0.200297</v>
      </c>
      <c r="H214" s="5">
        <v>50.965947999999997</v>
      </c>
      <c r="I214" s="5">
        <v>1.847094</v>
      </c>
      <c r="J214" s="5">
        <v>9.2630429999999997</v>
      </c>
      <c r="K214" s="5">
        <v>0.16797999999999999</v>
      </c>
      <c r="L214" s="100">
        <v>0.32993699999999998</v>
      </c>
      <c r="M214" s="5">
        <v>0.18348999999999999</v>
      </c>
      <c r="N214" s="5">
        <v>99756</v>
      </c>
      <c r="O214" s="5">
        <v>18.100000000000001</v>
      </c>
      <c r="P214" s="5">
        <v>60</v>
      </c>
      <c r="Q214" s="5">
        <v>1.1876</v>
      </c>
      <c r="R214" s="5" t="s">
        <v>517</v>
      </c>
      <c r="S214" s="5" t="s">
        <v>518</v>
      </c>
      <c r="T214" s="60">
        <v>1.2204089010404799E-3</v>
      </c>
      <c r="U214" s="60">
        <v>0.16459294736842103</v>
      </c>
      <c r="V214" s="60">
        <v>135.48250302878986</v>
      </c>
      <c r="W214" s="98"/>
      <c r="X214" s="60">
        <v>6.8162133782396947E-5</v>
      </c>
      <c r="Y214" s="61">
        <v>1.1328602287676945</v>
      </c>
      <c r="Z214">
        <v>7</v>
      </c>
      <c r="AB214">
        <f t="shared" si="27"/>
        <v>1.1331292067936627</v>
      </c>
      <c r="AC214">
        <f t="shared" si="28"/>
        <v>119.59330867865788</v>
      </c>
      <c r="AD214">
        <f t="shared" si="29"/>
        <v>119.56492006075401</v>
      </c>
      <c r="AE214">
        <f t="shared" si="30"/>
        <v>2.3737630656369506E-4</v>
      </c>
      <c r="AJ214">
        <v>0.80749479980565575</v>
      </c>
      <c r="AK214">
        <v>0.89611009776611816</v>
      </c>
      <c r="AL214">
        <v>1.818821101682776</v>
      </c>
      <c r="AM214">
        <v>8.3750422102783357</v>
      </c>
      <c r="AN214">
        <v>-5.5649637177447413E-2</v>
      </c>
      <c r="AO214">
        <v>9.7860071015359332E-2</v>
      </c>
      <c r="AP214">
        <v>0.55839407930542651</v>
      </c>
      <c r="AQ214">
        <v>1.2216167720712374</v>
      </c>
      <c r="AR214">
        <v>2.5257094093956103</v>
      </c>
      <c r="AS214">
        <v>3.8566282747956717</v>
      </c>
      <c r="AT214" s="2">
        <v>1.153169621631277</v>
      </c>
      <c r="AU214" s="2">
        <v>0.81403291905688746</v>
      </c>
      <c r="AV214" s="2">
        <v>0.13122323345857922</v>
      </c>
      <c r="AX214">
        <f t="shared" si="25"/>
        <v>1.153169621631277</v>
      </c>
      <c r="AY214">
        <f t="shared" si="26"/>
        <v>97.352890163359262</v>
      </c>
      <c r="AZ214">
        <f t="shared" si="31"/>
        <v>15.693420664823451</v>
      </c>
    </row>
    <row r="215" spans="1:52" x14ac:dyDescent="0.25">
      <c r="A215" s="5">
        <v>33</v>
      </c>
      <c r="B215" s="5" t="s">
        <v>2584</v>
      </c>
      <c r="C215" s="5">
        <v>-800</v>
      </c>
      <c r="D215" s="5">
        <v>104.15625</v>
      </c>
      <c r="E215" s="100">
        <v>330</v>
      </c>
      <c r="F215" s="5">
        <v>0.333872</v>
      </c>
      <c r="G215" s="5">
        <v>0.19998299999999999</v>
      </c>
      <c r="H215" s="5">
        <v>50.887138999999998</v>
      </c>
      <c r="I215" s="5">
        <v>1.7772079999999999</v>
      </c>
      <c r="J215" s="5">
        <v>9.2557550000000006</v>
      </c>
      <c r="K215" s="5">
        <v>0.16167599999999999</v>
      </c>
      <c r="L215" s="100">
        <v>0.333872</v>
      </c>
      <c r="M215" s="5">
        <v>0.188106</v>
      </c>
      <c r="N215" s="5">
        <v>99761</v>
      </c>
      <c r="O215" s="5">
        <v>18.100000000000001</v>
      </c>
      <c r="P215" s="5">
        <v>60</v>
      </c>
      <c r="Q215" s="5">
        <v>1.1876</v>
      </c>
      <c r="R215" s="5" t="s">
        <v>519</v>
      </c>
      <c r="S215" s="5" t="s">
        <v>520</v>
      </c>
      <c r="T215" s="60">
        <v>1.2216345191984289E-3</v>
      </c>
      <c r="U215" s="60">
        <v>0.16776563157894736</v>
      </c>
      <c r="V215" s="60">
        <v>135.97059170368135</v>
      </c>
      <c r="W215" s="98"/>
      <c r="X215" s="60">
        <v>6.8158717510818738E-5</v>
      </c>
      <c r="Y215" s="61">
        <v>1.1361038817406814</v>
      </c>
      <c r="Z215">
        <v>7</v>
      </c>
      <c r="AB215">
        <f t="shared" si="27"/>
        <v>1.1363736299158269</v>
      </c>
      <c r="AC215">
        <f t="shared" si="28"/>
        <v>119.68147797836411</v>
      </c>
      <c r="AD215">
        <f t="shared" si="29"/>
        <v>119.65306843115755</v>
      </c>
      <c r="AE215">
        <f t="shared" si="30"/>
        <v>2.3737630656349564E-4</v>
      </c>
      <c r="AJ215">
        <v>0.80980575834093571</v>
      </c>
      <c r="AK215">
        <v>0.91705947858398618</v>
      </c>
      <c r="AL215">
        <v>2.2262702482388135</v>
      </c>
      <c r="AM215">
        <v>16.270476705128154</v>
      </c>
      <c r="AN215">
        <v>-5.1675512449747912E-2</v>
      </c>
      <c r="AO215">
        <v>8.2222344174932252E-2</v>
      </c>
      <c r="AP215">
        <v>0.55385578847597694</v>
      </c>
      <c r="AQ215">
        <v>1.2427045614466967</v>
      </c>
      <c r="AR215">
        <v>2.5266760453597552</v>
      </c>
      <c r="AS215">
        <v>3.9088392907975797</v>
      </c>
      <c r="AT215" s="2">
        <v>1.1043353731225816</v>
      </c>
      <c r="AU215" s="2">
        <v>0.84438558584831358</v>
      </c>
      <c r="AV215" s="2">
        <v>0.1226791126661915</v>
      </c>
      <c r="AX215">
        <f t="shared" si="25"/>
        <v>1.1043353731225816</v>
      </c>
      <c r="AY215">
        <f t="shared" si="26"/>
        <v>101.05731489795302</v>
      </c>
      <c r="AZ215">
        <f t="shared" si="31"/>
        <v>14.682417520964048</v>
      </c>
    </row>
    <row r="216" spans="1:52" x14ac:dyDescent="0.25">
      <c r="A216" s="5">
        <v>34</v>
      </c>
      <c r="B216" s="5" t="s">
        <v>2585</v>
      </c>
      <c r="C216" s="5">
        <v>-800</v>
      </c>
      <c r="D216" s="5">
        <v>104.15625</v>
      </c>
      <c r="E216" s="100">
        <v>340</v>
      </c>
      <c r="F216" s="5">
        <v>0.32754899999999998</v>
      </c>
      <c r="G216" s="5">
        <v>0.200049</v>
      </c>
      <c r="H216" s="5">
        <v>50.903590000000001</v>
      </c>
      <c r="I216" s="5">
        <v>1.808352</v>
      </c>
      <c r="J216" s="5">
        <v>9.2569210000000002</v>
      </c>
      <c r="K216" s="5">
        <v>0.16454299999999999</v>
      </c>
      <c r="L216" s="100">
        <v>0.32754899999999998</v>
      </c>
      <c r="M216" s="5">
        <v>0.183728</v>
      </c>
      <c r="N216" s="5">
        <v>99767</v>
      </c>
      <c r="O216" s="5">
        <v>18.100000000000001</v>
      </c>
      <c r="P216" s="5">
        <v>60</v>
      </c>
      <c r="Q216" s="5">
        <v>1.1877</v>
      </c>
      <c r="R216" s="5" t="s">
        <v>521</v>
      </c>
      <c r="S216" s="5" t="s">
        <v>522</v>
      </c>
      <c r="T216" s="60">
        <v>1.2228601373563779E-3</v>
      </c>
      <c r="U216" s="60">
        <v>0.17093831578947366</v>
      </c>
      <c r="V216" s="60">
        <v>128.06917113930365</v>
      </c>
      <c r="W216" s="98"/>
      <c r="X216" s="60">
        <v>6.8154618436925909E-5</v>
      </c>
      <c r="Y216" s="61">
        <v>1.0702826404991945</v>
      </c>
      <c r="Z216">
        <v>7</v>
      </c>
      <c r="AB216">
        <f t="shared" si="27"/>
        <v>1.0705367605614573</v>
      </c>
      <c r="AC216">
        <f t="shared" si="28"/>
        <v>119.65920616966227</v>
      </c>
      <c r="AD216">
        <f t="shared" si="29"/>
        <v>119.63080190925538</v>
      </c>
      <c r="AE216">
        <f t="shared" si="30"/>
        <v>2.3737630656360412E-4</v>
      </c>
      <c r="AJ216">
        <v>0.76288555973264049</v>
      </c>
      <c r="AK216">
        <v>0.89498369699422187</v>
      </c>
      <c r="AL216">
        <v>1.9266899473332579</v>
      </c>
      <c r="AM216">
        <v>8.8797513615231534</v>
      </c>
      <c r="AN216">
        <v>-4.1816245944849458E-2</v>
      </c>
      <c r="AO216">
        <v>6.075741425768174E-2</v>
      </c>
      <c r="AP216">
        <v>0.47253778268151109</v>
      </c>
      <c r="AQ216">
        <v>1.1638005645763967</v>
      </c>
      <c r="AR216">
        <v>2.5121349082986564</v>
      </c>
      <c r="AS216">
        <v>3.8738456717823344</v>
      </c>
      <c r="AT216" s="2">
        <v>1.0324296391127898</v>
      </c>
      <c r="AU216" s="2">
        <v>0.84382849993869946</v>
      </c>
      <c r="AV216" s="2">
        <v>0.10830799393215791</v>
      </c>
      <c r="AX216">
        <f t="shared" si="25"/>
        <v>1.0324296391127898</v>
      </c>
      <c r="AY216">
        <f t="shared" si="26"/>
        <v>100.97184844600169</v>
      </c>
      <c r="AZ216">
        <f t="shared" si="31"/>
        <v>12.960048575750614</v>
      </c>
    </row>
    <row r="217" spans="1:52" x14ac:dyDescent="0.25">
      <c r="A217" s="5">
        <v>35</v>
      </c>
      <c r="B217" s="5" t="s">
        <v>2586</v>
      </c>
      <c r="C217" s="5">
        <v>-800</v>
      </c>
      <c r="D217" s="5">
        <v>104.15625</v>
      </c>
      <c r="E217" s="100">
        <v>350</v>
      </c>
      <c r="F217" s="5">
        <v>0.31855299999999998</v>
      </c>
      <c r="G217" s="5">
        <v>0.20021600000000001</v>
      </c>
      <c r="H217" s="5">
        <v>50.945630999999999</v>
      </c>
      <c r="I217" s="5">
        <v>1.9036390000000001</v>
      </c>
      <c r="J217" s="5">
        <v>9.2603069999999992</v>
      </c>
      <c r="K217" s="5">
        <v>0.17316400000000001</v>
      </c>
      <c r="L217" s="100">
        <v>0.31855299999999998</v>
      </c>
      <c r="M217" s="5">
        <v>0.18811800000000001</v>
      </c>
      <c r="N217" s="5">
        <v>99773</v>
      </c>
      <c r="O217" s="5">
        <v>18.100000000000001</v>
      </c>
      <c r="P217" s="5">
        <v>60</v>
      </c>
      <c r="Q217" s="5">
        <v>1.1878</v>
      </c>
      <c r="R217" s="5" t="s">
        <v>523</v>
      </c>
      <c r="S217" s="5" t="s">
        <v>524</v>
      </c>
      <c r="T217" s="60">
        <v>1.2240857555143269E-3</v>
      </c>
      <c r="U217" s="60">
        <v>0.17411099999999999</v>
      </c>
      <c r="V217" s="60">
        <v>117.99990266148426</v>
      </c>
      <c r="W217" s="98"/>
      <c r="X217" s="60">
        <v>6.8150519856041084E-5</v>
      </c>
      <c r="Y217" s="61">
        <v>0.98655312544151186</v>
      </c>
      <c r="Z217">
        <v>7</v>
      </c>
      <c r="AB217">
        <f t="shared" si="27"/>
        <v>0.98678736538166978</v>
      </c>
      <c r="AC217">
        <f t="shared" si="28"/>
        <v>119.60825992890732</v>
      </c>
      <c r="AD217">
        <f t="shared" si="29"/>
        <v>119.57986776193091</v>
      </c>
      <c r="AE217">
        <f t="shared" si="30"/>
        <v>2.3737630656342962E-4</v>
      </c>
      <c r="AJ217">
        <v>0.70320548135946104</v>
      </c>
      <c r="AK217">
        <v>0.91583854596359426</v>
      </c>
      <c r="AL217">
        <v>2.1511886488418415</v>
      </c>
      <c r="AM217">
        <v>10.438857297403773</v>
      </c>
      <c r="AN217">
        <v>-4.981381189225835E-2</v>
      </c>
      <c r="AO217">
        <v>2.4473615361843542E-2</v>
      </c>
      <c r="AP217">
        <v>0.34836562976568042</v>
      </c>
      <c r="AQ217">
        <v>1.0941999098937301</v>
      </c>
      <c r="AR217">
        <v>2.5056415539875405</v>
      </c>
      <c r="AS217">
        <v>3.9883960124478302</v>
      </c>
      <c r="AT217" s="2">
        <v>0.98817948998429106</v>
      </c>
      <c r="AU217" s="2">
        <v>0.83980440734531991</v>
      </c>
      <c r="AV217" s="2">
        <v>0.12667200957759692</v>
      </c>
      <c r="AX217">
        <f t="shared" si="25"/>
        <v>0.98817948998429106</v>
      </c>
      <c r="AY217">
        <f t="shared" si="26"/>
        <v>100.44754384320099</v>
      </c>
      <c r="AZ217">
        <f t="shared" si="31"/>
        <v>15.151018647274249</v>
      </c>
    </row>
    <row r="218" spans="1:52" x14ac:dyDescent="0.25">
      <c r="A218" s="2">
        <v>-4</v>
      </c>
      <c r="B218" s="6" t="s">
        <v>567</v>
      </c>
      <c r="C218" s="6">
        <v>-201</v>
      </c>
      <c r="D218" s="101">
        <v>-572.75</v>
      </c>
      <c r="E218" s="6">
        <v>50</v>
      </c>
      <c r="F218" s="6">
        <v>0.11253299999999999</v>
      </c>
      <c r="G218" s="6">
        <v>0.20216899999999999</v>
      </c>
      <c r="H218" s="6">
        <v>51.435546000000002</v>
      </c>
      <c r="I218" s="6">
        <v>2.8229579999999999</v>
      </c>
      <c r="J218" s="6">
        <v>9.2243239999999993</v>
      </c>
      <c r="K218" s="6">
        <v>0.25406699999999999</v>
      </c>
      <c r="L218" s="101">
        <v>0.11253299999999999</v>
      </c>
      <c r="M218" s="6">
        <v>6.1275000000000003E-2</v>
      </c>
      <c r="N218" s="6">
        <v>101508</v>
      </c>
      <c r="O218" s="6">
        <v>18.2</v>
      </c>
      <c r="P218" s="6">
        <v>60</v>
      </c>
      <c r="Q218" s="6">
        <v>1.2081</v>
      </c>
      <c r="R218" s="6" t="s">
        <v>565</v>
      </c>
      <c r="S218" s="6" t="s">
        <v>566</v>
      </c>
      <c r="T218" s="60">
        <v>1.2199414553700268E-3</v>
      </c>
      <c r="U218" s="60">
        <v>6.1940000000000002E-2</v>
      </c>
      <c r="V218" s="60">
        <v>41.471662248459587</v>
      </c>
      <c r="W218" s="98"/>
      <c r="X218" s="60">
        <v>3.4363422349752112E-5</v>
      </c>
      <c r="Y218" s="61">
        <v>0.68497102048538594</v>
      </c>
      <c r="Z218" s="60">
        <v>8</v>
      </c>
      <c r="AB218">
        <f t="shared" si="27"/>
        <v>0.68513365498190804</v>
      </c>
      <c r="AC218">
        <f t="shared" si="28"/>
        <v>60.545134039498244</v>
      </c>
      <c r="AD218">
        <f t="shared" si="29"/>
        <v>60.530762059199525</v>
      </c>
      <c r="AE218">
        <f t="shared" si="30"/>
        <v>2.3737630656401346E-4</v>
      </c>
      <c r="AJ218">
        <v>0.48824433341053325</v>
      </c>
      <c r="AK218">
        <v>0.5913218466358201</v>
      </c>
      <c r="AL218">
        <v>3.1537761559577864</v>
      </c>
      <c r="AM218">
        <v>20.125098992359909</v>
      </c>
      <c r="AN218">
        <v>-0.10002609936220613</v>
      </c>
      <c r="AO218">
        <v>0.13852143080029974</v>
      </c>
      <c r="AP218">
        <v>0.30638964096967508</v>
      </c>
      <c r="AQ218">
        <v>0.61561649112531169</v>
      </c>
      <c r="AR218">
        <v>1.6375522188686966</v>
      </c>
      <c r="AS218">
        <v>2.8980451271459673</v>
      </c>
      <c r="AT218" s="2">
        <v>5.1330274310234412</v>
      </c>
      <c r="AU218" s="2">
        <v>0.20835243546364887</v>
      </c>
      <c r="AV218" s="2">
        <v>0.58123443314491752</v>
      </c>
      <c r="AX218">
        <f t="shared" si="25"/>
        <v>5.1330274310234412</v>
      </c>
      <c r="AY218">
        <f t="shared" si="26"/>
        <v>12.614726132602529</v>
      </c>
      <c r="AZ218">
        <f t="shared" si="31"/>
        <v>35.190916663130814</v>
      </c>
    </row>
    <row r="219" spans="1:52" x14ac:dyDescent="0.25">
      <c r="A219" s="2">
        <v>-3</v>
      </c>
      <c r="B219" s="6" t="s">
        <v>567</v>
      </c>
      <c r="C219" s="6">
        <v>-201</v>
      </c>
      <c r="D219" s="101">
        <v>-520.6875</v>
      </c>
      <c r="E219" s="6">
        <v>50</v>
      </c>
      <c r="F219" s="6">
        <v>0.127694</v>
      </c>
      <c r="G219" s="6">
        <v>0.202233</v>
      </c>
      <c r="H219" s="6">
        <v>51.451484999999998</v>
      </c>
      <c r="I219" s="6">
        <v>3.3375140000000001</v>
      </c>
      <c r="J219" s="6">
        <v>9.2257669999999994</v>
      </c>
      <c r="K219" s="6">
        <v>0.30027999999999999</v>
      </c>
      <c r="L219" s="101">
        <v>0.127694</v>
      </c>
      <c r="M219" s="6">
        <v>7.8583E-2</v>
      </c>
      <c r="N219" s="6">
        <v>101515</v>
      </c>
      <c r="O219" s="6">
        <v>18.3</v>
      </c>
      <c r="P219" s="6">
        <v>60</v>
      </c>
      <c r="Q219" s="6">
        <v>1.2077</v>
      </c>
      <c r="R219" s="6" t="s">
        <v>563</v>
      </c>
      <c r="S219" s="6" t="s">
        <v>564</v>
      </c>
      <c r="T219" s="60">
        <v>1.2200691094619667E-3</v>
      </c>
      <c r="U219" s="60">
        <v>5.9240500000000001E-2</v>
      </c>
      <c r="V219" s="60">
        <v>56.106247973270165</v>
      </c>
      <c r="W219" s="98"/>
      <c r="X219" s="60">
        <v>3.437284654575439E-5</v>
      </c>
      <c r="Y219" s="61">
        <v>0.92657552799080689</v>
      </c>
      <c r="Z219">
        <v>8</v>
      </c>
      <c r="AB219">
        <f t="shared" si="27"/>
        <v>0.92679552729001446</v>
      </c>
      <c r="AC219">
        <f t="shared" si="28"/>
        <v>60.552266143841898</v>
      </c>
      <c r="AD219">
        <f t="shared" si="29"/>
        <v>60.537892470550631</v>
      </c>
      <c r="AE219">
        <f t="shared" si="30"/>
        <v>2.3737630656336616E-4</v>
      </c>
      <c r="AJ219">
        <v>0.66045573277432146</v>
      </c>
      <c r="AK219">
        <v>0.75818471649999519</v>
      </c>
      <c r="AL219">
        <v>3.0541532565584464</v>
      </c>
      <c r="AM219">
        <v>21.725596631758908</v>
      </c>
      <c r="AN219">
        <v>-8.2796243980694628E-2</v>
      </c>
      <c r="AO219">
        <v>0.18514461619385184</v>
      </c>
      <c r="AP219">
        <v>0.4059731930429038</v>
      </c>
      <c r="AQ219">
        <v>0.87119131251632154</v>
      </c>
      <c r="AR219">
        <v>2.1255088209600905</v>
      </c>
      <c r="AS219">
        <v>3.4917167962737681</v>
      </c>
      <c r="AT219" s="2">
        <v>5.3355054681168843</v>
      </c>
      <c r="AU219" s="2">
        <v>0.267550693878992</v>
      </c>
      <c r="AV219" s="2">
        <v>0.76706245741550716</v>
      </c>
      <c r="AX219">
        <f t="shared" si="25"/>
        <v>5.3355054681168843</v>
      </c>
      <c r="AY219">
        <f t="shared" si="26"/>
        <v>16.200800822730294</v>
      </c>
      <c r="AZ219">
        <f t="shared" si="31"/>
        <v>46.447370070373182</v>
      </c>
    </row>
    <row r="220" spans="1:52" x14ac:dyDescent="0.25">
      <c r="A220" s="2">
        <v>-2</v>
      </c>
      <c r="B220" s="6" t="s">
        <v>567</v>
      </c>
      <c r="C220" s="6">
        <v>-201</v>
      </c>
      <c r="D220" s="101">
        <v>-468.65625</v>
      </c>
      <c r="E220" s="6">
        <v>50</v>
      </c>
      <c r="F220" s="6">
        <v>0.12862599999999999</v>
      </c>
      <c r="G220" s="6">
        <v>0.202214</v>
      </c>
      <c r="H220" s="6">
        <v>51.446773</v>
      </c>
      <c r="I220" s="6">
        <v>5.1334679999999997</v>
      </c>
      <c r="J220" s="6">
        <v>9.2168279999999996</v>
      </c>
      <c r="K220" s="6">
        <v>0.46237499999999998</v>
      </c>
      <c r="L220" s="101">
        <v>0.12862599999999999</v>
      </c>
      <c r="M220" s="6">
        <v>8.5221000000000005E-2</v>
      </c>
      <c r="N220" s="6">
        <v>101517</v>
      </c>
      <c r="O220" s="6">
        <v>18.2</v>
      </c>
      <c r="P220" s="6">
        <v>60</v>
      </c>
      <c r="Q220" s="6">
        <v>1.2081999999999999</v>
      </c>
      <c r="R220" s="6" t="s">
        <v>561</v>
      </c>
      <c r="S220" s="6" t="s">
        <v>562</v>
      </c>
      <c r="T220" s="60">
        <v>1.2201967635539065E-3</v>
      </c>
      <c r="U220" s="60">
        <v>5.6541000000000001E-2</v>
      </c>
      <c r="V220" s="60">
        <v>59.076537615169123</v>
      </c>
      <c r="W220" s="98"/>
      <c r="X220" s="60">
        <v>3.4360375857035155E-5</v>
      </c>
      <c r="Y220" s="61">
        <v>0.97503729388904625</v>
      </c>
      <c r="Z220">
        <v>8</v>
      </c>
      <c r="AB220">
        <f t="shared" si="27"/>
        <v>0.97526879959460089</v>
      </c>
      <c r="AC220">
        <f t="shared" si="28"/>
        <v>60.589003092933694</v>
      </c>
      <c r="AD220">
        <f t="shared" si="29"/>
        <v>60.574620699161116</v>
      </c>
      <c r="AE220">
        <f t="shared" si="30"/>
        <v>2.3737630656372051E-4</v>
      </c>
      <c r="AJ220">
        <v>0.69499802592768833</v>
      </c>
      <c r="AK220">
        <v>0.82165147674837813</v>
      </c>
      <c r="AL220">
        <v>7.8603084616980023</v>
      </c>
      <c r="AM220">
        <v>382.86811963064952</v>
      </c>
      <c r="AN220">
        <v>-0.1479178426866794</v>
      </c>
      <c r="AO220">
        <v>0.2257525933065179</v>
      </c>
      <c r="AP220">
        <v>0.47584963667064661</v>
      </c>
      <c r="AQ220">
        <v>0.88777701437814094</v>
      </c>
      <c r="AR220">
        <v>2.1000052894844874</v>
      </c>
      <c r="AS220">
        <v>3.5799839497591157</v>
      </c>
      <c r="AT220" s="2">
        <v>6.0343534247697317</v>
      </c>
      <c r="AU220" s="2">
        <v>0.25787820123130129</v>
      </c>
      <c r="AV220" s="2">
        <v>0.86113018084587201</v>
      </c>
      <c r="AX220">
        <f t="shared" si="25"/>
        <v>6.0343534247697317</v>
      </c>
      <c r="AY220">
        <f t="shared" si="26"/>
        <v>15.624583132003492</v>
      </c>
      <c r="AZ220">
        <f t="shared" si="31"/>
        <v>52.175019190689092</v>
      </c>
    </row>
    <row r="221" spans="1:52" x14ac:dyDescent="0.25">
      <c r="A221" s="2">
        <v>-1</v>
      </c>
      <c r="B221" s="6" t="s">
        <v>567</v>
      </c>
      <c r="C221" s="6">
        <v>-201</v>
      </c>
      <c r="D221" s="101">
        <v>-416.59375</v>
      </c>
      <c r="E221" s="6">
        <v>50</v>
      </c>
      <c r="F221" s="6">
        <v>0.13505300000000001</v>
      </c>
      <c r="G221" s="6">
        <v>0.201873</v>
      </c>
      <c r="H221" s="6">
        <v>51.361376</v>
      </c>
      <c r="I221" s="6">
        <v>3.140063</v>
      </c>
      <c r="J221" s="6">
        <v>9.2164479999999998</v>
      </c>
      <c r="K221" s="6">
        <v>0.28181499999999998</v>
      </c>
      <c r="L221" s="101">
        <v>0.13505300000000001</v>
      </c>
      <c r="M221" s="6">
        <v>0.104389</v>
      </c>
      <c r="N221" s="6">
        <v>101517</v>
      </c>
      <c r="O221" s="6">
        <v>18.2</v>
      </c>
      <c r="P221" s="6">
        <v>60</v>
      </c>
      <c r="Q221" s="6">
        <v>1.2081999999999999</v>
      </c>
      <c r="R221" s="6" t="s">
        <v>559</v>
      </c>
      <c r="S221" s="6" t="s">
        <v>560</v>
      </c>
      <c r="T221" s="60">
        <v>1.2203244176458464E-3</v>
      </c>
      <c r="U221" s="60">
        <v>5.38415E-2</v>
      </c>
      <c r="V221" s="60">
        <v>66.549106799540098</v>
      </c>
      <c r="W221" s="98"/>
      <c r="X221" s="60">
        <v>3.4360375857035155E-5</v>
      </c>
      <c r="Y221" s="61">
        <v>1.0983241125239906</v>
      </c>
      <c r="Z221">
        <v>8</v>
      </c>
      <c r="AB221">
        <f t="shared" si="27"/>
        <v>1.0985848905477555</v>
      </c>
      <c r="AC221">
        <f t="shared" si="28"/>
        <v>60.591501215982333</v>
      </c>
      <c r="AD221">
        <f t="shared" si="29"/>
        <v>60.577118229214527</v>
      </c>
      <c r="AE221">
        <f t="shared" si="30"/>
        <v>2.3737630656380971E-4</v>
      </c>
      <c r="AJ221">
        <v>0.78287560936309319</v>
      </c>
      <c r="AK221">
        <v>1.0063054954607482</v>
      </c>
      <c r="AL221">
        <v>5.0182452075456627</v>
      </c>
      <c r="AM221">
        <v>70.216542214085635</v>
      </c>
      <c r="AN221">
        <v>-7.7751100173836046E-2</v>
      </c>
      <c r="AO221">
        <v>0.20467081809445162</v>
      </c>
      <c r="AP221">
        <v>0.4753223447797929</v>
      </c>
      <c r="AQ221">
        <v>0.98427369122797914</v>
      </c>
      <c r="AR221">
        <v>2.581711520228831</v>
      </c>
      <c r="AS221">
        <v>4.7057514630721151</v>
      </c>
      <c r="AT221" s="2">
        <v>3.2865451434644846</v>
      </c>
      <c r="AU221" s="2">
        <v>0.41439188849688746</v>
      </c>
      <c r="AV221" s="2">
        <v>0.57904203926742959</v>
      </c>
      <c r="AX221">
        <f t="shared" si="25"/>
        <v>3.2865451434644846</v>
      </c>
      <c r="AY221">
        <f t="shared" si="26"/>
        <v>25.108626615752371</v>
      </c>
      <c r="AZ221">
        <f t="shared" si="31"/>
        <v>35.085026426377347</v>
      </c>
    </row>
    <row r="222" spans="1:52" x14ac:dyDescent="0.25">
      <c r="A222" s="2">
        <v>0</v>
      </c>
      <c r="B222" s="6" t="s">
        <v>567</v>
      </c>
      <c r="C222" s="6">
        <v>-201</v>
      </c>
      <c r="D222" s="101">
        <v>-364.5</v>
      </c>
      <c r="E222" s="6">
        <v>50</v>
      </c>
      <c r="F222" s="6">
        <v>0.15213399999999999</v>
      </c>
      <c r="G222" s="6">
        <v>0.20214199999999999</v>
      </c>
      <c r="H222" s="6">
        <v>51.428789000000002</v>
      </c>
      <c r="I222" s="6">
        <v>3.0017170000000002</v>
      </c>
      <c r="J222" s="6">
        <v>9.2226060000000007</v>
      </c>
      <c r="K222" s="6">
        <v>0.26911400000000002</v>
      </c>
      <c r="L222" s="101">
        <v>0.15213399999999999</v>
      </c>
      <c r="M222" s="6">
        <v>0.14214599999999999</v>
      </c>
      <c r="N222" s="6">
        <v>101523</v>
      </c>
      <c r="O222" s="6">
        <v>18.2</v>
      </c>
      <c r="P222" s="6">
        <v>60</v>
      </c>
      <c r="Q222" s="6">
        <v>1.2082999999999999</v>
      </c>
      <c r="R222" s="6" t="s">
        <v>557</v>
      </c>
      <c r="S222" s="6" t="s">
        <v>558</v>
      </c>
      <c r="T222" s="60">
        <v>1.220452071737786E-3</v>
      </c>
      <c r="U222" s="60">
        <v>5.1142E-2</v>
      </c>
      <c r="V222" s="60">
        <v>82.749664930470217</v>
      </c>
      <c r="W222" s="98"/>
      <c r="X222" s="60">
        <v>3.4358345161969588E-5</v>
      </c>
      <c r="Y222" s="61">
        <v>1.3666908193962302</v>
      </c>
      <c r="Z222">
        <v>8</v>
      </c>
      <c r="AB222">
        <f t="shared" si="27"/>
        <v>1.3670153164430634</v>
      </c>
      <c r="AC222">
        <f t="shared" si="28"/>
        <v>60.547465276035844</v>
      </c>
      <c r="AD222">
        <f t="shared" si="29"/>
        <v>60.533092742356821</v>
      </c>
      <c r="AE222">
        <f t="shared" si="30"/>
        <v>2.3737630656375477E-4</v>
      </c>
      <c r="AJ222">
        <v>0.97416254707463956</v>
      </c>
      <c r="AK222">
        <v>1.3711352218186634</v>
      </c>
      <c r="AL222">
        <v>4.8698353514404493</v>
      </c>
      <c r="AM222">
        <v>52.482657390779806</v>
      </c>
      <c r="AN222">
        <v>-6.6479973002329787E-2</v>
      </c>
      <c r="AO222">
        <v>0.21611778803209494</v>
      </c>
      <c r="AP222">
        <v>0.53993274648946732</v>
      </c>
      <c r="AQ222">
        <v>1.2140408302485814</v>
      </c>
      <c r="AR222">
        <v>3.2658045588333984</v>
      </c>
      <c r="AS222">
        <v>6.5274420619011249</v>
      </c>
      <c r="AT222" s="2">
        <v>2.800154112543642</v>
      </c>
      <c r="AU222" s="2">
        <v>0.58440789547370209</v>
      </c>
      <c r="AV222" s="2">
        <v>0.66226962483902219</v>
      </c>
      <c r="AX222">
        <f t="shared" si="25"/>
        <v>2.800154112543642</v>
      </c>
      <c r="AY222">
        <f t="shared" si="26"/>
        <v>35.384416758235162</v>
      </c>
      <c r="AZ222">
        <f t="shared" si="31"/>
        <v>40.098747113313983</v>
      </c>
    </row>
    <row r="223" spans="1:52" x14ac:dyDescent="0.25">
      <c r="A223" s="2">
        <v>1</v>
      </c>
      <c r="B223" s="6" t="s">
        <v>567</v>
      </c>
      <c r="C223" s="6">
        <v>-201</v>
      </c>
      <c r="D223" s="101">
        <v>-312.46875</v>
      </c>
      <c r="E223" s="6">
        <v>50</v>
      </c>
      <c r="F223" s="6">
        <v>0.14896400000000001</v>
      </c>
      <c r="G223" s="6">
        <v>0.19972899999999999</v>
      </c>
      <c r="H223" s="6">
        <v>50.823369</v>
      </c>
      <c r="I223" s="6">
        <v>2.984181</v>
      </c>
      <c r="J223" s="6">
        <v>9.1648779999999999</v>
      </c>
      <c r="K223" s="6">
        <v>0.269092</v>
      </c>
      <c r="L223" s="101">
        <v>0.14896400000000001</v>
      </c>
      <c r="M223" s="6">
        <v>0.18373600000000001</v>
      </c>
      <c r="N223" s="6">
        <v>101519</v>
      </c>
      <c r="O223" s="6">
        <v>18</v>
      </c>
      <c r="P223" s="6">
        <v>60</v>
      </c>
      <c r="Q223" s="6">
        <v>1.2091000000000001</v>
      </c>
      <c r="R223" s="6" t="s">
        <v>525</v>
      </c>
      <c r="S223" s="6" t="s">
        <v>526</v>
      </c>
      <c r="T223" s="60">
        <v>1.222494537208823E-3</v>
      </c>
      <c r="U223" s="60">
        <v>7.9500000000000005E-3</v>
      </c>
      <c r="V223" s="60">
        <v>115.34939069908694</v>
      </c>
      <c r="W223" s="98"/>
      <c r="X223" s="60">
        <v>3.433611238735015E-5</v>
      </c>
      <c r="Y223" s="61">
        <v>1.8944078607924044</v>
      </c>
      <c r="Z223">
        <v>8</v>
      </c>
      <c r="AB223">
        <f t="shared" si="27"/>
        <v>1.8948576551040368</v>
      </c>
      <c r="AC223">
        <f t="shared" si="28"/>
        <v>60.889417261411644</v>
      </c>
      <c r="AD223">
        <f t="shared" si="29"/>
        <v>60.874963556433329</v>
      </c>
      <c r="AE223">
        <f t="shared" si="30"/>
        <v>2.3737630656346076E-4</v>
      </c>
      <c r="AJ223">
        <v>1.3503194130004583</v>
      </c>
      <c r="AK223">
        <v>1.759414674806911</v>
      </c>
      <c r="AL223">
        <v>5.5605835618362427</v>
      </c>
      <c r="AM223">
        <v>77.00945999363384</v>
      </c>
      <c r="AN223">
        <v>-3.228948233978135E-2</v>
      </c>
      <c r="AO223">
        <v>0.37098431933802162</v>
      </c>
      <c r="AP223">
        <v>0.80640396686832916</v>
      </c>
      <c r="AQ223">
        <v>1.6801734462693869</v>
      </c>
      <c r="AR223">
        <v>4.3628338160713103</v>
      </c>
      <c r="AS223">
        <v>7.960171336850669</v>
      </c>
      <c r="AT223" s="2">
        <v>2.712087271351034</v>
      </c>
      <c r="AU223" s="2">
        <v>0.76777569922322941</v>
      </c>
      <c r="AV223" s="2">
        <v>0.73195528811550259</v>
      </c>
      <c r="AX223">
        <f t="shared" si="25"/>
        <v>2.712087271351034</v>
      </c>
      <c r="AY223">
        <f t="shared" si="26"/>
        <v>46.749414913175301</v>
      </c>
      <c r="AZ223">
        <f t="shared" si="31"/>
        <v>44.568330954761613</v>
      </c>
    </row>
    <row r="224" spans="1:52" x14ac:dyDescent="0.25">
      <c r="A224" s="2">
        <v>2</v>
      </c>
      <c r="B224" s="6" t="s">
        <v>567</v>
      </c>
      <c r="C224" s="6">
        <v>-201</v>
      </c>
      <c r="D224" s="101">
        <v>-260.40625</v>
      </c>
      <c r="E224" s="6">
        <v>50</v>
      </c>
      <c r="F224" s="6">
        <v>0.17153599999999999</v>
      </c>
      <c r="G224" s="6">
        <v>0.19983100000000001</v>
      </c>
      <c r="H224" s="6">
        <v>50.849021</v>
      </c>
      <c r="I224" s="6">
        <v>3.1167500000000001</v>
      </c>
      <c r="J224" s="6">
        <v>9.1665430000000008</v>
      </c>
      <c r="K224" s="6">
        <v>0.28164899999999998</v>
      </c>
      <c r="L224" s="101">
        <v>0.17153599999999999</v>
      </c>
      <c r="M224" s="6">
        <v>0.174398</v>
      </c>
      <c r="N224" s="6">
        <v>101525</v>
      </c>
      <c r="O224" s="6">
        <v>18</v>
      </c>
      <c r="P224" s="6">
        <v>60</v>
      </c>
      <c r="Q224" s="6">
        <v>1.2092000000000001</v>
      </c>
      <c r="R224" s="6" t="s">
        <v>527</v>
      </c>
      <c r="S224" s="6" t="s">
        <v>528</v>
      </c>
      <c r="T224" s="60">
        <v>1.2223668831168831E-3</v>
      </c>
      <c r="U224" s="60">
        <v>1.0649500000000001E-2</v>
      </c>
      <c r="V224" s="60">
        <v>131.61883082905476</v>
      </c>
      <c r="W224" s="98"/>
      <c r="X224" s="60">
        <v>3.4334083166229017E-5</v>
      </c>
      <c r="Y224" s="61">
        <v>2.1621248578549443</v>
      </c>
      <c r="Z224">
        <v>8</v>
      </c>
      <c r="AB224">
        <f t="shared" si="27"/>
        <v>2.162638216927312</v>
      </c>
      <c r="AC224">
        <f t="shared" si="28"/>
        <v>60.874759545401325</v>
      </c>
      <c r="AD224">
        <f t="shared" si="29"/>
        <v>60.860309319817496</v>
      </c>
      <c r="AE224">
        <f t="shared" si="30"/>
        <v>2.3737630656350806E-4</v>
      </c>
      <c r="AJ224">
        <v>1.5411480195245697</v>
      </c>
      <c r="AK224">
        <v>1.6705700554962997</v>
      </c>
      <c r="AL224">
        <v>3.905315559081985</v>
      </c>
      <c r="AM224">
        <v>34.127970885120781</v>
      </c>
      <c r="AN224">
        <v>2.6615450922246413E-2</v>
      </c>
      <c r="AO224">
        <v>0.51480326477913552</v>
      </c>
      <c r="AP224">
        <v>1.0585401158496677</v>
      </c>
      <c r="AQ224">
        <v>1.9910723320568335</v>
      </c>
      <c r="AR224">
        <v>4.5021876811528232</v>
      </c>
      <c r="AS224">
        <v>7.7470503490154714</v>
      </c>
      <c r="AT224" s="2">
        <v>3.2107050569702285</v>
      </c>
      <c r="AU224" s="2">
        <v>0.72612344131030526</v>
      </c>
      <c r="AV224" s="2">
        <v>0.79022018547505202</v>
      </c>
      <c r="AX224">
        <f t="shared" si="25"/>
        <v>3.2107050569702285</v>
      </c>
      <c r="AY224">
        <f t="shared" si="26"/>
        <v>44.202589890044166</v>
      </c>
      <c r="AZ224">
        <f t="shared" si="31"/>
        <v>48.10446377871623</v>
      </c>
    </row>
    <row r="225" spans="1:52" x14ac:dyDescent="0.25">
      <c r="A225" s="2">
        <v>3</v>
      </c>
      <c r="B225" s="6" t="s">
        <v>567</v>
      </c>
      <c r="C225" s="6">
        <v>-201</v>
      </c>
      <c r="D225" s="101">
        <v>-208.3125</v>
      </c>
      <c r="E225" s="6">
        <v>50</v>
      </c>
      <c r="F225" s="6">
        <v>0.23754800000000001</v>
      </c>
      <c r="G225" s="6">
        <v>0.20020299999999999</v>
      </c>
      <c r="H225" s="6">
        <v>50.942256</v>
      </c>
      <c r="I225" s="6">
        <v>5.1551119999999999</v>
      </c>
      <c r="J225" s="6">
        <v>9.167484</v>
      </c>
      <c r="K225" s="6">
        <v>0.46684900000000001</v>
      </c>
      <c r="L225" s="101">
        <v>0.23754800000000001</v>
      </c>
      <c r="M225" s="6">
        <v>0.21276100000000001</v>
      </c>
      <c r="N225" s="6">
        <v>101523</v>
      </c>
      <c r="O225" s="6">
        <v>18</v>
      </c>
      <c r="P225" s="6">
        <v>60</v>
      </c>
      <c r="Q225" s="6">
        <v>1.2092000000000001</v>
      </c>
      <c r="R225" s="6" t="s">
        <v>529</v>
      </c>
      <c r="S225" s="6" t="s">
        <v>530</v>
      </c>
      <c r="T225" s="60">
        <v>1.2222392290249433E-3</v>
      </c>
      <c r="U225" s="60">
        <v>1.3349E-2</v>
      </c>
      <c r="V225" s="60">
        <v>183.4329930474066</v>
      </c>
      <c r="W225" s="98"/>
      <c r="X225" s="60">
        <v>3.4334759546618987E-5</v>
      </c>
      <c r="Y225" s="61">
        <v>3.0135348538177551</v>
      </c>
      <c r="Z225">
        <v>8</v>
      </c>
      <c r="AB225">
        <f t="shared" si="27"/>
        <v>3.0142503654365602</v>
      </c>
      <c r="AC225">
        <f t="shared" si="28"/>
        <v>60.869710139579425</v>
      </c>
      <c r="AD225">
        <f t="shared" si="29"/>
        <v>60.8552611126049</v>
      </c>
      <c r="AE225">
        <f t="shared" si="30"/>
        <v>2.3737630656350952E-4</v>
      </c>
      <c r="AJ225">
        <v>2.1480184750921514</v>
      </c>
      <c r="AK225">
        <v>2.0384386795052185</v>
      </c>
      <c r="AL225">
        <v>2.9688069910570825</v>
      </c>
      <c r="AM225">
        <v>19.769381212229124</v>
      </c>
      <c r="AN225">
        <v>7.9693651264342816E-2</v>
      </c>
      <c r="AO225">
        <v>0.85451752299431782</v>
      </c>
      <c r="AP225">
        <v>1.5591615443382252</v>
      </c>
      <c r="AQ225">
        <v>2.7550166140498717</v>
      </c>
      <c r="AR225">
        <v>6.0121856265208464</v>
      </c>
      <c r="AS225">
        <v>9.7868747479957587</v>
      </c>
      <c r="AT225" s="2">
        <v>3.4328317239959589</v>
      </c>
      <c r="AU225" s="2">
        <v>0.90182762318807619</v>
      </c>
      <c r="AV225" s="2">
        <v>0.94780399936374948</v>
      </c>
      <c r="AX225">
        <f t="shared" si="25"/>
        <v>3.4328317239959589</v>
      </c>
      <c r="AY225">
        <f t="shared" si="26"/>
        <v>54.893986019324053</v>
      </c>
      <c r="AZ225">
        <f t="shared" si="31"/>
        <v>57.692554710405552</v>
      </c>
    </row>
    <row r="226" spans="1:52" x14ac:dyDescent="0.25">
      <c r="A226" s="2">
        <v>4</v>
      </c>
      <c r="B226" s="6" t="s">
        <v>567</v>
      </c>
      <c r="C226" s="6">
        <v>-201</v>
      </c>
      <c r="D226" s="101">
        <v>-156.1875</v>
      </c>
      <c r="E226" s="6">
        <v>50</v>
      </c>
      <c r="F226" s="6">
        <v>0.25568000000000002</v>
      </c>
      <c r="G226" s="6">
        <v>0.20034399999999999</v>
      </c>
      <c r="H226" s="6">
        <v>50.977657999999998</v>
      </c>
      <c r="I226" s="6">
        <v>5.1938459999999997</v>
      </c>
      <c r="J226" s="6">
        <v>9.1704629999999998</v>
      </c>
      <c r="K226" s="6">
        <v>0.470161</v>
      </c>
      <c r="L226" s="101">
        <v>0.25568000000000002</v>
      </c>
      <c r="M226" s="6">
        <v>0.16217500000000001</v>
      </c>
      <c r="N226" s="6">
        <v>101524</v>
      </c>
      <c r="O226" s="6">
        <v>18</v>
      </c>
      <c r="P226" s="6">
        <v>60</v>
      </c>
      <c r="Q226" s="6">
        <v>1.2092000000000001</v>
      </c>
      <c r="R226" s="6" t="s">
        <v>531</v>
      </c>
      <c r="S226" s="6" t="s">
        <v>532</v>
      </c>
      <c r="T226" s="60">
        <v>1.2221115749330034E-3</v>
      </c>
      <c r="U226" s="60">
        <v>1.60485E-2</v>
      </c>
      <c r="V226" s="60">
        <v>196.07988739746344</v>
      </c>
      <c r="W226" s="98"/>
      <c r="X226" s="60">
        <v>3.4334421353092865E-5</v>
      </c>
      <c r="Y226" s="61">
        <v>3.2223832785845707</v>
      </c>
      <c r="Z226">
        <v>8</v>
      </c>
      <c r="AB226">
        <f t="shared" si="27"/>
        <v>3.2231483776419618</v>
      </c>
      <c r="AC226">
        <f t="shared" si="28"/>
        <v>60.849337414508732</v>
      </c>
      <c r="AD226">
        <f t="shared" si="29"/>
        <v>60.834893223536433</v>
      </c>
      <c r="AE226">
        <f t="shared" si="30"/>
        <v>2.3737630656360301E-4</v>
      </c>
      <c r="AJ226">
        <v>2.2968898345064903</v>
      </c>
      <c r="AK226">
        <v>1.5544559841029209</v>
      </c>
      <c r="AL226">
        <v>1.8591658427461766</v>
      </c>
      <c r="AM226">
        <v>10.221008515809176</v>
      </c>
      <c r="AN226">
        <v>0.19426552319107185</v>
      </c>
      <c r="AO226">
        <v>1.2326838770063502</v>
      </c>
      <c r="AP226">
        <v>1.9902978510310454</v>
      </c>
      <c r="AQ226">
        <v>2.9906922092623107</v>
      </c>
      <c r="AR226">
        <v>5.1260362193997526</v>
      </c>
      <c r="AS226">
        <v>7.7762138193553199</v>
      </c>
      <c r="AT226" s="2">
        <v>4.7807928268094715</v>
      </c>
      <c r="AU226" s="2">
        <v>0.65176263237834975</v>
      </c>
      <c r="AV226" s="2">
        <v>0.81905228315038336</v>
      </c>
      <c r="AX226">
        <f t="shared" si="25"/>
        <v>4.7807928268094715</v>
      </c>
      <c r="AY226">
        <f t="shared" si="26"/>
        <v>39.659324331758619</v>
      </c>
      <c r="AZ226">
        <f t="shared" si="31"/>
        <v>49.838788737541421</v>
      </c>
    </row>
    <row r="227" spans="1:52" x14ac:dyDescent="0.25">
      <c r="A227" s="2">
        <v>5</v>
      </c>
      <c r="B227" s="6" t="s">
        <v>567</v>
      </c>
      <c r="C227" s="6">
        <v>-201</v>
      </c>
      <c r="D227" s="101">
        <v>-104.15625</v>
      </c>
      <c r="E227" s="6">
        <v>50</v>
      </c>
      <c r="F227" s="6">
        <v>0.26269199999999998</v>
      </c>
      <c r="G227" s="6">
        <v>0.20060600000000001</v>
      </c>
      <c r="H227" s="6">
        <v>51.043255000000002</v>
      </c>
      <c r="I227" s="6">
        <v>5.1906889999999999</v>
      </c>
      <c r="J227" s="6">
        <v>9.1766380000000005</v>
      </c>
      <c r="K227" s="6">
        <v>0.46949999999999997</v>
      </c>
      <c r="L227" s="101">
        <v>0.26269199999999998</v>
      </c>
      <c r="M227" s="6">
        <v>0.16267000000000001</v>
      </c>
      <c r="N227" s="6">
        <v>101519</v>
      </c>
      <c r="O227" s="6">
        <v>18</v>
      </c>
      <c r="P227" s="6">
        <v>60</v>
      </c>
      <c r="Q227" s="6">
        <v>1.2091000000000001</v>
      </c>
      <c r="R227" s="6" t="s">
        <v>533</v>
      </c>
      <c r="S227" s="6" t="s">
        <v>534</v>
      </c>
      <c r="T227" s="60">
        <v>1.2219839208410638E-3</v>
      </c>
      <c r="U227" s="60">
        <v>1.8748000000000001E-2</v>
      </c>
      <c r="V227" s="60">
        <v>199.62946798195091</v>
      </c>
      <c r="W227" s="98"/>
      <c r="X227" s="60">
        <v>3.433611238735015E-5</v>
      </c>
      <c r="Y227" s="61">
        <v>3.2827646151743157</v>
      </c>
      <c r="Z227">
        <v>8</v>
      </c>
      <c r="AB227">
        <f t="shared" si="27"/>
        <v>3.2835440507335183</v>
      </c>
      <c r="AC227">
        <f t="shared" si="28"/>
        <v>60.811386554850671</v>
      </c>
      <c r="AD227">
        <f t="shared" si="29"/>
        <v>60.796951372513263</v>
      </c>
      <c r="AE227">
        <f t="shared" si="30"/>
        <v>2.3737630656370229E-4</v>
      </c>
      <c r="AJ227">
        <v>2.3399242413904036</v>
      </c>
      <c r="AK227">
        <v>1.5603426366375952</v>
      </c>
      <c r="AL227">
        <v>3.2544710890798476</v>
      </c>
      <c r="AM227">
        <v>30.643326477214078</v>
      </c>
      <c r="AN227">
        <v>0.33536717638588204</v>
      </c>
      <c r="AO227">
        <v>1.3686909704116206</v>
      </c>
      <c r="AP227">
        <v>2.0039059268456305</v>
      </c>
      <c r="AQ227">
        <v>2.8937996551304974</v>
      </c>
      <c r="AR227">
        <v>5.1155892135753991</v>
      </c>
      <c r="AS227">
        <v>7.6886495830613262</v>
      </c>
      <c r="AT227" s="2">
        <v>5.3547561543448801</v>
      </c>
      <c r="AU227" s="2">
        <v>0.57848469182219953</v>
      </c>
      <c r="AV227" s="2">
        <v>0.75772022233882319</v>
      </c>
      <c r="AX227">
        <f t="shared" si="25"/>
        <v>5.3547561543448801</v>
      </c>
      <c r="AY227">
        <f t="shared" si="26"/>
        <v>35.178456210463438</v>
      </c>
      <c r="AZ227">
        <f t="shared" si="31"/>
        <v>46.078017341073576</v>
      </c>
    </row>
    <row r="228" spans="1:52" x14ac:dyDescent="0.25">
      <c r="A228" s="2">
        <v>6</v>
      </c>
      <c r="B228" s="6" t="s">
        <v>567</v>
      </c>
      <c r="C228" s="6">
        <v>-201</v>
      </c>
      <c r="D228" s="101">
        <v>-52.0625</v>
      </c>
      <c r="E228" s="6">
        <v>50</v>
      </c>
      <c r="F228" s="6">
        <v>0.29972599999999999</v>
      </c>
      <c r="G228" s="6">
        <v>0.200876</v>
      </c>
      <c r="H228" s="6">
        <v>51.111147000000003</v>
      </c>
      <c r="I228" s="6">
        <v>4.5682590000000003</v>
      </c>
      <c r="J228" s="6">
        <v>9.1873690000000003</v>
      </c>
      <c r="K228" s="6">
        <v>0.41294500000000001</v>
      </c>
      <c r="L228" s="101">
        <v>0.29972599999999999</v>
      </c>
      <c r="M228" s="6">
        <v>0.18437500000000001</v>
      </c>
      <c r="N228" s="6">
        <v>101515</v>
      </c>
      <c r="O228" s="6">
        <v>18.100000000000001</v>
      </c>
      <c r="P228" s="6">
        <v>60</v>
      </c>
      <c r="Q228" s="6">
        <v>1.2085999999999999</v>
      </c>
      <c r="R228" s="6" t="s">
        <v>535</v>
      </c>
      <c r="S228" s="6" t="s">
        <v>536</v>
      </c>
      <c r="T228" s="60">
        <v>1.221856266749124E-3</v>
      </c>
      <c r="U228" s="60">
        <v>2.1447500000000001E-2</v>
      </c>
      <c r="V228" s="60">
        <v>227.75060174662684</v>
      </c>
      <c r="W228" s="98"/>
      <c r="X228" s="60">
        <v>3.4349259071713727E-5</v>
      </c>
      <c r="Y228" s="61">
        <v>3.7481411300350689</v>
      </c>
      <c r="Z228">
        <v>8</v>
      </c>
      <c r="AB228">
        <f t="shared" si="27"/>
        <v>3.7490310611815651</v>
      </c>
      <c r="AC228">
        <f t="shared" si="28"/>
        <v>60.763614241093407</v>
      </c>
      <c r="AD228">
        <f t="shared" si="29"/>
        <v>60.749190398771404</v>
      </c>
      <c r="AE228">
        <f t="shared" si="30"/>
        <v>2.3737630656355048E-4</v>
      </c>
      <c r="AJ228">
        <v>2.6716390752907717</v>
      </c>
      <c r="AK228">
        <v>1.7701140365785402</v>
      </c>
      <c r="AL228">
        <v>3.0852254076630032</v>
      </c>
      <c r="AM228">
        <v>26.594288874105153</v>
      </c>
      <c r="AN228">
        <v>0.37420753059467043</v>
      </c>
      <c r="AO228">
        <v>1.5725260822266371</v>
      </c>
      <c r="AP228">
        <v>2.3079227248030256</v>
      </c>
      <c r="AQ228">
        <v>3.2747803219072029</v>
      </c>
      <c r="AR228">
        <v>5.8384199264781556</v>
      </c>
      <c r="AS228">
        <v>8.8063793551390042</v>
      </c>
      <c r="AT228" s="2">
        <v>5.474030590887522</v>
      </c>
      <c r="AU228" s="2">
        <v>0.65167344357915247</v>
      </c>
      <c r="AV228" s="2">
        <v>0.89564129013052318</v>
      </c>
      <c r="AX228">
        <f t="shared" si="25"/>
        <v>5.474030590887522</v>
      </c>
      <c r="AY228">
        <f t="shared" si="26"/>
        <v>39.598033736808567</v>
      </c>
      <c r="AZ228">
        <f t="shared" si="31"/>
        <v>54.422401851886328</v>
      </c>
    </row>
    <row r="229" spans="1:52" x14ac:dyDescent="0.25">
      <c r="A229" s="2">
        <v>7</v>
      </c>
      <c r="B229" s="6" t="s">
        <v>567</v>
      </c>
      <c r="C229" s="6">
        <v>-201</v>
      </c>
      <c r="D229" s="101">
        <v>0</v>
      </c>
      <c r="E229" s="6">
        <v>50</v>
      </c>
      <c r="F229" s="6">
        <v>0.30598199999999998</v>
      </c>
      <c r="G229" s="6">
        <v>0.20016900000000001</v>
      </c>
      <c r="H229" s="6">
        <v>50.933734000000001</v>
      </c>
      <c r="I229" s="6">
        <v>2.7919130000000001</v>
      </c>
      <c r="J229" s="6">
        <v>9.1775590000000005</v>
      </c>
      <c r="K229" s="6">
        <v>0.25252599999999997</v>
      </c>
      <c r="L229" s="101">
        <v>0.30598199999999998</v>
      </c>
      <c r="M229" s="6">
        <v>0.207506</v>
      </c>
      <c r="N229" s="6">
        <v>101507</v>
      </c>
      <c r="O229" s="6">
        <v>18.100000000000001</v>
      </c>
      <c r="P229" s="6">
        <v>60</v>
      </c>
      <c r="Q229" s="6">
        <v>1.2084999999999999</v>
      </c>
      <c r="R229" s="6" t="s">
        <v>537</v>
      </c>
      <c r="S229" s="6" t="s">
        <v>538</v>
      </c>
      <c r="T229" s="60">
        <v>1.2217286126571841E-3</v>
      </c>
      <c r="U229" s="60">
        <v>2.4147000000000002E-2</v>
      </c>
      <c r="V229" s="60">
        <v>230.68543789526731</v>
      </c>
      <c r="W229" s="98"/>
      <c r="X229" s="60">
        <v>3.4351966215778417E-5</v>
      </c>
      <c r="Y229" s="61">
        <v>3.7920877765791756</v>
      </c>
      <c r="Z229">
        <v>8</v>
      </c>
      <c r="AB229">
        <f t="shared" si="27"/>
        <v>3.7929881420951861</v>
      </c>
      <c r="AC229">
        <f t="shared" si="28"/>
        <v>60.833359217061044</v>
      </c>
      <c r="AD229">
        <f t="shared" si="29"/>
        <v>60.818918818934236</v>
      </c>
      <c r="AE229">
        <f t="shared" si="30"/>
        <v>2.3737630656369427E-4</v>
      </c>
      <c r="AJ229">
        <v>2.702968316376781</v>
      </c>
      <c r="AK229">
        <v>1.9901058549227808</v>
      </c>
      <c r="AL229">
        <v>3.3661782105185587</v>
      </c>
      <c r="AM229">
        <v>27.307424854209053</v>
      </c>
      <c r="AN229">
        <v>0.36548812440736855</v>
      </c>
      <c r="AO229">
        <v>1.5040168633606854</v>
      </c>
      <c r="AP229">
        <v>2.2445069860480538</v>
      </c>
      <c r="AQ229">
        <v>3.286448805877106</v>
      </c>
      <c r="AR229">
        <v>6.2161944757211662</v>
      </c>
      <c r="AS229">
        <v>10.24057271444291</v>
      </c>
      <c r="AT229" s="2">
        <v>4.3065876969298973</v>
      </c>
      <c r="AU229" s="2">
        <v>0.79586850390446895</v>
      </c>
      <c r="AV229" s="2">
        <v>0.724509190912209</v>
      </c>
      <c r="AX229">
        <f t="shared" si="25"/>
        <v>4.3065876969298973</v>
      </c>
      <c r="AY229">
        <f t="shared" si="26"/>
        <v>48.41535458756551</v>
      </c>
      <c r="AZ229">
        <f t="shared" si="31"/>
        <v>44.074327866824667</v>
      </c>
    </row>
    <row r="230" spans="1:52" x14ac:dyDescent="0.25">
      <c r="A230" s="2">
        <v>8</v>
      </c>
      <c r="B230" s="6" t="s">
        <v>567</v>
      </c>
      <c r="C230" s="6">
        <v>-201</v>
      </c>
      <c r="D230" s="101">
        <v>52.09375</v>
      </c>
      <c r="E230" s="6">
        <v>50</v>
      </c>
      <c r="F230" s="6">
        <v>0.33090700000000001</v>
      </c>
      <c r="G230" s="6">
        <v>0.20012199999999999</v>
      </c>
      <c r="H230" s="6">
        <v>50.921835999999999</v>
      </c>
      <c r="I230" s="6">
        <v>2.821904</v>
      </c>
      <c r="J230" s="6">
        <v>9.1762739999999994</v>
      </c>
      <c r="K230" s="6">
        <v>0.25526199999999999</v>
      </c>
      <c r="L230" s="101">
        <v>0.33090700000000001</v>
      </c>
      <c r="M230" s="6">
        <v>0.24835199999999999</v>
      </c>
      <c r="N230" s="6">
        <v>101510</v>
      </c>
      <c r="O230" s="6">
        <v>18.100000000000001</v>
      </c>
      <c r="P230" s="6">
        <v>60</v>
      </c>
      <c r="Q230" s="6">
        <v>1.2085999999999999</v>
      </c>
      <c r="R230" s="6" t="s">
        <v>539</v>
      </c>
      <c r="S230" s="6" t="s">
        <v>540</v>
      </c>
      <c r="T230" s="60">
        <v>1.2216009585652443E-3</v>
      </c>
      <c r="U230" s="60">
        <v>2.6846500000000002E-2</v>
      </c>
      <c r="V230" s="60">
        <v>248.90329192039553</v>
      </c>
      <c r="W230" s="98"/>
      <c r="X230" s="60">
        <v>3.4350950986750266E-5</v>
      </c>
      <c r="Y230" s="61">
        <v>4.091107248206141</v>
      </c>
      <c r="Z230">
        <v>8</v>
      </c>
      <c r="AB230">
        <f t="shared" si="27"/>
        <v>4.0920786107129201</v>
      </c>
      <c r="AC230">
        <f t="shared" si="28"/>
        <v>60.840079914681787</v>
      </c>
      <c r="AD230">
        <f t="shared" si="29"/>
        <v>60.825637921220604</v>
      </c>
      <c r="AE230">
        <f t="shared" si="30"/>
        <v>2.3737630656362987E-4</v>
      </c>
      <c r="AJ230">
        <v>2.9161093220933805</v>
      </c>
      <c r="AK230">
        <v>2.3818277005087034</v>
      </c>
      <c r="AL230">
        <v>3.0163266357631575</v>
      </c>
      <c r="AM230">
        <v>22.531068253639525</v>
      </c>
      <c r="AN230">
        <v>0.29861588976024245</v>
      </c>
      <c r="AO230">
        <v>1.393241913676708</v>
      </c>
      <c r="AP230">
        <v>2.309330420409911</v>
      </c>
      <c r="AQ230">
        <v>3.7024908144854125</v>
      </c>
      <c r="AR230">
        <v>7.0770954071068353</v>
      </c>
      <c r="AS230">
        <v>11.988258167596422</v>
      </c>
      <c r="AT230" s="2">
        <v>3.0933190826236574</v>
      </c>
      <c r="AU230" s="2">
        <v>1.1370429716812445</v>
      </c>
      <c r="AV230" s="2">
        <v>0.6011273999713258</v>
      </c>
      <c r="AX230">
        <f t="shared" si="25"/>
        <v>3.0933190826236574</v>
      </c>
      <c r="AY230">
        <f t="shared" si="26"/>
        <v>69.177785263514167</v>
      </c>
      <c r="AZ230">
        <f t="shared" si="31"/>
        <v>36.572639053160344</v>
      </c>
    </row>
    <row r="231" spans="1:52" x14ac:dyDescent="0.25">
      <c r="A231" s="2">
        <v>9</v>
      </c>
      <c r="B231" s="6" t="s">
        <v>567</v>
      </c>
      <c r="C231" s="6">
        <v>-201</v>
      </c>
      <c r="D231" s="101">
        <v>104.1875</v>
      </c>
      <c r="E231" s="6">
        <v>50</v>
      </c>
      <c r="F231" s="6">
        <v>0.26808300000000002</v>
      </c>
      <c r="G231" s="6">
        <v>0.20054</v>
      </c>
      <c r="H231" s="6">
        <v>51.026938000000001</v>
      </c>
      <c r="I231" s="6">
        <v>2.9765839999999999</v>
      </c>
      <c r="J231" s="6">
        <v>9.1858749999999993</v>
      </c>
      <c r="K231" s="6">
        <v>0.26832699999999998</v>
      </c>
      <c r="L231" s="101">
        <v>0.26808300000000002</v>
      </c>
      <c r="M231" s="6">
        <v>0.247442</v>
      </c>
      <c r="N231" s="6">
        <v>101499</v>
      </c>
      <c r="O231" s="6">
        <v>18.100000000000001</v>
      </c>
      <c r="P231" s="6">
        <v>60</v>
      </c>
      <c r="Q231" s="6">
        <v>1.2083999999999999</v>
      </c>
      <c r="R231" s="6" t="s">
        <v>541</v>
      </c>
      <c r="S231" s="6" t="s">
        <v>542</v>
      </c>
      <c r="T231" s="60">
        <v>1.2214733044733045E-3</v>
      </c>
      <c r="U231" s="60">
        <v>2.9546000000000003E-2</v>
      </c>
      <c r="V231" s="60">
        <v>195.28629821578983</v>
      </c>
      <c r="W231" s="98"/>
      <c r="X231" s="60">
        <v>3.4354673786589216E-5</v>
      </c>
      <c r="Y231" s="61">
        <v>3.2128399497752973</v>
      </c>
      <c r="Z231">
        <v>8</v>
      </c>
      <c r="AB231">
        <f t="shared" si="27"/>
        <v>3.2136027829346729</v>
      </c>
      <c r="AC231">
        <f t="shared" si="28"/>
        <v>60.783077049775841</v>
      </c>
      <c r="AD231">
        <f t="shared" si="29"/>
        <v>60.76864858744419</v>
      </c>
      <c r="AE231">
        <f t="shared" si="30"/>
        <v>2.3737630656367139E-4</v>
      </c>
      <c r="AJ231">
        <v>2.2900814069644273</v>
      </c>
      <c r="AK231">
        <v>2.3755807124693296</v>
      </c>
      <c r="AL231">
        <v>3.952186744783063</v>
      </c>
      <c r="AM231">
        <v>35.780856701011821</v>
      </c>
      <c r="AN231">
        <v>0.12652549870045743</v>
      </c>
      <c r="AO231">
        <v>0.8472667358155227</v>
      </c>
      <c r="AP231">
        <v>1.617815567380696</v>
      </c>
      <c r="AQ231">
        <v>2.8923062725543147</v>
      </c>
      <c r="AR231">
        <v>6.4813716367078182</v>
      </c>
      <c r="AS231">
        <v>11.259962939095185</v>
      </c>
      <c r="AT231" s="2">
        <v>2.5899027800221091</v>
      </c>
      <c r="AU231" s="2">
        <v>1.1503410613860943</v>
      </c>
      <c r="AV231" s="2">
        <v>0.68919010589300134</v>
      </c>
      <c r="AX231">
        <f t="shared" si="25"/>
        <v>2.5899027800221091</v>
      </c>
      <c r="AY231">
        <f t="shared" si="26"/>
        <v>69.92126936775189</v>
      </c>
      <c r="AZ231">
        <f t="shared" si="31"/>
        <v>41.891095308437471</v>
      </c>
    </row>
    <row r="232" spans="1:52" x14ac:dyDescent="0.25">
      <c r="A232" s="2">
        <v>10</v>
      </c>
      <c r="B232" s="6" t="s">
        <v>567</v>
      </c>
      <c r="C232" s="6">
        <v>-201</v>
      </c>
      <c r="D232" s="101">
        <v>156.3125</v>
      </c>
      <c r="E232" s="6">
        <v>50</v>
      </c>
      <c r="F232" s="6">
        <v>0.187946</v>
      </c>
      <c r="G232" s="6">
        <v>0.20082900000000001</v>
      </c>
      <c r="H232" s="6">
        <v>51.099386000000003</v>
      </c>
      <c r="I232" s="6">
        <v>3.0343300000000002</v>
      </c>
      <c r="J232" s="6">
        <v>9.1923180000000002</v>
      </c>
      <c r="K232" s="6">
        <v>0.27263599999999999</v>
      </c>
      <c r="L232" s="101">
        <v>0.187946</v>
      </c>
      <c r="M232" s="6">
        <v>0.176672</v>
      </c>
      <c r="N232" s="6">
        <v>101498</v>
      </c>
      <c r="O232" s="6">
        <v>18.100000000000001</v>
      </c>
      <c r="P232" s="6">
        <v>60</v>
      </c>
      <c r="Q232" s="6">
        <v>1.2083999999999999</v>
      </c>
      <c r="R232" s="6" t="s">
        <v>543</v>
      </c>
      <c r="S232" s="6" t="s">
        <v>544</v>
      </c>
      <c r="T232" s="60">
        <v>1.2213456503813646E-3</v>
      </c>
      <c r="U232" s="60">
        <v>3.2245500000000003E-2</v>
      </c>
      <c r="V232" s="60">
        <v>127.48274818957482</v>
      </c>
      <c r="W232" s="98"/>
      <c r="X232" s="60">
        <v>3.4355012262951179E-5</v>
      </c>
      <c r="Y232" s="61">
        <v>2.0987898980864115</v>
      </c>
      <c r="Z232">
        <v>8</v>
      </c>
      <c r="AB232">
        <f t="shared" si="27"/>
        <v>2.0992882193703379</v>
      </c>
      <c r="AC232">
        <f t="shared" si="28"/>
        <v>60.74107194141169</v>
      </c>
      <c r="AD232">
        <f t="shared" si="29"/>
        <v>60.726653450097515</v>
      </c>
      <c r="AE232">
        <f t="shared" si="30"/>
        <v>2.3737630656373257E-4</v>
      </c>
      <c r="AJ232">
        <v>1.4959973868463228</v>
      </c>
      <c r="AK232">
        <v>1.6974942665376436</v>
      </c>
      <c r="AL232">
        <v>3.9256040517480573</v>
      </c>
      <c r="AM232">
        <v>37.148239239464289</v>
      </c>
      <c r="AN232">
        <v>3.3249113687857448E-2</v>
      </c>
      <c r="AO232">
        <v>0.46427215661150589</v>
      </c>
      <c r="AP232">
        <v>0.99792979927903358</v>
      </c>
      <c r="AQ232">
        <v>1.889319272845654</v>
      </c>
      <c r="AR232">
        <v>4.6367789055700701</v>
      </c>
      <c r="AS232">
        <v>8.1026134792278874</v>
      </c>
      <c r="AT232" s="2">
        <v>2.6094879178189636</v>
      </c>
      <c r="AU232" s="2">
        <v>0.80822007305273491</v>
      </c>
      <c r="AV232" s="2">
        <v>0.61304312872354927</v>
      </c>
      <c r="AX232">
        <f t="shared" si="25"/>
        <v>2.6094879178189636</v>
      </c>
      <c r="AY232">
        <f t="shared" si="26"/>
        <v>49.092153601789185</v>
      </c>
      <c r="AZ232">
        <f t="shared" si="31"/>
        <v>37.236896784985213</v>
      </c>
    </row>
    <row r="233" spans="1:52" x14ac:dyDescent="0.25">
      <c r="A233" s="2">
        <v>11</v>
      </c>
      <c r="B233" s="6" t="s">
        <v>567</v>
      </c>
      <c r="C233" s="6">
        <v>-201</v>
      </c>
      <c r="D233" s="101">
        <v>208.34375</v>
      </c>
      <c r="E233" s="6">
        <v>50</v>
      </c>
      <c r="F233" s="6">
        <v>0.12881100000000001</v>
      </c>
      <c r="G233" s="6">
        <v>0.201157</v>
      </c>
      <c r="H233" s="6">
        <v>51.181530000000002</v>
      </c>
      <c r="I233" s="6">
        <v>3.5718740000000002</v>
      </c>
      <c r="J233" s="6">
        <v>9.1982549999999996</v>
      </c>
      <c r="K233" s="6">
        <v>0.32188499999999998</v>
      </c>
      <c r="L233" s="101">
        <v>0.12881100000000001</v>
      </c>
      <c r="M233" s="6">
        <v>0.121042</v>
      </c>
      <c r="N233" s="6">
        <v>101495</v>
      </c>
      <c r="O233" s="6">
        <v>18.100000000000001</v>
      </c>
      <c r="P233" s="6">
        <v>60</v>
      </c>
      <c r="Q233" s="6">
        <v>1.2083999999999999</v>
      </c>
      <c r="R233" s="6" t="s">
        <v>545</v>
      </c>
      <c r="S233" s="6" t="s">
        <v>546</v>
      </c>
      <c r="T233" s="60">
        <v>1.2212179962894248E-3</v>
      </c>
      <c r="U233" s="60">
        <v>3.4945000000000004E-2</v>
      </c>
      <c r="V233" s="60">
        <v>76.862607892452033</v>
      </c>
      <c r="W233" s="98"/>
      <c r="X233" s="60">
        <v>3.4356027732055958E-5</v>
      </c>
      <c r="Y233" s="61">
        <v>1.2661939445380506</v>
      </c>
      <c r="Z233">
        <v>8</v>
      </c>
      <c r="AB233">
        <f t="shared" si="27"/>
        <v>1.2664945803438155</v>
      </c>
      <c r="AC233">
        <f t="shared" si="28"/>
        <v>60.703660939157352</v>
      </c>
      <c r="AD233">
        <f t="shared" si="29"/>
        <v>60.68925132832873</v>
      </c>
      <c r="AE233">
        <f t="shared" si="30"/>
        <v>2.3737630656353039E-4</v>
      </c>
      <c r="AJ233">
        <v>0.90252713621664515</v>
      </c>
      <c r="AK233">
        <v>1.1638279185790859</v>
      </c>
      <c r="AL233">
        <v>3.8767608165182343</v>
      </c>
      <c r="AM233">
        <v>29.874082653557803</v>
      </c>
      <c r="AN233">
        <v>-6.6046179225011492E-2</v>
      </c>
      <c r="AO233">
        <v>0.224455089216577</v>
      </c>
      <c r="AP233">
        <v>0.52668678983963491</v>
      </c>
      <c r="AQ233">
        <v>1.1311501910857509</v>
      </c>
      <c r="AR233">
        <v>3.006163624210195</v>
      </c>
      <c r="AS233">
        <v>5.6910480181649623</v>
      </c>
      <c r="AT233" s="2">
        <v>5.7107230575143051</v>
      </c>
      <c r="AU233" s="2">
        <v>0.37431633688222371</v>
      </c>
      <c r="AV233" s="2">
        <v>1.2350897996209613</v>
      </c>
      <c r="AX233">
        <f t="shared" si="25"/>
        <v>5.7107230575143051</v>
      </c>
      <c r="AY233">
        <f t="shared" si="26"/>
        <v>22.722371998085908</v>
      </c>
      <c r="AZ233">
        <f t="shared" si="31"/>
        <v>74.974472425602627</v>
      </c>
    </row>
    <row r="234" spans="1:52" x14ac:dyDescent="0.25">
      <c r="A234" s="2">
        <v>12</v>
      </c>
      <c r="B234" s="6" t="s">
        <v>567</v>
      </c>
      <c r="C234" s="6">
        <v>-201</v>
      </c>
      <c r="D234" s="101">
        <v>260.4375</v>
      </c>
      <c r="E234" s="6">
        <v>50</v>
      </c>
      <c r="F234" s="6">
        <v>8.5092000000000001E-2</v>
      </c>
      <c r="G234" s="6">
        <v>0.20077700000000001</v>
      </c>
      <c r="H234" s="6">
        <v>51.086227000000001</v>
      </c>
      <c r="I234" s="6">
        <v>5.5163270000000004</v>
      </c>
      <c r="J234" s="6">
        <v>9.1817150000000005</v>
      </c>
      <c r="K234" s="6">
        <v>0.49820799999999998</v>
      </c>
      <c r="L234" s="101">
        <v>8.5092000000000001E-2</v>
      </c>
      <c r="M234" s="6">
        <v>7.5372999999999996E-2</v>
      </c>
      <c r="N234" s="6">
        <v>101497</v>
      </c>
      <c r="O234" s="6">
        <v>18.100000000000001</v>
      </c>
      <c r="P234" s="6">
        <v>60</v>
      </c>
      <c r="Q234" s="6">
        <v>1.2083999999999999</v>
      </c>
      <c r="R234" s="6" t="s">
        <v>547</v>
      </c>
      <c r="S234" s="6" t="s">
        <v>548</v>
      </c>
      <c r="T234" s="60">
        <v>1.2210903421974852E-3</v>
      </c>
      <c r="U234" s="60">
        <v>3.7644500000000004E-2</v>
      </c>
      <c r="V234" s="60">
        <v>38.856666341831065</v>
      </c>
      <c r="W234" s="98"/>
      <c r="X234" s="60">
        <v>3.4355350745982834E-5</v>
      </c>
      <c r="Y234" s="61">
        <v>0.63896574391330196</v>
      </c>
      <c r="Z234">
        <v>8</v>
      </c>
      <c r="AB234">
        <f t="shared" si="27"/>
        <v>0.63911745525429053</v>
      </c>
      <c r="AC234">
        <f t="shared" si="28"/>
        <v>60.81181458000561</v>
      </c>
      <c r="AD234">
        <f t="shared" si="29"/>
        <v>60.797379296065181</v>
      </c>
      <c r="AE234">
        <f t="shared" si="30"/>
        <v>2.3737630656354956E-4</v>
      </c>
      <c r="AJ234">
        <v>0.45544500637618918</v>
      </c>
      <c r="AK234">
        <v>0.72350870857265581</v>
      </c>
      <c r="AL234">
        <v>4.2355000637462252</v>
      </c>
      <c r="AM234">
        <v>34.465186549891158</v>
      </c>
      <c r="AN234">
        <v>-0.4463012303483237</v>
      </c>
      <c r="AO234">
        <v>0.10735054274377566</v>
      </c>
      <c r="AP234">
        <v>0.24796645910748735</v>
      </c>
      <c r="AQ234">
        <v>0.55847527626451809</v>
      </c>
      <c r="AR234">
        <v>1.6599234255627957</v>
      </c>
      <c r="AS234">
        <v>3.6489825496877533</v>
      </c>
      <c r="AT234" s="2">
        <v>10.354421468480988</v>
      </c>
      <c r="AU234" s="2">
        <v>0.17830253387705614</v>
      </c>
      <c r="AV234" s="2">
        <v>1.3907745782849541</v>
      </c>
      <c r="AX234">
        <f t="shared" si="25"/>
        <v>10.354421468480988</v>
      </c>
      <c r="AY234">
        <f t="shared" si="26"/>
        <v>10.842900629276706</v>
      </c>
      <c r="AZ234">
        <f t="shared" si="31"/>
        <v>84.575525777250121</v>
      </c>
    </row>
    <row r="235" spans="1:52" x14ac:dyDescent="0.25">
      <c r="A235" s="2">
        <v>13</v>
      </c>
      <c r="B235" s="6" t="s">
        <v>567</v>
      </c>
      <c r="C235" s="6">
        <v>-201</v>
      </c>
      <c r="D235" s="101">
        <v>312.53125</v>
      </c>
      <c r="E235" s="6">
        <v>50</v>
      </c>
      <c r="F235" s="6">
        <v>6.1991999999999998E-2</v>
      </c>
      <c r="G235" s="6">
        <v>0.200599</v>
      </c>
      <c r="H235" s="6">
        <v>51.041553999999998</v>
      </c>
      <c r="I235" s="6">
        <v>5.5506500000000001</v>
      </c>
      <c r="J235" s="6">
        <v>9.1791599999999995</v>
      </c>
      <c r="K235" s="6">
        <v>0.50182499999999997</v>
      </c>
      <c r="L235" s="101">
        <v>6.1991999999999998E-2</v>
      </c>
      <c r="M235" s="6">
        <v>3.1912000000000003E-2</v>
      </c>
      <c r="N235" s="6">
        <v>101498</v>
      </c>
      <c r="O235" s="6">
        <v>18.2</v>
      </c>
      <c r="P235" s="6">
        <v>60</v>
      </c>
      <c r="Q235" s="6">
        <v>1.208</v>
      </c>
      <c r="R235" s="6" t="s">
        <v>549</v>
      </c>
      <c r="S235" s="6" t="s">
        <v>550</v>
      </c>
      <c r="T235" s="60">
        <v>1.2209626881055453E-3</v>
      </c>
      <c r="U235" s="60">
        <v>4.0343999999999998E-2</v>
      </c>
      <c r="V235" s="60">
        <v>17.730271539738201</v>
      </c>
      <c r="W235" s="98"/>
      <c r="X235" s="60">
        <v>3.4366807975316145E-5</v>
      </c>
      <c r="Y235" s="61">
        <v>0.2913813469719741</v>
      </c>
      <c r="Z235">
        <v>8</v>
      </c>
      <c r="AB235">
        <f t="shared" si="27"/>
        <v>0.2914505304224318</v>
      </c>
      <c r="AC235">
        <f t="shared" si="28"/>
        <v>60.849027310741171</v>
      </c>
      <c r="AD235">
        <f t="shared" si="29"/>
        <v>60.834583193380162</v>
      </c>
      <c r="AE235">
        <f t="shared" si="30"/>
        <v>2.373763065635617E-4</v>
      </c>
      <c r="AJ235">
        <v>0.20769279612046634</v>
      </c>
      <c r="AK235">
        <v>0.30616821415321782</v>
      </c>
      <c r="AL235">
        <v>2.2911679526427338</v>
      </c>
      <c r="AM235">
        <v>16.162230663926248</v>
      </c>
      <c r="AN235">
        <v>-0.41634746933404271</v>
      </c>
      <c r="AO235">
        <v>5.7977411678164351E-2</v>
      </c>
      <c r="AP235">
        <v>0.13995937143158396</v>
      </c>
      <c r="AQ235">
        <v>0.28928262732417875</v>
      </c>
      <c r="AR235">
        <v>0.76359791419247058</v>
      </c>
      <c r="AS235">
        <v>1.3433240602545398</v>
      </c>
      <c r="AT235" s="2">
        <v>28.879916995199391</v>
      </c>
      <c r="AU235" s="2">
        <v>5.3078615667730353E-2</v>
      </c>
      <c r="AV235" s="2">
        <v>1.3252132185836771</v>
      </c>
      <c r="AX235">
        <f t="shared" si="25"/>
        <v>28.879916995199391</v>
      </c>
      <c r="AY235">
        <f t="shared" si="26"/>
        <v>3.2297821343820585</v>
      </c>
      <c r="AZ235">
        <f t="shared" si="31"/>
        <v>80.637935330153383</v>
      </c>
    </row>
    <row r="236" spans="1:52" x14ac:dyDescent="0.25">
      <c r="A236" s="2">
        <v>14</v>
      </c>
      <c r="B236" s="6" t="s">
        <v>567</v>
      </c>
      <c r="C236" s="6">
        <v>-201</v>
      </c>
      <c r="D236" s="101">
        <v>364.53125</v>
      </c>
      <c r="E236" s="6">
        <v>50</v>
      </c>
      <c r="F236" s="6">
        <v>5.2446E-2</v>
      </c>
      <c r="G236" s="6">
        <v>0.20080100000000001</v>
      </c>
      <c r="H236" s="6">
        <v>51.092274000000003</v>
      </c>
      <c r="I236" s="6">
        <v>5.5770790000000003</v>
      </c>
      <c r="J236" s="6">
        <v>9.1814870000000006</v>
      </c>
      <c r="K236" s="6">
        <v>0.50400900000000004</v>
      </c>
      <c r="L236" s="101">
        <v>5.2446E-2</v>
      </c>
      <c r="M236" s="6">
        <v>2.1825000000000001E-2</v>
      </c>
      <c r="N236" s="6">
        <v>101507</v>
      </c>
      <c r="O236" s="6">
        <v>18.100000000000001</v>
      </c>
      <c r="P236" s="6">
        <v>60</v>
      </c>
      <c r="Q236" s="6">
        <v>1.2084999999999999</v>
      </c>
      <c r="R236" s="6" t="s">
        <v>551</v>
      </c>
      <c r="S236" s="6" t="s">
        <v>552</v>
      </c>
      <c r="T236" s="60">
        <v>1.2208350340136055E-3</v>
      </c>
      <c r="U236" s="60">
        <v>4.3043499999999998E-2</v>
      </c>
      <c r="V236" s="60">
        <v>7.7016957558044785</v>
      </c>
      <c r="W236" s="98"/>
      <c r="X236" s="60">
        <v>3.4351966215778417E-5</v>
      </c>
      <c r="Y236" s="61">
        <v>0.12665735025547498</v>
      </c>
      <c r="Z236">
        <v>8</v>
      </c>
      <c r="AB236">
        <f t="shared" si="27"/>
        <v>0.12668742284799872</v>
      </c>
      <c r="AC236">
        <f t="shared" si="28"/>
        <v>60.807333646801595</v>
      </c>
      <c r="AD236">
        <f t="shared" si="29"/>
        <v>60.792899426528543</v>
      </c>
      <c r="AE236">
        <f t="shared" si="30"/>
        <v>2.373763065635089E-4</v>
      </c>
      <c r="AJ236">
        <v>9.0284549409187898E-2</v>
      </c>
      <c r="AK236">
        <v>0.20956060812416244</v>
      </c>
      <c r="AL236">
        <v>3.4295073574491846</v>
      </c>
      <c r="AM236">
        <v>58.471905502845367</v>
      </c>
      <c r="AN236">
        <v>-0.44259636984249534</v>
      </c>
      <c r="AO236">
        <v>1.1584482654813816E-2</v>
      </c>
      <c r="AP236">
        <v>7.312194584147097E-2</v>
      </c>
      <c r="AQ236">
        <v>0.1493116432023891</v>
      </c>
      <c r="AR236">
        <v>0.40423747369166141</v>
      </c>
      <c r="AS236">
        <v>0.75000523571611288</v>
      </c>
      <c r="AT236" s="2">
        <v>35.468782280768451</v>
      </c>
      <c r="AU236" s="2">
        <v>3.3728724721561278E-2</v>
      </c>
      <c r="AV236" s="2">
        <v>1.1060322443478416</v>
      </c>
      <c r="AX236">
        <f t="shared" si="25"/>
        <v>35.468782280768451</v>
      </c>
      <c r="AY236">
        <f t="shared" si="26"/>
        <v>2.0509538176251016</v>
      </c>
      <c r="AZ236">
        <f t="shared" si="31"/>
        <v>67.254871706179998</v>
      </c>
    </row>
    <row r="237" spans="1:52" x14ac:dyDescent="0.25">
      <c r="A237" s="25">
        <v>1</v>
      </c>
      <c r="B237" s="102" t="s">
        <v>2587</v>
      </c>
      <c r="C237" s="102">
        <v>-201</v>
      </c>
      <c r="D237" s="207">
        <v>-312.5</v>
      </c>
      <c r="E237" s="102">
        <v>50</v>
      </c>
      <c r="F237" s="102">
        <v>4.4264999999999999E-2</v>
      </c>
      <c r="G237" s="102">
        <v>0.19137799999999999</v>
      </c>
      <c r="H237" s="102">
        <v>48.728251999999998</v>
      </c>
      <c r="I237" s="102">
        <v>5.5718249999999996</v>
      </c>
      <c r="J237" s="102">
        <v>8.9704090000000001</v>
      </c>
      <c r="K237" s="102">
        <v>0.51614700000000002</v>
      </c>
      <c r="L237" s="103">
        <v>4.4264999999999999E-2</v>
      </c>
      <c r="M237" s="102">
        <v>3.0499999999999999E-2</v>
      </c>
      <c r="N237" s="102">
        <v>101428</v>
      </c>
      <c r="O237" s="102">
        <v>18.2</v>
      </c>
      <c r="P237" s="102">
        <v>60</v>
      </c>
      <c r="Q237" s="102">
        <v>1.2071000000000001</v>
      </c>
      <c r="R237" s="102" t="s">
        <v>568</v>
      </c>
      <c r="S237" s="102" t="s">
        <v>569</v>
      </c>
      <c r="T237" s="60">
        <v>1.2805854462997319E-3</v>
      </c>
      <c r="U237" s="60">
        <v>3.0908000000000001E-2</v>
      </c>
      <c r="V237" s="60">
        <v>10.430385601050848</v>
      </c>
      <c r="W237" s="98"/>
      <c r="X237" s="60">
        <v>3.4390526046837541E-5</v>
      </c>
      <c r="Y237" s="61">
        <v>0.16740036710111442</v>
      </c>
      <c r="Z237">
        <v>9</v>
      </c>
      <c r="AB237">
        <f t="shared" si="27"/>
        <v>0.1674401134168079</v>
      </c>
      <c r="AC237">
        <f t="shared" si="28"/>
        <v>62.308021073517772</v>
      </c>
      <c r="AD237">
        <f t="shared" si="29"/>
        <v>62.293230625606057</v>
      </c>
      <c r="AE237">
        <f t="shared" si="30"/>
        <v>2.3737630656353359E-4</v>
      </c>
      <c r="AJ237">
        <v>0.11932243162192109</v>
      </c>
      <c r="AK237">
        <v>0.27246035647991662</v>
      </c>
      <c r="AL237">
        <v>5.442929060421962</v>
      </c>
      <c r="AM237">
        <v>90.186247966817447</v>
      </c>
      <c r="AN237">
        <v>-0.49148090204585904</v>
      </c>
      <c r="AO237">
        <v>1.5597463601651679E-2</v>
      </c>
      <c r="AP237">
        <v>8.6473910460474299E-2</v>
      </c>
      <c r="AQ237">
        <v>0.18462358548415525</v>
      </c>
      <c r="AR237">
        <v>0.51449296747418349</v>
      </c>
      <c r="AS237">
        <v>0.95341059584758092</v>
      </c>
      <c r="AT237" s="2">
        <v>30.377243363286127</v>
      </c>
      <c r="AU237" s="2">
        <v>4.4488153898625468E-2</v>
      </c>
      <c r="AV237" s="2">
        <v>1.2321050461399516</v>
      </c>
      <c r="AX237">
        <f t="shared" si="25"/>
        <v>30.377243363286127</v>
      </c>
      <c r="AY237">
        <f t="shared" si="26"/>
        <v>2.7719688306374577</v>
      </c>
      <c r="AZ237">
        <f t="shared" si="31"/>
        <v>76.770027179675694</v>
      </c>
    </row>
    <row r="238" spans="1:52" x14ac:dyDescent="0.25">
      <c r="A238" s="25">
        <v>2</v>
      </c>
      <c r="B238" s="102" t="s">
        <v>2587</v>
      </c>
      <c r="C238" s="102">
        <v>-201</v>
      </c>
      <c r="D238" s="103">
        <v>-260.46875</v>
      </c>
      <c r="E238" s="102">
        <v>50</v>
      </c>
      <c r="F238" s="102">
        <v>5.6743000000000002E-2</v>
      </c>
      <c r="G238" s="102">
        <v>0.19221099999999999</v>
      </c>
      <c r="H238" s="102">
        <v>48.937223000000003</v>
      </c>
      <c r="I238" s="102">
        <v>5.5077530000000001</v>
      </c>
      <c r="J238" s="102">
        <v>8.9903840000000006</v>
      </c>
      <c r="K238" s="102">
        <v>0.50861900000000004</v>
      </c>
      <c r="L238" s="103">
        <v>5.6743000000000002E-2</v>
      </c>
      <c r="M238" s="102">
        <v>4.5496000000000002E-2</v>
      </c>
      <c r="N238" s="102">
        <v>101422</v>
      </c>
      <c r="O238" s="102">
        <v>18.2</v>
      </c>
      <c r="P238" s="102">
        <v>60</v>
      </c>
      <c r="Q238" s="102">
        <v>1.2070000000000001</v>
      </c>
      <c r="R238" s="102" t="s">
        <v>570</v>
      </c>
      <c r="S238" s="102" t="s">
        <v>571</v>
      </c>
      <c r="T238" s="60">
        <v>1.2787419695150786E-3</v>
      </c>
      <c r="U238" s="60">
        <v>3.3439352941176476E-2</v>
      </c>
      <c r="V238" s="60">
        <v>18.223885361063637</v>
      </c>
      <c r="W238" s="98"/>
      <c r="X238" s="60">
        <v>3.4392560547796716E-5</v>
      </c>
      <c r="Y238" s="61">
        <v>0.29311451289659285</v>
      </c>
      <c r="Z238">
        <v>9</v>
      </c>
      <c r="AB238">
        <f t="shared" si="27"/>
        <v>0.29318410785725912</v>
      </c>
      <c r="AC238">
        <f t="shared" si="28"/>
        <v>62.173261845594105</v>
      </c>
      <c r="AD238">
        <f t="shared" si="29"/>
        <v>62.158503386330189</v>
      </c>
      <c r="AE238">
        <f t="shared" si="30"/>
        <v>2.3737630656356072E-4</v>
      </c>
      <c r="AJ238">
        <v>0.20893137766517206</v>
      </c>
      <c r="AK238">
        <v>0.40789284534045439</v>
      </c>
      <c r="AL238">
        <v>6.0050773531459063</v>
      </c>
      <c r="AM238">
        <v>83.922696483615709</v>
      </c>
      <c r="AN238">
        <v>-0.47490698354758465</v>
      </c>
      <c r="AO238">
        <v>4.767549363095628E-2</v>
      </c>
      <c r="AP238">
        <v>0.12702038319707767</v>
      </c>
      <c r="AQ238">
        <v>0.26382531764786277</v>
      </c>
      <c r="AR238">
        <v>0.81103608992675791</v>
      </c>
      <c r="AS238">
        <v>1.7276174955654995</v>
      </c>
      <c r="AT238" s="2">
        <v>19.071559622940146</v>
      </c>
      <c r="AU238" s="2">
        <v>7.6980902015242478E-2</v>
      </c>
      <c r="AV238" s="2">
        <v>1.2592144849462379</v>
      </c>
      <c r="AX238">
        <f t="shared" si="25"/>
        <v>19.071559622940146</v>
      </c>
      <c r="AY238">
        <f t="shared" si="26"/>
        <v>4.7861537781036931</v>
      </c>
      <c r="AZ238">
        <f t="shared" si="31"/>
        <v>78.28947189232737</v>
      </c>
    </row>
    <row r="239" spans="1:52" x14ac:dyDescent="0.25">
      <c r="A239" s="25">
        <v>3</v>
      </c>
      <c r="B239" s="102" t="s">
        <v>2587</v>
      </c>
      <c r="C239" s="102">
        <v>-201</v>
      </c>
      <c r="D239" s="103">
        <v>-208.375</v>
      </c>
      <c r="E239" s="102">
        <v>50</v>
      </c>
      <c r="F239" s="102">
        <v>6.0544000000000001E-2</v>
      </c>
      <c r="G239" s="102">
        <v>0.19245999999999999</v>
      </c>
      <c r="H239" s="102">
        <v>48.999491999999996</v>
      </c>
      <c r="I239" s="102">
        <v>5.5500939999999996</v>
      </c>
      <c r="J239" s="102">
        <v>8.9965729999999997</v>
      </c>
      <c r="K239" s="102">
        <v>0.51245600000000002</v>
      </c>
      <c r="L239" s="103">
        <v>6.0544000000000001E-2</v>
      </c>
      <c r="M239" s="102">
        <v>4.1383999999999997E-2</v>
      </c>
      <c r="N239" s="102">
        <v>101407</v>
      </c>
      <c r="O239" s="102">
        <v>18.2</v>
      </c>
      <c r="P239" s="102">
        <v>60</v>
      </c>
      <c r="Q239" s="102">
        <v>1.2069000000000001</v>
      </c>
      <c r="R239" s="102" t="s">
        <v>572</v>
      </c>
      <c r="S239" s="102" t="s">
        <v>573</v>
      </c>
      <c r="T239" s="60">
        <v>1.2768984927304253E-3</v>
      </c>
      <c r="U239" s="60">
        <v>3.5970705882352946E-2</v>
      </c>
      <c r="V239" s="60">
        <v>19.2445165042848</v>
      </c>
      <c r="W239" s="98"/>
      <c r="X239" s="60">
        <v>3.4397647853487805E-5</v>
      </c>
      <c r="Y239" s="61">
        <v>0.30969770181199924</v>
      </c>
      <c r="Z239">
        <v>9</v>
      </c>
      <c r="AB239">
        <f t="shared" si="27"/>
        <v>0.30977123416344454</v>
      </c>
      <c r="AC239">
        <f t="shared" si="28"/>
        <v>62.139681346318504</v>
      </c>
      <c r="AD239">
        <f t="shared" si="29"/>
        <v>62.124930858269472</v>
      </c>
      <c r="AE239">
        <f t="shared" si="30"/>
        <v>2.3737630656365722E-4</v>
      </c>
      <c r="AJ239">
        <v>0.22074534487630901</v>
      </c>
      <c r="AK239">
        <v>0.37176862981404041</v>
      </c>
      <c r="AL239">
        <v>4.7447816583910205</v>
      </c>
      <c r="AM239">
        <v>55.458765654053245</v>
      </c>
      <c r="AN239">
        <v>-0.46843257386089809</v>
      </c>
      <c r="AO239">
        <v>6.3415897303768481E-2</v>
      </c>
      <c r="AP239">
        <v>0.14839810352662075</v>
      </c>
      <c r="AQ239">
        <v>0.29370330285586344</v>
      </c>
      <c r="AR239">
        <v>0.77071758937102797</v>
      </c>
      <c r="AS239">
        <v>1.604136109468163</v>
      </c>
      <c r="AT239" s="2">
        <v>20.962791597946797</v>
      </c>
      <c r="AU239" s="2">
        <v>7.0102424556054227E-2</v>
      </c>
      <c r="AV239" s="2">
        <v>1.2487971716030435</v>
      </c>
      <c r="AX239">
        <f t="shared" ref="AX239:AX302" si="32">AT239</f>
        <v>20.962791597946797</v>
      </c>
      <c r="AY239">
        <f t="shared" ref="AY239:AY302" si="33">AU239*AC239</f>
        <v>4.3561423235175427</v>
      </c>
      <c r="AZ239">
        <f t="shared" si="31"/>
        <v>77.599858309596954</v>
      </c>
    </row>
    <row r="240" spans="1:52" x14ac:dyDescent="0.25">
      <c r="A240" s="25">
        <v>4</v>
      </c>
      <c r="B240" s="102" t="s">
        <v>2587</v>
      </c>
      <c r="C240" s="102">
        <v>-201</v>
      </c>
      <c r="D240" s="103">
        <v>-156.25</v>
      </c>
      <c r="E240" s="102">
        <v>50</v>
      </c>
      <c r="F240" s="102">
        <v>6.8493999999999999E-2</v>
      </c>
      <c r="G240" s="102">
        <v>0.192138</v>
      </c>
      <c r="H240" s="102">
        <v>48.918840000000003</v>
      </c>
      <c r="I240" s="102">
        <v>5.5339830000000001</v>
      </c>
      <c r="J240" s="102">
        <v>8.9894929999999995</v>
      </c>
      <c r="K240" s="102">
        <v>0.51178800000000002</v>
      </c>
      <c r="L240" s="103">
        <v>6.8493999999999999E-2</v>
      </c>
      <c r="M240" s="102">
        <v>4.9072999999999999E-2</v>
      </c>
      <c r="N240" s="102">
        <v>101400</v>
      </c>
      <c r="O240" s="102">
        <v>18.2</v>
      </c>
      <c r="P240" s="102">
        <v>60</v>
      </c>
      <c r="Q240" s="102">
        <v>1.2068000000000001</v>
      </c>
      <c r="R240" s="102" t="s">
        <v>574</v>
      </c>
      <c r="S240" s="102" t="s">
        <v>575</v>
      </c>
      <c r="T240" s="60">
        <v>1.2750550159457722E-3</v>
      </c>
      <c r="U240" s="60">
        <v>3.8502058823529417E-2</v>
      </c>
      <c r="V240" s="60">
        <v>23.522076146827324</v>
      </c>
      <c r="W240" s="98"/>
      <c r="X240" s="60">
        <v>3.4400022444562501E-5</v>
      </c>
      <c r="Y240" s="61">
        <v>0.3782115088734625</v>
      </c>
      <c r="Z240">
        <v>9</v>
      </c>
      <c r="AB240">
        <f t="shared" si="27"/>
        <v>0.3783013086408758</v>
      </c>
      <c r="AC240">
        <f t="shared" si="28"/>
        <v>62.192914797569152</v>
      </c>
      <c r="AD240">
        <f t="shared" si="29"/>
        <v>62.178151673160095</v>
      </c>
      <c r="AE240">
        <f t="shared" si="30"/>
        <v>2.3737630656337413E-4</v>
      </c>
      <c r="AJ240">
        <v>0.26958156465321981</v>
      </c>
      <c r="AK240">
        <v>0.44110160275804672</v>
      </c>
      <c r="AL240">
        <v>5.1619181690447808</v>
      </c>
      <c r="AM240">
        <v>70.095623297927489</v>
      </c>
      <c r="AN240">
        <v>-0.45032078538486958</v>
      </c>
      <c r="AO240">
        <v>7.9099218927197235E-2</v>
      </c>
      <c r="AP240">
        <v>0.16688196162421498</v>
      </c>
      <c r="AQ240">
        <v>0.33421388237454075</v>
      </c>
      <c r="AR240">
        <v>0.95964120541964548</v>
      </c>
      <c r="AS240">
        <v>2.0321888407704796</v>
      </c>
      <c r="AT240" s="2">
        <v>17.199772101218485</v>
      </c>
      <c r="AU240" s="2">
        <v>8.8846796081440083E-2</v>
      </c>
      <c r="AV240" s="2">
        <v>1.2585630798709804</v>
      </c>
      <c r="AX240">
        <f t="shared" si="32"/>
        <v>17.199772101218485</v>
      </c>
      <c r="AY240">
        <f t="shared" si="33"/>
        <v>5.5256412187300041</v>
      </c>
      <c r="AZ240">
        <f t="shared" si="31"/>
        <v>78.273706393782106</v>
      </c>
    </row>
    <row r="241" spans="1:52" x14ac:dyDescent="0.25">
      <c r="A241" s="25">
        <v>5</v>
      </c>
      <c r="B241" s="102" t="s">
        <v>2587</v>
      </c>
      <c r="C241" s="102">
        <v>-201</v>
      </c>
      <c r="D241" s="103">
        <v>-104.1875</v>
      </c>
      <c r="E241" s="102">
        <v>50</v>
      </c>
      <c r="F241" s="102">
        <v>8.4918999999999994E-2</v>
      </c>
      <c r="G241" s="102">
        <v>0.193519</v>
      </c>
      <c r="H241" s="102">
        <v>49.265416000000002</v>
      </c>
      <c r="I241" s="102">
        <v>5.4868050000000004</v>
      </c>
      <c r="J241" s="102">
        <v>9.0237390000000008</v>
      </c>
      <c r="K241" s="102">
        <v>0.50548599999999999</v>
      </c>
      <c r="L241" s="103">
        <v>8.4918999999999994E-2</v>
      </c>
      <c r="M241" s="102">
        <v>5.6036999999999997E-2</v>
      </c>
      <c r="N241" s="102">
        <v>101393</v>
      </c>
      <c r="O241" s="102">
        <v>18.3</v>
      </c>
      <c r="P241" s="102">
        <v>60</v>
      </c>
      <c r="Q241" s="102">
        <v>1.2062999999999999</v>
      </c>
      <c r="R241" s="102" t="s">
        <v>576</v>
      </c>
      <c r="S241" s="102" t="s">
        <v>577</v>
      </c>
      <c r="T241" s="60">
        <v>1.273211539161119E-3</v>
      </c>
      <c r="U241" s="60">
        <v>4.1033411764705888E-2</v>
      </c>
      <c r="V241" s="60">
        <v>34.468418550627504</v>
      </c>
      <c r="W241" s="98"/>
      <c r="X241" s="60">
        <v>3.4414205291215938E-5</v>
      </c>
      <c r="Y241" s="61">
        <v>0.55609981968981315</v>
      </c>
      <c r="Z241">
        <v>9</v>
      </c>
      <c r="AB241">
        <f t="shared" si="27"/>
        <v>0.55623185595337232</v>
      </c>
      <c r="AC241">
        <f t="shared" si="28"/>
        <v>61.982430725932694</v>
      </c>
      <c r="AD241">
        <f t="shared" si="29"/>
        <v>61.967717565455139</v>
      </c>
      <c r="AE241">
        <f t="shared" si="30"/>
        <v>2.3737630656358582E-4</v>
      </c>
      <c r="AJ241">
        <v>0.39638651664921298</v>
      </c>
      <c r="AK241">
        <v>0.50613964727108407</v>
      </c>
      <c r="AL241">
        <v>2.5464577299568032</v>
      </c>
      <c r="AM241">
        <v>14.896331456688721</v>
      </c>
      <c r="AN241">
        <v>-0.39543302185611739</v>
      </c>
      <c r="AO241">
        <v>0.11726121090379191</v>
      </c>
      <c r="AP241">
        <v>0.24405510198572214</v>
      </c>
      <c r="AQ241">
        <v>0.51969949349721589</v>
      </c>
      <c r="AR241">
        <v>1.4072567310707276</v>
      </c>
      <c r="AS241">
        <v>2.2700115733663524</v>
      </c>
      <c r="AT241" s="2">
        <v>13.222365626151571</v>
      </c>
      <c r="AU241" s="2">
        <v>0.12276358545150172</v>
      </c>
      <c r="AV241" s="2">
        <v>1.22683849576785</v>
      </c>
      <c r="AX241">
        <f t="shared" si="32"/>
        <v>13.222365626151571</v>
      </c>
      <c r="AY241">
        <f t="shared" si="33"/>
        <v>7.6091854309148239</v>
      </c>
      <c r="AZ241">
        <f t="shared" si="31"/>
        <v>76.042432075838235</v>
      </c>
    </row>
    <row r="242" spans="1:52" x14ac:dyDescent="0.25">
      <c r="A242" s="25">
        <v>6</v>
      </c>
      <c r="B242" s="102" t="s">
        <v>2587</v>
      </c>
      <c r="C242" s="102">
        <v>-201</v>
      </c>
      <c r="D242" s="103">
        <v>-52.09375</v>
      </c>
      <c r="E242" s="102">
        <v>50</v>
      </c>
      <c r="F242" s="102">
        <v>0.13374900000000001</v>
      </c>
      <c r="G242" s="102">
        <v>0.193715</v>
      </c>
      <c r="H242" s="102">
        <v>49.314552999999997</v>
      </c>
      <c r="I242" s="102">
        <v>5.4834519999999998</v>
      </c>
      <c r="J242" s="102">
        <v>9.0268700000000006</v>
      </c>
      <c r="K242" s="102">
        <v>0.50484899999999999</v>
      </c>
      <c r="L242" s="103">
        <v>0.13374900000000001</v>
      </c>
      <c r="M242" s="102">
        <v>0.102323</v>
      </c>
      <c r="N242" s="102">
        <v>101387</v>
      </c>
      <c r="O242" s="102">
        <v>18.2</v>
      </c>
      <c r="P242" s="102">
        <v>60</v>
      </c>
      <c r="Q242" s="102">
        <v>1.2065999999999999</v>
      </c>
      <c r="R242" s="102" t="s">
        <v>578</v>
      </c>
      <c r="S242" s="102" t="s">
        <v>579</v>
      </c>
      <c r="T242" s="60">
        <v>1.2713680623764657E-3</v>
      </c>
      <c r="U242" s="60">
        <v>4.3564764705882358E-2</v>
      </c>
      <c r="V242" s="60">
        <v>70.93479690337945</v>
      </c>
      <c r="W242" s="98"/>
      <c r="X242" s="60">
        <v>3.440443326934063E-5</v>
      </c>
      <c r="Y242" s="61">
        <v>1.1451561910491632</v>
      </c>
      <c r="Z242">
        <v>9</v>
      </c>
      <c r="AB242">
        <f t="shared" si="27"/>
        <v>1.1454280885382548</v>
      </c>
      <c r="AC242">
        <f t="shared" si="28"/>
        <v>61.943337911303416</v>
      </c>
      <c r="AD242">
        <f t="shared" si="29"/>
        <v>61.928634030533807</v>
      </c>
      <c r="AE242">
        <f t="shared" si="30"/>
        <v>2.3737630656364732E-4</v>
      </c>
      <c r="AJ242">
        <v>0.8162588762737325</v>
      </c>
      <c r="AK242">
        <v>0.92612406470000641</v>
      </c>
      <c r="AL242">
        <v>3.5522942697144209</v>
      </c>
      <c r="AM242">
        <v>27.794558479841871</v>
      </c>
      <c r="AN242">
        <v>-0.25343480158430587</v>
      </c>
      <c r="AO242">
        <v>0.25479671023481043</v>
      </c>
      <c r="AP242">
        <v>0.56692029773093222</v>
      </c>
      <c r="AQ242">
        <v>1.0668701484638095</v>
      </c>
      <c r="AR242">
        <v>2.431371110625701</v>
      </c>
      <c r="AS242">
        <v>4.508502221011665</v>
      </c>
      <c r="AT242" s="2">
        <v>7.115471909901304</v>
      </c>
      <c r="AU242" s="2">
        <v>0.28294607316961412</v>
      </c>
      <c r="AV242" s="2">
        <v>1.1970359593815356</v>
      </c>
      <c r="AX242">
        <f t="shared" si="32"/>
        <v>7.115471909901304</v>
      </c>
      <c r="AY242">
        <f t="shared" si="33"/>
        <v>17.526624221021788</v>
      </c>
      <c r="AZ242">
        <f t="shared" si="31"/>
        <v>74.148402923951735</v>
      </c>
    </row>
    <row r="243" spans="1:52" x14ac:dyDescent="0.25">
      <c r="A243" s="25">
        <v>7</v>
      </c>
      <c r="B243" s="102" t="s">
        <v>2587</v>
      </c>
      <c r="C243" s="102">
        <v>-201</v>
      </c>
      <c r="D243" s="103">
        <v>0</v>
      </c>
      <c r="E243" s="102">
        <v>50</v>
      </c>
      <c r="F243" s="102">
        <v>0.18958900000000001</v>
      </c>
      <c r="G243" s="102">
        <v>0.194463</v>
      </c>
      <c r="H243" s="102">
        <v>49.502128999999996</v>
      </c>
      <c r="I243" s="102">
        <v>5.4842789999999999</v>
      </c>
      <c r="J243" s="102">
        <v>9.0462570000000007</v>
      </c>
      <c r="K243" s="102">
        <v>0.504104</v>
      </c>
      <c r="L243" s="103">
        <v>0.18958900000000001</v>
      </c>
      <c r="M243" s="102">
        <v>0.16053600000000001</v>
      </c>
      <c r="N243" s="102">
        <v>101377</v>
      </c>
      <c r="O243" s="102">
        <v>18.3</v>
      </c>
      <c r="P243" s="102">
        <v>60</v>
      </c>
      <c r="Q243" s="102">
        <v>1.2060999999999999</v>
      </c>
      <c r="R243" s="102" t="s">
        <v>580</v>
      </c>
      <c r="S243" s="102" t="s">
        <v>581</v>
      </c>
      <c r="T243" s="60">
        <v>1.2695245855918124E-3</v>
      </c>
      <c r="U243" s="60">
        <v>4.6096117647058829E-2</v>
      </c>
      <c r="V243" s="60">
        <v>113.02883298321419</v>
      </c>
      <c r="W243" s="98"/>
      <c r="X243" s="60">
        <v>3.4419636772564362E-5</v>
      </c>
      <c r="Y243" s="61">
        <v>1.8278245168392502</v>
      </c>
      <c r="Z243">
        <v>9</v>
      </c>
      <c r="AB243">
        <f t="shared" si="27"/>
        <v>1.8282585020899202</v>
      </c>
      <c r="AC243">
        <f t="shared" si="28"/>
        <v>61.837901801792398</v>
      </c>
      <c r="AD243">
        <f t="shared" si="29"/>
        <v>61.82322294905704</v>
      </c>
      <c r="AE243">
        <f t="shared" si="30"/>
        <v>2.3737630656369356E-4</v>
      </c>
      <c r="AJ243">
        <v>1.3028563723565398</v>
      </c>
      <c r="AK243">
        <v>1.4576035337751585</v>
      </c>
      <c r="AL243">
        <v>2.8797853886683069</v>
      </c>
      <c r="AM243">
        <v>14.873702657270909</v>
      </c>
      <c r="AN243">
        <v>-0.13867369811665922</v>
      </c>
      <c r="AO243">
        <v>0.41826856076222385</v>
      </c>
      <c r="AP243">
        <v>0.88100095856958305</v>
      </c>
      <c r="AQ243">
        <v>1.6125165596634035</v>
      </c>
      <c r="AR243">
        <v>4.1201549820012815</v>
      </c>
      <c r="AS243">
        <v>7.5338641884611288</v>
      </c>
      <c r="AT243" s="2">
        <v>4.4704479332076303</v>
      </c>
      <c r="AU243" s="2">
        <v>0.550928438492158</v>
      </c>
      <c r="AV243" s="2">
        <v>1.1600405268460348</v>
      </c>
      <c r="AX243">
        <f t="shared" si="32"/>
        <v>4.4704479332076303</v>
      </c>
      <c r="AY243">
        <f t="shared" si="33"/>
        <v>34.068258679292889</v>
      </c>
      <c r="AZ243">
        <f t="shared" si="31"/>
        <v>71.734472185204609</v>
      </c>
    </row>
    <row r="244" spans="1:52" x14ac:dyDescent="0.25">
      <c r="A244" s="25">
        <v>8</v>
      </c>
      <c r="B244" s="102" t="s">
        <v>2587</v>
      </c>
      <c r="C244" s="102">
        <v>-201</v>
      </c>
      <c r="D244" s="103">
        <v>52.03125</v>
      </c>
      <c r="E244" s="102">
        <v>50</v>
      </c>
      <c r="F244" s="102">
        <v>0.281692</v>
      </c>
      <c r="G244" s="102">
        <v>0.194412</v>
      </c>
      <c r="H244" s="102">
        <v>49.489328</v>
      </c>
      <c r="I244" s="102">
        <v>5.4655449999999997</v>
      </c>
      <c r="J244" s="102">
        <v>9.0455369999999995</v>
      </c>
      <c r="K244" s="102">
        <v>0.50240700000000005</v>
      </c>
      <c r="L244" s="103">
        <v>0.281692</v>
      </c>
      <c r="M244" s="102">
        <v>0.243224</v>
      </c>
      <c r="N244" s="102">
        <v>101369</v>
      </c>
      <c r="O244" s="102">
        <v>18.3</v>
      </c>
      <c r="P244" s="102">
        <v>60</v>
      </c>
      <c r="Q244" s="102">
        <v>1.206</v>
      </c>
      <c r="R244" s="102" t="s">
        <v>582</v>
      </c>
      <c r="S244" s="102" t="s">
        <v>583</v>
      </c>
      <c r="T244" s="60">
        <v>1.2676811088071591E-3</v>
      </c>
      <c r="U244" s="60">
        <v>4.86274705882353E-2</v>
      </c>
      <c r="V244" s="60">
        <v>183.85107089831902</v>
      </c>
      <c r="W244" s="98"/>
      <c r="X244" s="60">
        <v>3.4422353156213993E-5</v>
      </c>
      <c r="Y244" s="61">
        <v>2.97264178623647</v>
      </c>
      <c r="Z244">
        <v>9</v>
      </c>
      <c r="AB244">
        <f t="shared" si="27"/>
        <v>2.9733475885051597</v>
      </c>
      <c r="AC244">
        <f t="shared" si="28"/>
        <v>61.847704539969044</v>
      </c>
      <c r="AD244">
        <f t="shared" si="29"/>
        <v>61.833023360295897</v>
      </c>
      <c r="AE244">
        <f t="shared" si="30"/>
        <v>2.3737630656379927E-4</v>
      </c>
      <c r="AJ244">
        <v>2.1188694454254686</v>
      </c>
      <c r="AK244">
        <v>2.2112317990006352</v>
      </c>
      <c r="AL244">
        <v>2.1672893403536224</v>
      </c>
      <c r="AM244">
        <v>10.147386041109668</v>
      </c>
      <c r="AN244">
        <v>-3.1469460905437854E-2</v>
      </c>
      <c r="AO244">
        <v>0.62052621571966859</v>
      </c>
      <c r="AP244">
        <v>1.3058235288481739</v>
      </c>
      <c r="AQ244">
        <v>2.9677233794682514</v>
      </c>
      <c r="AR244">
        <v>6.5121021021836221</v>
      </c>
      <c r="AS244">
        <v>9.971853938906122</v>
      </c>
      <c r="AT244" s="2">
        <v>3.1241024630033678</v>
      </c>
      <c r="AU244" s="2">
        <v>1.0565083688729735</v>
      </c>
      <c r="AV244" s="2">
        <v>1.1817709519542587</v>
      </c>
      <c r="AX244">
        <f t="shared" si="32"/>
        <v>3.1241024630033678</v>
      </c>
      <c r="AY244">
        <f t="shared" si="33"/>
        <v>65.342617442060288</v>
      </c>
      <c r="AZ244">
        <f t="shared" si="31"/>
        <v>73.089820670384952</v>
      </c>
    </row>
    <row r="245" spans="1:52" x14ac:dyDescent="0.25">
      <c r="A245" s="25">
        <v>9</v>
      </c>
      <c r="B245" s="102" t="s">
        <v>2587</v>
      </c>
      <c r="C245" s="102">
        <v>-201</v>
      </c>
      <c r="D245" s="103">
        <v>104.1875</v>
      </c>
      <c r="E245" s="102">
        <v>50</v>
      </c>
      <c r="F245" s="102">
        <v>0.43992700000000001</v>
      </c>
      <c r="G245" s="102">
        <v>0.195156</v>
      </c>
      <c r="H245" s="102">
        <v>49.676133</v>
      </c>
      <c r="I245" s="102">
        <v>5.5026840000000004</v>
      </c>
      <c r="J245" s="102">
        <v>9.0626379999999997</v>
      </c>
      <c r="K245" s="102">
        <v>0.50497000000000003</v>
      </c>
      <c r="L245" s="103">
        <v>0.43992700000000001</v>
      </c>
      <c r="M245" s="102">
        <v>0.310583</v>
      </c>
      <c r="N245" s="102">
        <v>101366</v>
      </c>
      <c r="O245" s="102">
        <v>18.3</v>
      </c>
      <c r="P245" s="102">
        <v>60</v>
      </c>
      <c r="Q245" s="102">
        <v>1.2059</v>
      </c>
      <c r="R245" s="102" t="s">
        <v>584</v>
      </c>
      <c r="S245" s="102" t="s">
        <v>585</v>
      </c>
      <c r="T245" s="60">
        <v>1.2658376320225059E-3</v>
      </c>
      <c r="U245" s="60">
        <v>5.115882352941177E-2</v>
      </c>
      <c r="V245" s="60">
        <v>307.12325707162751</v>
      </c>
      <c r="W245" s="98"/>
      <c r="X245" s="60">
        <v>3.4423371910623452E-5</v>
      </c>
      <c r="Y245" s="61">
        <v>4.975039630449289</v>
      </c>
      <c r="Z245">
        <v>9</v>
      </c>
      <c r="AB245">
        <f t="shared" si="27"/>
        <v>4.9762208673794319</v>
      </c>
      <c r="AC245">
        <f t="shared" si="28"/>
        <v>61.732826245625631</v>
      </c>
      <c r="AD245">
        <f t="shared" si="29"/>
        <v>61.718172335337719</v>
      </c>
      <c r="AE245">
        <f t="shared" si="30"/>
        <v>2.3737630656348112E-4</v>
      </c>
      <c r="AJ245">
        <v>3.5461668753345919</v>
      </c>
      <c r="AK245">
        <v>2.8329933700555077</v>
      </c>
      <c r="AL245">
        <v>1.16018755011589</v>
      </c>
      <c r="AM245">
        <v>4.6903233200219381</v>
      </c>
      <c r="AN245">
        <v>8.4521786000440413E-2</v>
      </c>
      <c r="AO245">
        <v>1.2647941467152277</v>
      </c>
      <c r="AP245">
        <v>2.896026252405659</v>
      </c>
      <c r="AQ245">
        <v>5.2036934147902718</v>
      </c>
      <c r="AR245">
        <v>8.9644399132073715</v>
      </c>
      <c r="AS245">
        <v>12.076581169083495</v>
      </c>
      <c r="AT245" s="2">
        <v>2.941454408043739</v>
      </c>
      <c r="AU245" s="2">
        <v>1.5928615561708672</v>
      </c>
      <c r="AV245" s="2">
        <v>1.1391627704676144</v>
      </c>
      <c r="AX245">
        <f t="shared" si="32"/>
        <v>2.941454408043739</v>
      </c>
      <c r="AY245">
        <f t="shared" si="33"/>
        <v>98.331845680432991</v>
      </c>
      <c r="AZ245">
        <f t="shared" si="31"/>
        <v>70.323737374762757</v>
      </c>
    </row>
    <row r="246" spans="1:52" x14ac:dyDescent="0.25">
      <c r="A246" s="25">
        <v>10</v>
      </c>
      <c r="B246" s="102" t="s">
        <v>2587</v>
      </c>
      <c r="C246" s="102">
        <v>-201</v>
      </c>
      <c r="D246" s="103">
        <v>156.3125</v>
      </c>
      <c r="E246" s="102">
        <v>50</v>
      </c>
      <c r="F246" s="102">
        <v>0.56352899999999995</v>
      </c>
      <c r="G246" s="102">
        <v>0.19487399999999999</v>
      </c>
      <c r="H246" s="102">
        <v>49.605165999999997</v>
      </c>
      <c r="I246" s="102">
        <v>5.48726</v>
      </c>
      <c r="J246" s="102">
        <v>9.0562500000000004</v>
      </c>
      <c r="K246" s="102">
        <v>0.50385599999999997</v>
      </c>
      <c r="L246" s="103">
        <v>0.56352899999999995</v>
      </c>
      <c r="M246" s="102">
        <v>0.36362899999999998</v>
      </c>
      <c r="N246" s="102">
        <v>101365</v>
      </c>
      <c r="O246" s="102">
        <v>18.3</v>
      </c>
      <c r="P246" s="102">
        <v>60</v>
      </c>
      <c r="Q246" s="102">
        <v>1.2059</v>
      </c>
      <c r="R246" s="102" t="s">
        <v>586</v>
      </c>
      <c r="S246" s="102" t="s">
        <v>587</v>
      </c>
      <c r="T246" s="60">
        <v>1.2639941552378528E-3</v>
      </c>
      <c r="U246" s="60">
        <v>5.3690176470588241E-2</v>
      </c>
      <c r="V246" s="60">
        <v>403.35536475124957</v>
      </c>
      <c r="W246" s="98"/>
      <c r="X246" s="60">
        <v>3.4423711508827088E-5</v>
      </c>
      <c r="Y246" s="61">
        <v>6.5292179049397516</v>
      </c>
      <c r="Z246">
        <v>9</v>
      </c>
      <c r="AB246">
        <f t="shared" si="27"/>
        <v>6.5307681545633045</v>
      </c>
      <c r="AC246">
        <f t="shared" si="28"/>
        <v>61.776980125917781</v>
      </c>
      <c r="AD246">
        <f t="shared" si="29"/>
        <v>61.762315734544835</v>
      </c>
      <c r="AE246">
        <f t="shared" si="30"/>
        <v>2.3737630656364857E-4</v>
      </c>
      <c r="AJ246">
        <v>4.6539680126319416</v>
      </c>
      <c r="AK246">
        <v>3.3193232614231825</v>
      </c>
      <c r="AL246">
        <v>2.1233524949588998</v>
      </c>
      <c r="AM246">
        <v>14.606233798220247</v>
      </c>
      <c r="AN246">
        <v>0.23976265717705164</v>
      </c>
      <c r="AO246">
        <v>2.3652812002565806</v>
      </c>
      <c r="AP246">
        <v>4.0729420895432735</v>
      </c>
      <c r="AQ246">
        <v>6.0675332399202784</v>
      </c>
      <c r="AR246">
        <v>10.792147202144797</v>
      </c>
      <c r="AS246">
        <v>15.956910158396383</v>
      </c>
      <c r="AT246" s="2">
        <v>3.3816252025114992</v>
      </c>
      <c r="AU246" s="2">
        <v>1.6715962387738521</v>
      </c>
      <c r="AV246" s="2">
        <v>0.99874395682914663</v>
      </c>
      <c r="AX246">
        <f t="shared" si="32"/>
        <v>3.3816252025114992</v>
      </c>
      <c r="AY246">
        <f t="shared" si="33"/>
        <v>103.26616762129117</v>
      </c>
      <c r="AZ246">
        <f t="shared" si="31"/>
        <v>61.699385571914675</v>
      </c>
    </row>
    <row r="247" spans="1:52" x14ac:dyDescent="0.25">
      <c r="A247" s="25">
        <v>11</v>
      </c>
      <c r="B247" s="102" t="s">
        <v>2587</v>
      </c>
      <c r="C247" s="102">
        <v>-201</v>
      </c>
      <c r="D247" s="103">
        <v>208.3125</v>
      </c>
      <c r="E247" s="102">
        <v>50</v>
      </c>
      <c r="F247" s="102">
        <v>0.54714799999999997</v>
      </c>
      <c r="G247" s="102">
        <v>0.19475400000000001</v>
      </c>
      <c r="H247" s="102">
        <v>49.575163000000003</v>
      </c>
      <c r="I247" s="102">
        <v>5.4834880000000004</v>
      </c>
      <c r="J247" s="102">
        <v>9.053331</v>
      </c>
      <c r="K247" s="102">
        <v>0.50370000000000004</v>
      </c>
      <c r="L247" s="103">
        <v>0.54714799999999997</v>
      </c>
      <c r="M247" s="102">
        <v>0.32956299999999999</v>
      </c>
      <c r="N247" s="102">
        <v>101369</v>
      </c>
      <c r="O247" s="102">
        <v>18.3</v>
      </c>
      <c r="P247" s="102">
        <v>60</v>
      </c>
      <c r="Q247" s="102">
        <v>1.206</v>
      </c>
      <c r="R247" s="102" t="s">
        <v>588</v>
      </c>
      <c r="S247" s="102" t="s">
        <v>589</v>
      </c>
      <c r="T247" s="60">
        <v>1.2621506784531995E-3</v>
      </c>
      <c r="U247" s="60">
        <v>5.6221529411764712E-2</v>
      </c>
      <c r="V247" s="60">
        <v>388.96027151835722</v>
      </c>
      <c r="W247" s="98"/>
      <c r="X247" s="60">
        <v>3.4422353156213993E-5</v>
      </c>
      <c r="Y247" s="61">
        <v>6.294419789591351</v>
      </c>
      <c r="Z247">
        <v>9</v>
      </c>
      <c r="AB247">
        <f t="shared" si="27"/>
        <v>6.2959142904720649</v>
      </c>
      <c r="AC247">
        <f t="shared" si="28"/>
        <v>61.794459937602838</v>
      </c>
      <c r="AD247">
        <f t="shared" si="29"/>
        <v>61.779791396936758</v>
      </c>
      <c r="AE247">
        <f t="shared" si="30"/>
        <v>2.3737630656358149E-4</v>
      </c>
      <c r="AJ247">
        <v>4.486607967000622</v>
      </c>
      <c r="AK247">
        <v>3.0118983674309483</v>
      </c>
      <c r="AL247">
        <v>1.4134419311501756</v>
      </c>
      <c r="AM247">
        <v>7.2154377297328933</v>
      </c>
      <c r="AN247">
        <v>0.32847124615581841</v>
      </c>
      <c r="AO247">
        <v>2.2194249539070192</v>
      </c>
      <c r="AP247">
        <v>3.9151500679045355</v>
      </c>
      <c r="AQ247">
        <v>6.1631028655256062</v>
      </c>
      <c r="AR247">
        <v>9.995211136073836</v>
      </c>
      <c r="AS247">
        <v>13.827328545681786</v>
      </c>
      <c r="AT247" s="2">
        <v>3.6439268109928005</v>
      </c>
      <c r="AU247" s="2">
        <v>1.5135414100630549</v>
      </c>
      <c r="AV247" s="2">
        <v>1.0286261566759916</v>
      </c>
      <c r="AX247">
        <f t="shared" si="32"/>
        <v>3.6439268109928005</v>
      </c>
      <c r="AY247">
        <f t="shared" si="33"/>
        <v>93.528474028044357</v>
      </c>
      <c r="AZ247">
        <f t="shared" si="31"/>
        <v>63.563397829484941</v>
      </c>
    </row>
    <row r="248" spans="1:52" x14ac:dyDescent="0.25">
      <c r="A248" s="25">
        <v>12</v>
      </c>
      <c r="B248" s="102" t="s">
        <v>2587</v>
      </c>
      <c r="C248" s="102">
        <v>-201</v>
      </c>
      <c r="D248" s="103">
        <v>260.375</v>
      </c>
      <c r="E248" s="102">
        <v>50</v>
      </c>
      <c r="F248" s="102">
        <v>0.453878</v>
      </c>
      <c r="G248" s="102">
        <v>0.19462099999999999</v>
      </c>
      <c r="H248" s="102">
        <v>49.541893999999999</v>
      </c>
      <c r="I248" s="102">
        <v>5.4758040000000001</v>
      </c>
      <c r="J248" s="102">
        <v>9.0505820000000003</v>
      </c>
      <c r="K248" s="102">
        <v>0.50317699999999999</v>
      </c>
      <c r="L248" s="103">
        <v>0.453878</v>
      </c>
      <c r="M248" s="102">
        <v>0.32939200000000002</v>
      </c>
      <c r="N248" s="102">
        <v>101363</v>
      </c>
      <c r="O248" s="102">
        <v>18.3</v>
      </c>
      <c r="P248" s="102">
        <v>60</v>
      </c>
      <c r="Q248" s="102">
        <v>1.2059</v>
      </c>
      <c r="R248" s="102" t="s">
        <v>590</v>
      </c>
      <c r="S248" s="102" t="s">
        <v>591</v>
      </c>
      <c r="T248" s="60">
        <v>1.2603072016685462E-3</v>
      </c>
      <c r="U248" s="60">
        <v>5.8752882352941183E-2</v>
      </c>
      <c r="V248" s="60">
        <v>313.51492487224118</v>
      </c>
      <c r="W248" s="98"/>
      <c r="X248" s="60">
        <v>3.4424390725336228E-5</v>
      </c>
      <c r="Y248" s="61">
        <v>5.0716710961878331</v>
      </c>
      <c r="Z248">
        <v>9</v>
      </c>
      <c r="AB248">
        <f t="shared" si="27"/>
        <v>5.0728752765846457</v>
      </c>
      <c r="AC248">
        <f t="shared" si="28"/>
        <v>61.816888147162672</v>
      </c>
      <c r="AD248">
        <f t="shared" si="29"/>
        <v>61.802214282571043</v>
      </c>
      <c r="AE248">
        <f t="shared" si="30"/>
        <v>2.3737630656360021E-4</v>
      </c>
      <c r="AJ248">
        <v>3.6150444471877168</v>
      </c>
      <c r="AK248">
        <v>3.013645461841485</v>
      </c>
      <c r="AL248">
        <v>2.4395750452531639</v>
      </c>
      <c r="AM248">
        <v>19.396311781862089</v>
      </c>
      <c r="AN248">
        <v>0.12139142741459472</v>
      </c>
      <c r="AO248">
        <v>1.5174353591206267</v>
      </c>
      <c r="AP248">
        <v>2.8353001719154189</v>
      </c>
      <c r="AQ248">
        <v>4.8986525174340896</v>
      </c>
      <c r="AR248">
        <v>9.1677539090840128</v>
      </c>
      <c r="AS248">
        <v>13.428474718765214</v>
      </c>
      <c r="AT248" s="2">
        <v>3.137486528384505</v>
      </c>
      <c r="AU248" s="2">
        <v>1.5127169944283561</v>
      </c>
      <c r="AV248" s="2">
        <v>1.1310847440895486</v>
      </c>
      <c r="AX248">
        <f t="shared" si="32"/>
        <v>3.137486528384505</v>
      </c>
      <c r="AY248">
        <f t="shared" si="33"/>
        <v>93.51145724288979</v>
      </c>
      <c r="AZ248">
        <f t="shared" si="31"/>
        <v>69.920139110345744</v>
      </c>
    </row>
    <row r="249" spans="1:52" x14ac:dyDescent="0.25">
      <c r="A249" s="25">
        <v>13</v>
      </c>
      <c r="B249" s="102" t="s">
        <v>2587</v>
      </c>
      <c r="C249" s="102">
        <v>-201</v>
      </c>
      <c r="D249" s="103">
        <v>312.5625</v>
      </c>
      <c r="E249" s="102">
        <v>50</v>
      </c>
      <c r="F249" s="102">
        <v>0.34305099999999999</v>
      </c>
      <c r="G249" s="102">
        <v>0.194882</v>
      </c>
      <c r="H249" s="102">
        <v>49.607197999999997</v>
      </c>
      <c r="I249" s="102">
        <v>5.4797500000000001</v>
      </c>
      <c r="J249" s="102">
        <v>9.0581589999999998</v>
      </c>
      <c r="K249" s="102">
        <v>0.50331099999999995</v>
      </c>
      <c r="L249" s="103">
        <v>0.34305099999999999</v>
      </c>
      <c r="M249" s="102">
        <v>0.27751300000000001</v>
      </c>
      <c r="N249" s="102">
        <v>101365</v>
      </c>
      <c r="O249" s="102">
        <v>18.399999999999999</v>
      </c>
      <c r="P249" s="102">
        <v>60</v>
      </c>
      <c r="Q249" s="102">
        <v>1.2055</v>
      </c>
      <c r="R249" s="102" t="s">
        <v>592</v>
      </c>
      <c r="S249" s="102" t="s">
        <v>593</v>
      </c>
      <c r="T249" s="60">
        <v>1.258463724883893E-3</v>
      </c>
      <c r="U249" s="60">
        <v>6.1284235294117653E-2</v>
      </c>
      <c r="V249" s="60">
        <v>223.89740692118752</v>
      </c>
      <c r="W249" s="98"/>
      <c r="X249" s="60">
        <v>3.443552269822794E-5</v>
      </c>
      <c r="Y249" s="61">
        <v>3.6238060016082634</v>
      </c>
      <c r="Z249">
        <v>9</v>
      </c>
      <c r="AB249">
        <f t="shared" si="27"/>
        <v>3.6246664115335583</v>
      </c>
      <c r="AC249">
        <f t="shared" si="28"/>
        <v>61.785152632845339</v>
      </c>
      <c r="AD249">
        <f t="shared" si="29"/>
        <v>61.770486301512882</v>
      </c>
      <c r="AE249">
        <f t="shared" si="30"/>
        <v>2.3737630656365724E-4</v>
      </c>
      <c r="AJ249">
        <v>2.5830209843320562</v>
      </c>
      <c r="AK249">
        <v>2.544017767760872</v>
      </c>
      <c r="AL249">
        <v>2.5397548467358639</v>
      </c>
      <c r="AM249">
        <v>17.259606584702158</v>
      </c>
      <c r="AN249">
        <v>-4.9844307116084632E-2</v>
      </c>
      <c r="AO249">
        <v>0.8006349343084036</v>
      </c>
      <c r="AP249">
        <v>1.8665254031780021</v>
      </c>
      <c r="AQ249">
        <v>3.634615404393672</v>
      </c>
      <c r="AR249">
        <v>7.2994847765958184</v>
      </c>
      <c r="AS249">
        <v>11.395185770903586</v>
      </c>
      <c r="AT249" s="2">
        <v>3.0537070333285103</v>
      </c>
      <c r="AU249" s="2">
        <v>1.2529859342517942</v>
      </c>
      <c r="AV249" s="2">
        <v>1.2432309757543432</v>
      </c>
      <c r="AX249">
        <f t="shared" si="32"/>
        <v>3.0537070333285103</v>
      </c>
      <c r="AY249">
        <f t="shared" si="33"/>
        <v>77.415927194555422</v>
      </c>
      <c r="AZ249">
        <f t="shared" si="31"/>
        <v>76.813215594863337</v>
      </c>
    </row>
    <row r="250" spans="1:52" x14ac:dyDescent="0.25">
      <c r="A250" s="25">
        <v>14</v>
      </c>
      <c r="B250" s="102" t="s">
        <v>2587</v>
      </c>
      <c r="C250" s="102">
        <v>-201</v>
      </c>
      <c r="D250" s="103">
        <v>364.625</v>
      </c>
      <c r="E250" s="102">
        <v>50</v>
      </c>
      <c r="F250" s="102">
        <v>0.197542</v>
      </c>
      <c r="G250" s="102">
        <v>0.194911</v>
      </c>
      <c r="H250" s="102">
        <v>49.614491999999998</v>
      </c>
      <c r="I250" s="102">
        <v>5.4726610000000004</v>
      </c>
      <c r="J250" s="102">
        <v>9.0570869999999992</v>
      </c>
      <c r="K250" s="102">
        <v>0.50253000000000003</v>
      </c>
      <c r="L250" s="103">
        <v>0.197542</v>
      </c>
      <c r="M250" s="102">
        <v>0.16595099999999999</v>
      </c>
      <c r="N250" s="102">
        <v>101367</v>
      </c>
      <c r="O250" s="102">
        <v>18.3</v>
      </c>
      <c r="P250" s="102">
        <v>60</v>
      </c>
      <c r="Q250" s="102">
        <v>1.2059</v>
      </c>
      <c r="R250" s="102" t="s">
        <v>594</v>
      </c>
      <c r="S250" s="102" t="s">
        <v>595</v>
      </c>
      <c r="T250" s="60">
        <v>1.2566202480992397E-3</v>
      </c>
      <c r="U250" s="60">
        <v>6.3815588235294124E-2</v>
      </c>
      <c r="V250" s="60">
        <v>106.41752109834302</v>
      </c>
      <c r="W250" s="98"/>
      <c r="X250" s="60">
        <v>3.4423032319120198E-5</v>
      </c>
      <c r="Y250" s="61">
        <v>1.7228012137142319</v>
      </c>
      <c r="Z250">
        <v>9</v>
      </c>
      <c r="AB250">
        <f t="shared" si="27"/>
        <v>1.7232102630018955</v>
      </c>
      <c r="AC250">
        <f t="shared" si="28"/>
        <v>61.770052314343751</v>
      </c>
      <c r="AD250">
        <f t="shared" si="29"/>
        <v>61.75538956746913</v>
      </c>
      <c r="AE250">
        <f t="shared" si="30"/>
        <v>2.3737630656361705E-4</v>
      </c>
      <c r="AJ250">
        <v>1.227994850262522</v>
      </c>
      <c r="AK250">
        <v>1.5239120338915928</v>
      </c>
      <c r="AL250">
        <v>2.4265140525622009</v>
      </c>
      <c r="AM250">
        <v>11.493179557047585</v>
      </c>
      <c r="AN250">
        <v>-0.2805524276636519</v>
      </c>
      <c r="AO250">
        <v>0.23789619893626632</v>
      </c>
      <c r="AP250">
        <v>0.69188081053863926</v>
      </c>
      <c r="AQ250">
        <v>1.6531017179272547</v>
      </c>
      <c r="AR250">
        <v>4.3462099137093304</v>
      </c>
      <c r="AS250">
        <v>7.1626261997174803</v>
      </c>
      <c r="AT250" s="2">
        <v>3.8286833422930138</v>
      </c>
      <c r="AU250" s="2">
        <v>0.63963011401501557</v>
      </c>
      <c r="AV250" s="2">
        <v>1.2209463124957489</v>
      </c>
      <c r="AX250">
        <f t="shared" si="32"/>
        <v>3.8286833422930138</v>
      </c>
      <c r="AY250">
        <f t="shared" si="33"/>
        <v>39.509985604537171</v>
      </c>
      <c r="AZ250">
        <f t="shared" si="31"/>
        <v>75.417917595867507</v>
      </c>
    </row>
    <row r="251" spans="1:52" x14ac:dyDescent="0.25">
      <c r="A251" s="25">
        <v>15</v>
      </c>
      <c r="B251" s="102" t="s">
        <v>2587</v>
      </c>
      <c r="C251" s="102">
        <v>-201</v>
      </c>
      <c r="D251" s="103">
        <v>416.6875</v>
      </c>
      <c r="E251" s="102">
        <v>50</v>
      </c>
      <c r="F251" s="102">
        <v>0.121181</v>
      </c>
      <c r="G251" s="102">
        <v>0.19500899999999999</v>
      </c>
      <c r="H251" s="102">
        <v>49.639200000000002</v>
      </c>
      <c r="I251" s="102">
        <v>5.4851049999999999</v>
      </c>
      <c r="J251" s="102">
        <v>9.0603949999999998</v>
      </c>
      <c r="K251" s="102">
        <v>0.50365199999999999</v>
      </c>
      <c r="L251" s="103">
        <v>0.121181</v>
      </c>
      <c r="M251" s="102">
        <v>8.4694000000000005E-2</v>
      </c>
      <c r="N251" s="102">
        <v>101380</v>
      </c>
      <c r="O251" s="102">
        <v>18.399999999999999</v>
      </c>
      <c r="P251" s="102">
        <v>60</v>
      </c>
      <c r="Q251" s="102">
        <v>1.2056</v>
      </c>
      <c r="R251" s="102" t="s">
        <v>596</v>
      </c>
      <c r="S251" s="102" t="s">
        <v>597</v>
      </c>
      <c r="T251" s="60">
        <v>1.2547767713145864E-3</v>
      </c>
      <c r="U251" s="60">
        <v>6.6346941176470595E-2</v>
      </c>
      <c r="V251" s="60">
        <v>43.700250177632512</v>
      </c>
      <c r="W251" s="98"/>
      <c r="X251" s="60">
        <v>3.443042768106013E-5</v>
      </c>
      <c r="Y251" s="61">
        <v>0.70757300180298688</v>
      </c>
      <c r="Z251">
        <v>9</v>
      </c>
      <c r="AB251">
        <f t="shared" si="27"/>
        <v>0.70774100274822271</v>
      </c>
      <c r="AC251">
        <f t="shared" si="28"/>
        <v>61.760765413997795</v>
      </c>
      <c r="AD251">
        <f t="shared" si="29"/>
        <v>61.746104871613284</v>
      </c>
      <c r="AE251">
        <f t="shared" si="30"/>
        <v>2.3737630656353392E-4</v>
      </c>
      <c r="AJ251">
        <v>0.50435313962773554</v>
      </c>
      <c r="AK251">
        <v>0.77900002028712367</v>
      </c>
      <c r="AL251">
        <v>3.3763489750323128</v>
      </c>
      <c r="AM251">
        <v>22.535742644242266</v>
      </c>
      <c r="AN251">
        <v>-0.43340815394368892</v>
      </c>
      <c r="AO251">
        <v>7.1844417800846022E-2</v>
      </c>
      <c r="AP251">
        <v>0.254291625496262</v>
      </c>
      <c r="AQ251">
        <v>0.66691333271667241</v>
      </c>
      <c r="AR251">
        <v>1.9356462114370789</v>
      </c>
      <c r="AS251">
        <v>3.6731440599193776</v>
      </c>
      <c r="AT251" s="2">
        <v>8.1080283203395123</v>
      </c>
      <c r="AU251" s="2">
        <v>0.22248092774028252</v>
      </c>
      <c r="AV251" s="2">
        <v>1.2995285232258844</v>
      </c>
      <c r="AX251">
        <f t="shared" si="32"/>
        <v>8.1080283203395123</v>
      </c>
      <c r="AY251">
        <f t="shared" si="33"/>
        <v>13.740592387256184</v>
      </c>
      <c r="AZ251">
        <f t="shared" si="31"/>
        <v>80.25987627175283</v>
      </c>
    </row>
    <row r="252" spans="1:52" x14ac:dyDescent="0.25">
      <c r="A252" s="25">
        <v>16</v>
      </c>
      <c r="B252" s="102" t="s">
        <v>2587</v>
      </c>
      <c r="C252" s="102">
        <v>-201</v>
      </c>
      <c r="D252" s="103">
        <v>468.75</v>
      </c>
      <c r="E252" s="102">
        <v>50</v>
      </c>
      <c r="F252" s="102">
        <v>8.5504999999999998E-2</v>
      </c>
      <c r="G252" s="102">
        <v>0.194772</v>
      </c>
      <c r="H252" s="102">
        <v>49.579658999999999</v>
      </c>
      <c r="I252" s="102">
        <v>5.4881979999999997</v>
      </c>
      <c r="J252" s="102">
        <v>9.0549560000000007</v>
      </c>
      <c r="K252" s="102">
        <v>0.50422100000000003</v>
      </c>
      <c r="L252" s="103">
        <v>8.5504999999999998E-2</v>
      </c>
      <c r="M252" s="102">
        <v>4.0946000000000003E-2</v>
      </c>
      <c r="N252" s="102">
        <v>101379</v>
      </c>
      <c r="O252" s="102">
        <v>18.399999999999999</v>
      </c>
      <c r="P252" s="102">
        <v>60</v>
      </c>
      <c r="Q252" s="102">
        <v>1.2056</v>
      </c>
      <c r="R252" s="102" t="s">
        <v>598</v>
      </c>
      <c r="S252" s="102" t="s">
        <v>599</v>
      </c>
      <c r="T252" s="60">
        <v>1.2529332945299333E-3</v>
      </c>
      <c r="U252" s="60">
        <v>6.8878294117647065E-2</v>
      </c>
      <c r="V252" s="60">
        <v>13.270224324744138</v>
      </c>
      <c r="W252" s="98"/>
      <c r="X252" s="60">
        <v>3.443076730196467E-5</v>
      </c>
      <c r="Y252" s="61">
        <v>0.21473385631063205</v>
      </c>
      <c r="Z252">
        <v>9</v>
      </c>
      <c r="AB252">
        <f t="shared" si="27"/>
        <v>0.21478484114292845</v>
      </c>
      <c r="AC252">
        <f t="shared" si="28"/>
        <v>61.798472549887762</v>
      </c>
      <c r="AD252">
        <f t="shared" si="29"/>
        <v>61.78380305672259</v>
      </c>
      <c r="AE252">
        <f t="shared" si="30"/>
        <v>2.3737630656372818E-4</v>
      </c>
      <c r="AJ252">
        <v>0.15306299258424375</v>
      </c>
      <c r="AK252">
        <v>0.37693798069802004</v>
      </c>
      <c r="AL252">
        <v>3.3824577526989295</v>
      </c>
      <c r="AM252">
        <v>31.539213427420798</v>
      </c>
      <c r="AN252">
        <v>-0.56102536315536122</v>
      </c>
      <c r="AO252">
        <v>-1.3203673839342641E-2</v>
      </c>
      <c r="AP252">
        <v>6.265125096134283E-2</v>
      </c>
      <c r="AQ252">
        <v>0.21435189486795639</v>
      </c>
      <c r="AR252">
        <v>0.81274967118093699</v>
      </c>
      <c r="AS252">
        <v>1.6443184900032088</v>
      </c>
      <c r="AT252" s="2">
        <v>21.057902876602483</v>
      </c>
      <c r="AU252" s="2">
        <v>7.3208547835491994E-2</v>
      </c>
      <c r="AV252" s="2">
        <v>1.3885554974726519</v>
      </c>
      <c r="AX252">
        <f t="shared" si="32"/>
        <v>21.057902876602483</v>
      </c>
      <c r="AY252">
        <f t="shared" si="33"/>
        <v>4.5241764338287975</v>
      </c>
      <c r="AZ252">
        <f t="shared" si="31"/>
        <v>85.810608794559428</v>
      </c>
    </row>
    <row r="253" spans="1:52" x14ac:dyDescent="0.25">
      <c r="A253" s="25">
        <v>17</v>
      </c>
      <c r="B253" s="102" t="s">
        <v>2587</v>
      </c>
      <c r="C253" s="102">
        <v>-201</v>
      </c>
      <c r="D253" s="103">
        <v>520.8125</v>
      </c>
      <c r="E253" s="102">
        <v>50</v>
      </c>
      <c r="F253" s="102">
        <v>7.1901000000000007E-2</v>
      </c>
      <c r="G253" s="102">
        <v>0.19458800000000001</v>
      </c>
      <c r="H253" s="102">
        <v>49.533517000000003</v>
      </c>
      <c r="I253" s="102">
        <v>5.4907880000000002</v>
      </c>
      <c r="J253" s="102">
        <v>9.0490069999999996</v>
      </c>
      <c r="K253" s="102">
        <v>0.50475400000000004</v>
      </c>
      <c r="L253" s="103">
        <v>7.1901000000000007E-2</v>
      </c>
      <c r="M253" s="102">
        <v>2.1604000000000002E-2</v>
      </c>
      <c r="N253" s="102">
        <v>101379</v>
      </c>
      <c r="O253" s="102">
        <v>18.3</v>
      </c>
      <c r="P253" s="102">
        <v>60</v>
      </c>
      <c r="Q253" s="102">
        <v>1.2060999999999999</v>
      </c>
      <c r="R253" s="102" t="s">
        <v>600</v>
      </c>
      <c r="S253" s="102" t="s">
        <v>601</v>
      </c>
      <c r="T253" s="60">
        <v>1.2510898177452801E-3</v>
      </c>
      <c r="U253" s="60">
        <v>7.1409647058823536E-2</v>
      </c>
      <c r="V253" s="60">
        <v>0.39273994097561205</v>
      </c>
      <c r="W253" s="98"/>
      <c r="X253" s="60">
        <v>3.4418957743637803E-5</v>
      </c>
      <c r="Y253" s="61">
        <v>6.3531761304321801E-3</v>
      </c>
      <c r="Z253">
        <v>9</v>
      </c>
      <c r="AB253">
        <f t="shared" si="27"/>
        <v>6.3546845819876293E-3</v>
      </c>
      <c r="AC253">
        <f t="shared" si="28"/>
        <v>61.817889652761068</v>
      </c>
      <c r="AD253">
        <f t="shared" si="29"/>
        <v>61.803215550435738</v>
      </c>
      <c r="AE253">
        <f t="shared" si="30"/>
        <v>2.3737630656361995E-4</v>
      </c>
      <c r="AJ253">
        <v>4.525742376762505E-3</v>
      </c>
      <c r="AK253">
        <v>0.19911491020561789</v>
      </c>
      <c r="AL253">
        <v>1.1834557434094191</v>
      </c>
      <c r="AM253">
        <v>30.034170532501861</v>
      </c>
      <c r="AN253">
        <v>-0.6356401237339887</v>
      </c>
      <c r="AO253">
        <v>-5.6234997449547991E-2</v>
      </c>
      <c r="AP253">
        <v>1.2469197722268182E-5</v>
      </c>
      <c r="AQ253">
        <v>6.1891133964193268E-2</v>
      </c>
      <c r="AR253">
        <v>0.30658558578871009</v>
      </c>
      <c r="AS253">
        <v>0.63566506212943308</v>
      </c>
      <c r="AT253" s="2">
        <v>43.893228538547987</v>
      </c>
      <c r="AU253" s="2">
        <v>3.1408654266976442E-2</v>
      </c>
      <c r="AV253" s="2">
        <v>1.3741014974518724</v>
      </c>
      <c r="AX253">
        <f t="shared" si="32"/>
        <v>43.893228538547987</v>
      </c>
      <c r="AY253">
        <f t="shared" si="33"/>
        <v>1.9416167236176727</v>
      </c>
      <c r="AZ253">
        <f t="shared" si="31"/>
        <v>84.944054741173588</v>
      </c>
    </row>
    <row r="254" spans="1:52" x14ac:dyDescent="0.25">
      <c r="A254" s="25">
        <v>18</v>
      </c>
      <c r="B254" s="102" t="s">
        <v>2587</v>
      </c>
      <c r="C254" s="102">
        <v>-201</v>
      </c>
      <c r="D254" s="103">
        <v>572.75</v>
      </c>
      <c r="E254" s="102">
        <v>50</v>
      </c>
      <c r="F254" s="102">
        <v>7.4489E-2</v>
      </c>
      <c r="G254" s="102">
        <v>0.19566800000000001</v>
      </c>
      <c r="H254" s="102">
        <v>49.804425999999999</v>
      </c>
      <c r="I254" s="102">
        <v>5.357399</v>
      </c>
      <c r="J254" s="102">
        <v>9.0759329999999991</v>
      </c>
      <c r="K254" s="102">
        <v>0.490956</v>
      </c>
      <c r="L254" s="103">
        <v>7.4489E-2</v>
      </c>
      <c r="M254" s="102">
        <v>1.6316000000000001E-2</v>
      </c>
      <c r="N254" s="102">
        <v>101386</v>
      </c>
      <c r="O254" s="102">
        <v>18.399999999999999</v>
      </c>
      <c r="P254" s="102">
        <v>60</v>
      </c>
      <c r="Q254" s="102">
        <v>1.2057</v>
      </c>
      <c r="R254" s="102" t="s">
        <v>602</v>
      </c>
      <c r="S254" s="102" t="s">
        <v>603</v>
      </c>
      <c r="T254" s="60">
        <v>1.2492463409606268E-3</v>
      </c>
      <c r="U254" s="60">
        <v>7.3941000000000007E-2</v>
      </c>
      <c r="V254" s="60">
        <v>0.43866448276214287</v>
      </c>
      <c r="W254" s="98"/>
      <c r="X254" s="60">
        <v>3.4428390096323709E-5</v>
      </c>
      <c r="Y254" s="61">
        <v>7.1152416517087291E-3</v>
      </c>
      <c r="Z254">
        <v>9</v>
      </c>
      <c r="AB254">
        <f t="shared" si="27"/>
        <v>7.1169310425136696E-3</v>
      </c>
      <c r="AC254">
        <f t="shared" si="28"/>
        <v>61.651382234754792</v>
      </c>
      <c r="AD254">
        <f t="shared" si="29"/>
        <v>61.636747657345367</v>
      </c>
      <c r="AE254">
        <f t="shared" si="30"/>
        <v>2.3737630656355902E-4</v>
      </c>
      <c r="AJ254">
        <v>5.0676382925423117E-3</v>
      </c>
      <c r="AK254">
        <v>0.15100075670592938</v>
      </c>
      <c r="AL254">
        <v>-0.22234792323950178</v>
      </c>
      <c r="AM254">
        <v>9.5241968092893288</v>
      </c>
      <c r="AN254">
        <v>-0.49225845308519767</v>
      </c>
      <c r="AO254">
        <v>-4.6006068365386059E-2</v>
      </c>
      <c r="AP254">
        <v>7.6537957228271945E-3</v>
      </c>
      <c r="AQ254">
        <v>6.1313659811040443E-2</v>
      </c>
      <c r="AR254">
        <v>0.2251345039340937</v>
      </c>
      <c r="AS254">
        <v>0.4906203371928875</v>
      </c>
      <c r="AT254" s="2">
        <v>61.7037493021503</v>
      </c>
      <c r="AU254" s="2">
        <v>2.0260243438957246E-2</v>
      </c>
      <c r="AV254" s="2">
        <v>1.2450653436654124</v>
      </c>
      <c r="AX254">
        <f t="shared" si="32"/>
        <v>61.7037493021503</v>
      </c>
      <c r="AY254">
        <f t="shared" si="33"/>
        <v>1.2490720124243362</v>
      </c>
      <c r="AZ254">
        <f t="shared" si="31"/>
        <v>76.759999409562681</v>
      </c>
    </row>
    <row r="255" spans="1:52" x14ac:dyDescent="0.25">
      <c r="A255" s="5">
        <v>1</v>
      </c>
      <c r="B255" s="5" t="s">
        <v>656</v>
      </c>
      <c r="C255" s="5">
        <v>0</v>
      </c>
      <c r="D255" s="100">
        <v>-364.59375</v>
      </c>
      <c r="E255" s="5">
        <v>50</v>
      </c>
      <c r="F255" s="5">
        <v>4.7549999999999997E-3</v>
      </c>
      <c r="G255" s="5">
        <v>0.20102</v>
      </c>
      <c r="H255" s="5">
        <v>51.147202</v>
      </c>
      <c r="I255" s="5">
        <v>1.6722809999999999</v>
      </c>
      <c r="J255" s="5">
        <v>9.2176709999999993</v>
      </c>
      <c r="K255" s="5">
        <v>0.150586</v>
      </c>
      <c r="L255" s="100">
        <v>4.7549999999999997E-3</v>
      </c>
      <c r="M255" s="5">
        <v>6.0049999999999999E-3</v>
      </c>
      <c r="N255" s="5">
        <v>101324</v>
      </c>
      <c r="O255" s="5">
        <v>18.7</v>
      </c>
      <c r="P255" s="5">
        <v>60</v>
      </c>
      <c r="Q255" s="5">
        <v>1.2036</v>
      </c>
      <c r="R255" s="5" t="s">
        <v>657</v>
      </c>
      <c r="S255" s="5" t="s">
        <v>658</v>
      </c>
      <c r="T255" s="60">
        <v>1.2384106369820656E-4</v>
      </c>
      <c r="U255" s="60">
        <v>4.2339999999999999E-3</v>
      </c>
      <c r="V255" s="60">
        <v>4.207005208463376</v>
      </c>
      <c r="W255" s="98"/>
      <c r="X255" s="60">
        <v>6.2072828426672028E-6</v>
      </c>
      <c r="Y255" s="61">
        <v>0.38439287910290604</v>
      </c>
      <c r="Z255">
        <v>12</v>
      </c>
      <c r="AB255">
        <f t="shared" si="27"/>
        <v>0.38448414652954149</v>
      </c>
      <c r="AC255">
        <f t="shared" si="28"/>
        <v>10.94454511821775</v>
      </c>
      <c r="AD255">
        <f t="shared" si="29"/>
        <v>10.94194714252057</v>
      </c>
      <c r="AE255">
        <f t="shared" si="30"/>
        <v>2.3737630656346011E-4</v>
      </c>
      <c r="AF255">
        <f t="shared" ref="AF255:AF276" si="34">ROUND(D255/-208.333,2)</f>
        <v>1.75</v>
      </c>
      <c r="AG255" s="142" t="s">
        <v>2683</v>
      </c>
      <c r="AJ255">
        <v>0.27419409513244986</v>
      </c>
      <c r="AK255">
        <v>3.1580848399890096</v>
      </c>
      <c r="AL255">
        <v>2.5306666395997035</v>
      </c>
      <c r="AM255">
        <v>33.377575085908539</v>
      </c>
      <c r="AN255">
        <v>-6.720425050229669</v>
      </c>
      <c r="AO255">
        <v>-1.4241263820347398</v>
      </c>
      <c r="AP255">
        <v>0.18090822578284718</v>
      </c>
      <c r="AQ255">
        <v>1.7854169375952527</v>
      </c>
      <c r="AR255">
        <v>4.835087871649705</v>
      </c>
      <c r="AS255">
        <v>7.8842329096989747</v>
      </c>
      <c r="AT255" s="2">
        <v>20.890672774505944</v>
      </c>
      <c r="AU255" s="2">
        <v>0.6656284685258691</v>
      </c>
      <c r="AV255" s="2">
        <v>13.631232430237004</v>
      </c>
      <c r="AX255">
        <f t="shared" si="32"/>
        <v>20.890672774505944</v>
      </c>
      <c r="AY255">
        <f t="shared" si="33"/>
        <v>7.2850008057515581</v>
      </c>
      <c r="AZ255">
        <f t="shared" si="31"/>
        <v>149.18763834964187</v>
      </c>
    </row>
    <row r="256" spans="1:52" x14ac:dyDescent="0.25">
      <c r="A256" s="5">
        <v>2</v>
      </c>
      <c r="B256" s="5" t="s">
        <v>656</v>
      </c>
      <c r="C256" s="5">
        <v>0</v>
      </c>
      <c r="D256" s="100">
        <v>-312.5</v>
      </c>
      <c r="E256" s="5">
        <v>50</v>
      </c>
      <c r="F256" s="5">
        <v>7.6810000000000003E-3</v>
      </c>
      <c r="G256" s="5">
        <v>0.20056399999999999</v>
      </c>
      <c r="H256" s="5">
        <v>51.032957000000003</v>
      </c>
      <c r="I256" s="5">
        <v>1.6600280000000001</v>
      </c>
      <c r="J256" s="5">
        <v>9.2072000000000003</v>
      </c>
      <c r="K256" s="5">
        <v>0.14968100000000001</v>
      </c>
      <c r="L256" s="100">
        <v>7.6810000000000003E-3</v>
      </c>
      <c r="M256" s="5">
        <v>8.6390000000000008E-3</v>
      </c>
      <c r="N256" s="5">
        <v>101328</v>
      </c>
      <c r="O256" s="5">
        <v>18.7</v>
      </c>
      <c r="P256" s="5">
        <v>60</v>
      </c>
      <c r="Q256" s="5">
        <v>1.2037</v>
      </c>
      <c r="R256" s="5" t="s">
        <v>659</v>
      </c>
      <c r="S256" s="5" t="s">
        <v>660</v>
      </c>
      <c r="T256" s="60">
        <v>1.2392558235415379E-4</v>
      </c>
      <c r="U256" s="60">
        <v>4.2728999999999996E-3</v>
      </c>
      <c r="V256" s="60">
        <v>27.50118204214165</v>
      </c>
      <c r="W256" s="98"/>
      <c r="X256" s="60">
        <v>6.2070378054477711E-6</v>
      </c>
      <c r="Y256" s="61">
        <v>2.5100198921510897</v>
      </c>
      <c r="Z256">
        <v>12</v>
      </c>
      <c r="AB256">
        <f t="shared" si="27"/>
        <v>2.5106158528694444</v>
      </c>
      <c r="AC256">
        <f t="shared" si="28"/>
        <v>10.956559399444881</v>
      </c>
      <c r="AD256">
        <f t="shared" si="29"/>
        <v>10.953958571841996</v>
      </c>
      <c r="AE256">
        <f t="shared" si="30"/>
        <v>2.3737630656361152E-4</v>
      </c>
      <c r="AF256">
        <f t="shared" si="34"/>
        <v>1.5</v>
      </c>
      <c r="AJ256">
        <v>1.7892303195400558</v>
      </c>
      <c r="AK256">
        <v>4.5352792602759955</v>
      </c>
      <c r="AL256">
        <v>2.587158501294911</v>
      </c>
      <c r="AM256">
        <v>18.552598848615695</v>
      </c>
      <c r="AN256">
        <v>-6.2480341184142434</v>
      </c>
      <c r="AO256">
        <v>-0.64092496619631711</v>
      </c>
      <c r="AP256">
        <v>1.1213693343369266</v>
      </c>
      <c r="AQ256">
        <v>3.3640030107974619</v>
      </c>
      <c r="AR256">
        <v>9.1312252883244867</v>
      </c>
      <c r="AS256">
        <v>18.583674253293687</v>
      </c>
      <c r="AT256" s="2">
        <v>13.807838888817964</v>
      </c>
      <c r="AU256" s="2">
        <v>1.1049198131759521</v>
      </c>
      <c r="AV256" s="2">
        <v>13.467324445856315</v>
      </c>
      <c r="AX256">
        <f t="shared" si="32"/>
        <v>13.807838888817964</v>
      </c>
      <c r="AY256">
        <f t="shared" si="33"/>
        <v>12.10611956468586</v>
      </c>
      <c r="AZ256">
        <f t="shared" si="31"/>
        <v>147.55554024262082</v>
      </c>
    </row>
    <row r="257" spans="1:52" x14ac:dyDescent="0.25">
      <c r="A257" s="5">
        <v>3</v>
      </c>
      <c r="B257" s="5" t="s">
        <v>656</v>
      </c>
      <c r="C257" s="5">
        <v>0</v>
      </c>
      <c r="D257" s="100">
        <v>-260.40625</v>
      </c>
      <c r="E257" s="5">
        <v>50</v>
      </c>
      <c r="F257" s="5">
        <v>1.5151E-2</v>
      </c>
      <c r="G257" s="5">
        <v>0.20041300000000001</v>
      </c>
      <c r="H257" s="5">
        <v>50.994968</v>
      </c>
      <c r="I257" s="5">
        <v>1.664282</v>
      </c>
      <c r="J257" s="5">
        <v>9.2042210000000004</v>
      </c>
      <c r="K257" s="5">
        <v>0.15007100000000001</v>
      </c>
      <c r="L257" s="100">
        <v>1.5151E-2</v>
      </c>
      <c r="M257" s="5">
        <v>2.0063999999999999E-2</v>
      </c>
      <c r="N257" s="5">
        <v>101318</v>
      </c>
      <c r="O257" s="5">
        <v>18.7</v>
      </c>
      <c r="P257" s="5">
        <v>60</v>
      </c>
      <c r="Q257" s="5">
        <v>1.2036</v>
      </c>
      <c r="R257" s="5" t="s">
        <v>661</v>
      </c>
      <c r="S257" s="5" t="s">
        <v>662</v>
      </c>
      <c r="T257" s="60">
        <v>1.2401010101010103E-4</v>
      </c>
      <c r="U257" s="60">
        <v>4.3118000000000002E-3</v>
      </c>
      <c r="V257" s="60">
        <v>87.405783171784634</v>
      </c>
      <c r="W257" s="98"/>
      <c r="X257" s="60">
        <v>6.2076504347737988E-6</v>
      </c>
      <c r="Y257" s="61">
        <v>7.9741163729015172</v>
      </c>
      <c r="Z257">
        <v>12</v>
      </c>
      <c r="AB257">
        <f t="shared" si="27"/>
        <v>7.9760096886225194</v>
      </c>
      <c r="AC257">
        <f t="shared" si="28"/>
        <v>10.961187307074697</v>
      </c>
      <c r="AD257">
        <f t="shared" si="29"/>
        <v>10.958585380916192</v>
      </c>
      <c r="AE257">
        <f t="shared" si="30"/>
        <v>2.3737630656356791E-4</v>
      </c>
      <c r="AF257">
        <f t="shared" si="34"/>
        <v>1.25</v>
      </c>
      <c r="AJ257">
        <v>5.6836824550346128</v>
      </c>
      <c r="AK257">
        <v>10.521071523160376</v>
      </c>
      <c r="AL257">
        <v>3.9042734825081711</v>
      </c>
      <c r="AM257">
        <v>27.193153488669054</v>
      </c>
      <c r="AN257">
        <v>-5.4618558395838424</v>
      </c>
      <c r="AO257">
        <v>0.29952687797099509</v>
      </c>
      <c r="AP257">
        <v>2.6996223269787758</v>
      </c>
      <c r="AQ257">
        <v>7.0205282696976123</v>
      </c>
      <c r="AR257">
        <v>24.303627658783803</v>
      </c>
      <c r="AS257">
        <v>50.70834827039355</v>
      </c>
      <c r="AT257" s="2">
        <v>4.9148940743486493</v>
      </c>
      <c r="AU257" s="2">
        <v>3.6046765144165782</v>
      </c>
      <c r="AV257" s="2">
        <v>12.032920785615165</v>
      </c>
      <c r="AX257">
        <f t="shared" si="32"/>
        <v>4.9148940743486493</v>
      </c>
      <c r="AY257">
        <f t="shared" si="33"/>
        <v>39.511534455933258</v>
      </c>
      <c r="AZ257">
        <f t="shared" si="31"/>
        <v>131.89509858232023</v>
      </c>
    </row>
    <row r="258" spans="1:52" x14ac:dyDescent="0.25">
      <c r="A258" s="5">
        <v>4</v>
      </c>
      <c r="B258" s="5" t="s">
        <v>656</v>
      </c>
      <c r="C258" s="5">
        <v>0</v>
      </c>
      <c r="D258" s="100">
        <v>-208.28125</v>
      </c>
      <c r="E258" s="5">
        <v>50</v>
      </c>
      <c r="F258" s="5">
        <v>3.1767999999999998E-2</v>
      </c>
      <c r="G258" s="5">
        <v>0.20070199999999999</v>
      </c>
      <c r="H258" s="5">
        <v>51.067565000000002</v>
      </c>
      <c r="I258" s="5">
        <v>1.650153</v>
      </c>
      <c r="J258" s="5">
        <v>9.2109310000000004</v>
      </c>
      <c r="K258" s="5">
        <v>0.148752</v>
      </c>
      <c r="L258" s="100">
        <v>3.1767999999999998E-2</v>
      </c>
      <c r="M258" s="5">
        <v>4.4219000000000001E-2</v>
      </c>
      <c r="N258" s="5">
        <v>101315</v>
      </c>
      <c r="O258" s="5">
        <v>18.7</v>
      </c>
      <c r="P258" s="5">
        <v>60</v>
      </c>
      <c r="Q258" s="5">
        <v>1.2035</v>
      </c>
      <c r="R258" s="5" t="s">
        <v>663</v>
      </c>
      <c r="S258" s="5" t="s">
        <v>664</v>
      </c>
      <c r="T258" s="60">
        <v>1.2409461966604823E-4</v>
      </c>
      <c r="U258" s="60">
        <v>4.3506999999999999E-3</v>
      </c>
      <c r="V258" s="60">
        <v>220.93866820159374</v>
      </c>
      <c r="W258" s="98"/>
      <c r="X258" s="60">
        <v>6.2078342471540426E-6</v>
      </c>
      <c r="Y258" s="61">
        <v>20.17055110365855</v>
      </c>
      <c r="Z258">
        <v>12</v>
      </c>
      <c r="AB258">
        <f t="shared" si="27"/>
        <v>20.175340251411097</v>
      </c>
      <c r="AC258">
        <f t="shared" si="28"/>
        <v>10.95352660748668</v>
      </c>
      <c r="AD258">
        <f t="shared" si="29"/>
        <v>10.950926499796749</v>
      </c>
      <c r="AE258">
        <f t="shared" si="30"/>
        <v>2.3737630656356354E-4</v>
      </c>
      <c r="AF258">
        <f t="shared" si="34"/>
        <v>1</v>
      </c>
      <c r="AJ258">
        <v>14.37745064275858</v>
      </c>
      <c r="AK258">
        <v>23.18810246410445</v>
      </c>
      <c r="AL258">
        <v>4.6562898575052953</v>
      </c>
      <c r="AM258">
        <v>40.444167889857027</v>
      </c>
      <c r="AN258">
        <v>-4.2017888505728536</v>
      </c>
      <c r="AO258">
        <v>2.3593930354789827</v>
      </c>
      <c r="AP258">
        <v>7.0002545837173731</v>
      </c>
      <c r="AQ258">
        <v>17.242137849100878</v>
      </c>
      <c r="AR258">
        <v>53.409394457236672</v>
      </c>
      <c r="AS258">
        <v>110.3808205798653</v>
      </c>
      <c r="AT258" s="2">
        <v>2.5797419161806436</v>
      </c>
      <c r="AU258" s="2">
        <v>10.121392913190009</v>
      </c>
      <c r="AV258" s="2">
        <v>11.733130905531411</v>
      </c>
      <c r="AX258">
        <f t="shared" si="32"/>
        <v>2.5797419161806436</v>
      </c>
      <c r="AY258">
        <f t="shared" si="33"/>
        <v>110.86494657945389</v>
      </c>
      <c r="AZ258">
        <f t="shared" si="31"/>
        <v>128.51916156286259</v>
      </c>
    </row>
    <row r="259" spans="1:52" x14ac:dyDescent="0.25">
      <c r="A259" s="5">
        <v>5</v>
      </c>
      <c r="B259" s="5" t="s">
        <v>656</v>
      </c>
      <c r="C259" s="5">
        <v>0</v>
      </c>
      <c r="D259" s="100">
        <v>-156.25</v>
      </c>
      <c r="E259" s="5">
        <v>50</v>
      </c>
      <c r="F259" s="5">
        <v>6.6463999999999995E-2</v>
      </c>
      <c r="G259" s="5">
        <v>0.20069799999999999</v>
      </c>
      <c r="H259" s="5">
        <v>51.066448999999999</v>
      </c>
      <c r="I259" s="5">
        <v>1.6929179999999999</v>
      </c>
      <c r="J259" s="5">
        <v>9.2104479999999995</v>
      </c>
      <c r="K259" s="5">
        <v>0.15254499999999999</v>
      </c>
      <c r="L259" s="100">
        <v>6.6463999999999995E-2</v>
      </c>
      <c r="M259" s="5">
        <v>9.0482000000000007E-2</v>
      </c>
      <c r="N259" s="5">
        <v>101322</v>
      </c>
      <c r="O259" s="5">
        <v>18.7</v>
      </c>
      <c r="P259" s="5">
        <v>60</v>
      </c>
      <c r="Q259" s="5">
        <v>1.2036</v>
      </c>
      <c r="R259" s="5" t="s">
        <v>665</v>
      </c>
      <c r="S259" s="5" t="s">
        <v>666</v>
      </c>
      <c r="T259" s="60">
        <v>1.2417913832199546E-4</v>
      </c>
      <c r="U259" s="60">
        <v>4.3896000000000004E-3</v>
      </c>
      <c r="V259" s="60">
        <v>499.87784453006589</v>
      </c>
      <c r="W259" s="98"/>
      <c r="X259" s="60">
        <v>6.2074053685321239E-6</v>
      </c>
      <c r="Y259" s="61">
        <v>45.637006735228816</v>
      </c>
      <c r="Z259">
        <v>12</v>
      </c>
      <c r="AB259">
        <f t="shared" ref="AB259:AB322" si="35">J259*V259/X259*$AH$8/10000</f>
        <v>45.647842451472542</v>
      </c>
      <c r="AC259">
        <f t="shared" ref="AC259:AC322" si="36">V259/Y259</f>
        <v>10.953344232898441</v>
      </c>
      <c r="AD259">
        <f t="shared" ref="AD259:AD322" si="37">1/(J259/X259*$AH$8/10000)</f>
        <v>10.950744168499916</v>
      </c>
      <c r="AE259">
        <f t="shared" ref="AE259:AE322" si="38">(AC259-AD259)/AC259</f>
        <v>2.3737630656357739E-4</v>
      </c>
      <c r="AF259">
        <f t="shared" si="34"/>
        <v>0.75</v>
      </c>
      <c r="AJ259">
        <v>32.529498718126362</v>
      </c>
      <c r="AK259">
        <v>47.416466248045509</v>
      </c>
      <c r="AL259">
        <v>5.0502149067472288</v>
      </c>
      <c r="AM259">
        <v>49.300214126686619</v>
      </c>
      <c r="AN259">
        <v>-2.4601720338525892</v>
      </c>
      <c r="AO259">
        <v>7.1350543836996856</v>
      </c>
      <c r="AP259">
        <v>18.009993685559042</v>
      </c>
      <c r="AQ259">
        <v>39.600039189476917</v>
      </c>
      <c r="AR259">
        <v>110.92647705076611</v>
      </c>
      <c r="AS259">
        <v>223.9939839787333</v>
      </c>
      <c r="AT259" s="2">
        <v>1.6840696235896584</v>
      </c>
      <c r="AU259" s="2">
        <v>25.436127122502683</v>
      </c>
      <c r="AV259" s="2">
        <v>10.306710310645421</v>
      </c>
      <c r="AX259">
        <f t="shared" si="32"/>
        <v>1.6840696235896584</v>
      </c>
      <c r="AY259">
        <f t="shared" si="33"/>
        <v>278.61065632453636</v>
      </c>
      <c r="AZ259">
        <f t="shared" ref="AZ259:AZ322" si="39">AV259*AC259</f>
        <v>112.89294594126292</v>
      </c>
    </row>
    <row r="260" spans="1:52" x14ac:dyDescent="0.25">
      <c r="A260" s="5">
        <v>6</v>
      </c>
      <c r="B260" s="5" t="s">
        <v>656</v>
      </c>
      <c r="C260" s="5">
        <v>0</v>
      </c>
      <c r="D260" s="100">
        <v>-104.15625</v>
      </c>
      <c r="E260" s="5">
        <v>50</v>
      </c>
      <c r="F260" s="5">
        <v>0.120961</v>
      </c>
      <c r="G260" s="5">
        <v>0.20103799999999999</v>
      </c>
      <c r="H260" s="5">
        <v>51.151823999999998</v>
      </c>
      <c r="I260" s="5">
        <v>1.95461</v>
      </c>
      <c r="J260" s="5">
        <v>9.2174980000000009</v>
      </c>
      <c r="K260" s="5">
        <v>0.17611399999999999</v>
      </c>
      <c r="L260" s="100">
        <v>0.120961</v>
      </c>
      <c r="M260" s="5">
        <v>0.15049499999999999</v>
      </c>
      <c r="N260" s="5">
        <v>101327</v>
      </c>
      <c r="O260" s="5">
        <v>18.7</v>
      </c>
      <c r="P260" s="5">
        <v>60</v>
      </c>
      <c r="Q260" s="5">
        <v>1.2037</v>
      </c>
      <c r="R260" s="5" t="s">
        <v>667</v>
      </c>
      <c r="S260" s="5" t="s">
        <v>668</v>
      </c>
      <c r="T260" s="60">
        <v>1.242636569779427E-4</v>
      </c>
      <c r="U260" s="60">
        <v>4.4285000000000001E-3</v>
      </c>
      <c r="V260" s="60">
        <v>937.78424709233354</v>
      </c>
      <c r="W260" s="98"/>
      <c r="X260" s="60">
        <v>6.2070990629389178E-6</v>
      </c>
      <c r="Y260" s="61">
        <v>85.686010860553608</v>
      </c>
      <c r="Z260">
        <v>12</v>
      </c>
      <c r="AB260">
        <f t="shared" si="35"/>
        <v>85.706355518675664</v>
      </c>
      <c r="AC260">
        <f t="shared" si="36"/>
        <v>10.94442649008943</v>
      </c>
      <c r="AD260">
        <f t="shared" si="37"/>
        <v>10.941828542551757</v>
      </c>
      <c r="AE260">
        <f t="shared" si="38"/>
        <v>2.3737630656348101E-4</v>
      </c>
      <c r="AF260" s="3">
        <f t="shared" si="34"/>
        <v>0.5</v>
      </c>
      <c r="AJ260">
        <v>61.076127707732915</v>
      </c>
      <c r="AK260">
        <v>78.876409766811634</v>
      </c>
      <c r="AL260">
        <v>3.9207633034316238</v>
      </c>
      <c r="AM260">
        <v>31.516681317412932</v>
      </c>
      <c r="AN260">
        <v>-1.3613841143439307</v>
      </c>
      <c r="AO260">
        <v>16.23257289601657</v>
      </c>
      <c r="AP260">
        <v>35.906211202129427</v>
      </c>
      <c r="AQ260">
        <v>73.813748772159627</v>
      </c>
      <c r="AR260">
        <v>206.88924249174005</v>
      </c>
      <c r="AS260">
        <v>377.87227378135071</v>
      </c>
      <c r="AT260" s="2">
        <v>1.591213371611965</v>
      </c>
      <c r="AU260" s="2">
        <v>46.683595183003412</v>
      </c>
      <c r="AV260" s="2">
        <v>13.207433182382042</v>
      </c>
      <c r="AX260">
        <f t="shared" si="32"/>
        <v>1.591213371611965</v>
      </c>
      <c r="AY260">
        <f t="shared" si="33"/>
        <v>510.92517577347388</v>
      </c>
      <c r="AZ260">
        <f t="shared" si="39"/>
        <v>144.54778158734817</v>
      </c>
    </row>
    <row r="261" spans="1:52" x14ac:dyDescent="0.25">
      <c r="A261" s="5">
        <v>7</v>
      </c>
      <c r="B261" s="5" t="s">
        <v>656</v>
      </c>
      <c r="C261" s="5">
        <v>0</v>
      </c>
      <c r="D261" s="100">
        <v>-52.03125</v>
      </c>
      <c r="E261" s="5">
        <v>50</v>
      </c>
      <c r="F261" s="5">
        <v>0.103034</v>
      </c>
      <c r="G261" s="5">
        <v>0.20030100000000001</v>
      </c>
      <c r="H261" s="5">
        <v>50.966763999999998</v>
      </c>
      <c r="I261" s="5">
        <v>1.9187609999999999</v>
      </c>
      <c r="J261" s="5">
        <v>9.2027560000000008</v>
      </c>
      <c r="K261" s="5">
        <v>0.173266</v>
      </c>
      <c r="L261" s="100">
        <v>0.103034</v>
      </c>
      <c r="M261" s="5">
        <v>0.120739</v>
      </c>
      <c r="N261" s="5">
        <v>101323</v>
      </c>
      <c r="O261" s="5">
        <v>18.8</v>
      </c>
      <c r="P261" s="5">
        <v>60</v>
      </c>
      <c r="Q261" s="5">
        <v>1.2032</v>
      </c>
      <c r="R261" s="5" t="s">
        <v>669</v>
      </c>
      <c r="S261" s="5" t="s">
        <v>670</v>
      </c>
      <c r="T261" s="60">
        <v>1.2434817563388993E-4</v>
      </c>
      <c r="U261" s="60">
        <v>4.4673999999999998E-3</v>
      </c>
      <c r="V261" s="60">
        <v>792.66623332056838</v>
      </c>
      <c r="W261" s="98"/>
      <c r="X261" s="60">
        <v>6.2094710003539499E-6</v>
      </c>
      <c r="Y261" s="61">
        <v>72.28301819226769</v>
      </c>
      <c r="Z261">
        <v>12</v>
      </c>
      <c r="AB261">
        <f t="shared" si="35"/>
        <v>72.300180542088654</v>
      </c>
      <c r="AC261">
        <f t="shared" si="36"/>
        <v>10.966147418085567</v>
      </c>
      <c r="AD261">
        <f t="shared" si="37"/>
        <v>10.96354431451423</v>
      </c>
      <c r="AE261">
        <f t="shared" si="38"/>
        <v>2.373763065635875E-4</v>
      </c>
      <c r="AF261">
        <f t="shared" si="34"/>
        <v>0.25</v>
      </c>
      <c r="AJ261">
        <v>51.522949688954469</v>
      </c>
      <c r="AK261">
        <v>63.112804194241178</v>
      </c>
      <c r="AL261">
        <v>3.9437711197165481</v>
      </c>
      <c r="AM261">
        <v>31.185384687227888</v>
      </c>
      <c r="AN261">
        <v>-0.73985728580562204</v>
      </c>
      <c r="AO261">
        <v>16.16907551145329</v>
      </c>
      <c r="AP261">
        <v>32.280860957536866</v>
      </c>
      <c r="AQ261">
        <v>61.951992167219309</v>
      </c>
      <c r="AR261">
        <v>165.64073785151095</v>
      </c>
      <c r="AS261">
        <v>316.70774033306839</v>
      </c>
      <c r="AT261" s="2">
        <v>1.8934201974088332</v>
      </c>
      <c r="AU261" s="2">
        <v>34.095017231383579</v>
      </c>
      <c r="AV261" s="2">
        <v>13.033244567949405</v>
      </c>
      <c r="AX261">
        <f t="shared" si="32"/>
        <v>1.8934201974088332</v>
      </c>
      <c r="AY261">
        <f t="shared" si="33"/>
        <v>373.89098518151997</v>
      </c>
      <c r="AZ261">
        <f t="shared" si="39"/>
        <v>142.92448126809612</v>
      </c>
    </row>
    <row r="262" spans="1:52" x14ac:dyDescent="0.25">
      <c r="A262" s="5">
        <v>8</v>
      </c>
      <c r="B262" s="5" t="s">
        <v>656</v>
      </c>
      <c r="C262" s="5">
        <v>0</v>
      </c>
      <c r="D262" s="100">
        <v>0</v>
      </c>
      <c r="E262" s="5">
        <v>50</v>
      </c>
      <c r="F262" s="5">
        <v>6.0804999999999998E-2</v>
      </c>
      <c r="G262" s="5">
        <v>0.20019600000000001</v>
      </c>
      <c r="H262" s="5">
        <v>50.940638999999997</v>
      </c>
      <c r="I262" s="5">
        <v>1.710037</v>
      </c>
      <c r="J262" s="5">
        <v>9.2008700000000001</v>
      </c>
      <c r="K262" s="5">
        <v>0.15434500000000001</v>
      </c>
      <c r="L262" s="100">
        <v>6.0804999999999998E-2</v>
      </c>
      <c r="M262" s="5">
        <v>6.4954999999999999E-2</v>
      </c>
      <c r="N262" s="5">
        <v>101320</v>
      </c>
      <c r="O262" s="5">
        <v>18.8</v>
      </c>
      <c r="P262" s="5">
        <v>60</v>
      </c>
      <c r="Q262" s="5">
        <v>1.2031000000000001</v>
      </c>
      <c r="R262" s="5" t="s">
        <v>671</v>
      </c>
      <c r="S262" s="5" t="s">
        <v>672</v>
      </c>
      <c r="T262" s="60">
        <v>1.2443269428983716E-4</v>
      </c>
      <c r="U262" s="60">
        <v>4.5063000000000004E-3</v>
      </c>
      <c r="V262" s="60">
        <v>452.44298792458204</v>
      </c>
      <c r="W262" s="98"/>
      <c r="X262" s="60">
        <v>6.2096548575687251E-6</v>
      </c>
      <c r="Y262" s="61">
        <v>41.2484762723739</v>
      </c>
      <c r="Z262">
        <v>12</v>
      </c>
      <c r="AB262">
        <f t="shared" si="35"/>
        <v>41.258270008123631</v>
      </c>
      <c r="AC262">
        <f t="shared" si="36"/>
        <v>10.968720030698565</v>
      </c>
      <c r="AD262">
        <f t="shared" si="37"/>
        <v>10.966116316449948</v>
      </c>
      <c r="AE262">
        <f t="shared" si="38"/>
        <v>2.3737630656350719E-4</v>
      </c>
      <c r="AF262">
        <f t="shared" si="34"/>
        <v>0</v>
      </c>
      <c r="AJ262">
        <v>29.401301286707312</v>
      </c>
      <c r="AK262">
        <v>33.922476223521016</v>
      </c>
      <c r="AL262">
        <v>4.3518479195743689</v>
      </c>
      <c r="AM262">
        <v>40.785841288848509</v>
      </c>
      <c r="AN262">
        <v>-1.3971540518235288</v>
      </c>
      <c r="AO262">
        <v>10.23735346752928</v>
      </c>
      <c r="AP262">
        <v>20.596545996207002</v>
      </c>
      <c r="AQ262">
        <v>35.896670190231568</v>
      </c>
      <c r="AR262">
        <v>86.418884568977859</v>
      </c>
      <c r="AS262">
        <v>167.3815412804307</v>
      </c>
      <c r="AT262" s="2">
        <v>2.5328837551112593</v>
      </c>
      <c r="AU262" s="2">
        <v>16.001726305872886</v>
      </c>
      <c r="AV262" s="2">
        <v>11.129211327174634</v>
      </c>
      <c r="AX262">
        <f t="shared" si="32"/>
        <v>2.5328837551112593</v>
      </c>
      <c r="AY262">
        <f t="shared" si="33"/>
        <v>175.51845585698408</v>
      </c>
      <c r="AZ262">
        <f t="shared" si="39"/>
        <v>122.07320321025776</v>
      </c>
    </row>
    <row r="263" spans="1:52" x14ac:dyDescent="0.25">
      <c r="A263" s="5">
        <v>9</v>
      </c>
      <c r="B263" s="5" t="s">
        <v>656</v>
      </c>
      <c r="C263" s="5">
        <v>0</v>
      </c>
      <c r="D263" s="100">
        <v>52.09375</v>
      </c>
      <c r="E263" s="5">
        <v>50</v>
      </c>
      <c r="F263" s="5">
        <v>3.6996000000000001E-2</v>
      </c>
      <c r="G263" s="5">
        <v>0.19986799999999999</v>
      </c>
      <c r="H263" s="5">
        <v>50.858246999999999</v>
      </c>
      <c r="I263" s="5">
        <v>1.6066959999999999</v>
      </c>
      <c r="J263" s="5">
        <v>9.1936199999999992</v>
      </c>
      <c r="K263" s="5">
        <v>0.14513000000000001</v>
      </c>
      <c r="L263" s="100">
        <v>3.6996000000000001E-2</v>
      </c>
      <c r="M263" s="5">
        <v>4.1997E-2</v>
      </c>
      <c r="N263" s="5">
        <v>101319</v>
      </c>
      <c r="O263" s="5">
        <v>18.8</v>
      </c>
      <c r="P263" s="5">
        <v>60</v>
      </c>
      <c r="Q263" s="5">
        <v>1.2031000000000001</v>
      </c>
      <c r="R263" s="5" t="s">
        <v>673</v>
      </c>
      <c r="S263" s="5" t="s">
        <v>674</v>
      </c>
      <c r="T263" s="60">
        <v>1.2451721294578437E-4</v>
      </c>
      <c r="U263" s="60">
        <v>4.5452000000000001E-3</v>
      </c>
      <c r="V263" s="60">
        <v>260.61296452346153</v>
      </c>
      <c r="W263" s="98"/>
      <c r="X263" s="60">
        <v>6.2097161457265006E-6</v>
      </c>
      <c r="Y263" s="61">
        <v>23.740695242191627</v>
      </c>
      <c r="Z263">
        <v>12</v>
      </c>
      <c r="AB263">
        <f t="shared" si="35"/>
        <v>23.746332058790177</v>
      </c>
      <c r="AC263">
        <f t="shared" si="36"/>
        <v>10.97747820208331</v>
      </c>
      <c r="AD263">
        <f t="shared" si="37"/>
        <v>10.974872408852315</v>
      </c>
      <c r="AE263">
        <f t="shared" si="38"/>
        <v>2.3737630656375222E-4</v>
      </c>
      <c r="AF263">
        <f t="shared" si="34"/>
        <v>-0.25</v>
      </c>
      <c r="AJ263">
        <v>16.92191825594135</v>
      </c>
      <c r="AK263">
        <v>21.900009514160342</v>
      </c>
      <c r="AL263">
        <v>8.6443995405844909</v>
      </c>
      <c r="AM263">
        <v>182.57431866198081</v>
      </c>
      <c r="AN263">
        <v>-3.1659556474819182</v>
      </c>
      <c r="AO263">
        <v>4.6321239335637729</v>
      </c>
      <c r="AP263">
        <v>12.111584641798251</v>
      </c>
      <c r="AQ263">
        <v>22.933153952073773</v>
      </c>
      <c r="AR263">
        <v>47.758831002685135</v>
      </c>
      <c r="AS263">
        <v>84.838558613346834</v>
      </c>
      <c r="AT263" s="2">
        <v>3.0849008849356161</v>
      </c>
      <c r="AU263" s="2">
        <v>8.9394556390207445</v>
      </c>
      <c r="AV263" s="2">
        <v>10.655416355716396</v>
      </c>
      <c r="AX263">
        <f t="shared" si="32"/>
        <v>3.0849008849356161</v>
      </c>
      <c r="AY263">
        <f t="shared" si="33"/>
        <v>98.13267941584094</v>
      </c>
      <c r="AZ263">
        <f t="shared" si="39"/>
        <v>116.96960077899871</v>
      </c>
    </row>
    <row r="264" spans="1:52" x14ac:dyDescent="0.25">
      <c r="A264" s="5">
        <v>10</v>
      </c>
      <c r="B264" s="5" t="s">
        <v>656</v>
      </c>
      <c r="C264" s="5">
        <v>0</v>
      </c>
      <c r="D264" s="100">
        <v>104.1875</v>
      </c>
      <c r="E264" s="5">
        <v>50</v>
      </c>
      <c r="F264" s="5">
        <v>1.8391000000000001E-2</v>
      </c>
      <c r="G264" s="5">
        <v>0.20013400000000001</v>
      </c>
      <c r="H264" s="5">
        <v>50.924968999999997</v>
      </c>
      <c r="I264" s="5">
        <v>1.6180870000000001</v>
      </c>
      <c r="J264" s="5">
        <v>9.1996350000000007</v>
      </c>
      <c r="K264" s="5">
        <v>0.14605399999999999</v>
      </c>
      <c r="L264" s="100">
        <v>1.8391000000000001E-2</v>
      </c>
      <c r="M264" s="5">
        <v>2.0084000000000001E-2</v>
      </c>
      <c r="N264" s="5">
        <v>101319</v>
      </c>
      <c r="O264" s="5">
        <v>18.8</v>
      </c>
      <c r="P264" s="5">
        <v>60</v>
      </c>
      <c r="Q264" s="5">
        <v>1.2031000000000001</v>
      </c>
      <c r="R264" s="5" t="s">
        <v>675</v>
      </c>
      <c r="S264" s="5" t="s">
        <v>676</v>
      </c>
      <c r="T264" s="60">
        <v>1.246017316017316E-4</v>
      </c>
      <c r="U264" s="60">
        <v>4.5841000000000007E-3</v>
      </c>
      <c r="V264" s="60">
        <v>110.80825139839489</v>
      </c>
      <c r="W264" s="98"/>
      <c r="X264" s="60">
        <v>6.2097161457265006E-6</v>
      </c>
      <c r="Y264" s="61">
        <v>10.100748691909738</v>
      </c>
      <c r="Z264">
        <v>12</v>
      </c>
      <c r="AB264">
        <f t="shared" si="35"/>
        <v>10.103146939614932</v>
      </c>
      <c r="AC264">
        <f t="shared" si="36"/>
        <v>10.970300794350768</v>
      </c>
      <c r="AD264">
        <f t="shared" si="37"/>
        <v>10.967696704866315</v>
      </c>
      <c r="AE264">
        <f t="shared" si="38"/>
        <v>2.3737630656348524E-4</v>
      </c>
      <c r="AF264">
        <f t="shared" si="34"/>
        <v>-0.5</v>
      </c>
      <c r="AJ264">
        <v>7.199824918321716</v>
      </c>
      <c r="AK264">
        <v>10.472776303958549</v>
      </c>
      <c r="AL264">
        <v>3.0203998981513629</v>
      </c>
      <c r="AM264">
        <v>20.82294661013923</v>
      </c>
      <c r="AN264">
        <v>-4.9366985934777503</v>
      </c>
      <c r="AO264">
        <v>1.110654195503191</v>
      </c>
      <c r="AP264">
        <v>3.9750250560595699</v>
      </c>
      <c r="AQ264">
        <v>9.7037667771723246</v>
      </c>
      <c r="AR264">
        <v>27.368169271500982</v>
      </c>
      <c r="AS264">
        <v>46.941630881157664</v>
      </c>
      <c r="AT264" s="2">
        <v>5.4535394732618281</v>
      </c>
      <c r="AU264" s="2">
        <v>3.6863136267831109</v>
      </c>
      <c r="AV264" s="2">
        <v>12.903631956162949</v>
      </c>
      <c r="AX264">
        <f t="shared" si="32"/>
        <v>5.4535394732618281</v>
      </c>
      <c r="AY264">
        <f t="shared" si="33"/>
        <v>40.439969308124823</v>
      </c>
      <c r="AZ264">
        <f t="shared" si="39"/>
        <v>141.55672389870435</v>
      </c>
    </row>
    <row r="265" spans="1:52" x14ac:dyDescent="0.25">
      <c r="A265" s="5">
        <v>11</v>
      </c>
      <c r="B265" s="5" t="s">
        <v>656</v>
      </c>
      <c r="C265" s="5">
        <v>0</v>
      </c>
      <c r="D265" s="100">
        <v>156.25</v>
      </c>
      <c r="E265" s="5">
        <v>50</v>
      </c>
      <c r="F265" s="5">
        <v>1.0258E-2</v>
      </c>
      <c r="G265" s="5">
        <v>0.20044500000000001</v>
      </c>
      <c r="H265" s="5">
        <v>51.002980999999998</v>
      </c>
      <c r="I265" s="5">
        <v>1.6429659999999999</v>
      </c>
      <c r="J265" s="5">
        <v>9.2066020000000002</v>
      </c>
      <c r="K265" s="5">
        <v>0.14815999999999999</v>
      </c>
      <c r="L265" s="100">
        <v>1.0258E-2</v>
      </c>
      <c r="M265" s="5">
        <v>1.0644000000000001E-2</v>
      </c>
      <c r="N265" s="5">
        <v>101320</v>
      </c>
      <c r="O265" s="5">
        <v>18.8</v>
      </c>
      <c r="P265" s="5">
        <v>60</v>
      </c>
      <c r="Q265" s="5">
        <v>1.2031000000000001</v>
      </c>
      <c r="R265" s="5" t="s">
        <v>677</v>
      </c>
      <c r="S265" s="5" t="s">
        <v>678</v>
      </c>
      <c r="T265" s="60">
        <v>1.2468625025767883E-4</v>
      </c>
      <c r="U265" s="60">
        <v>4.6230000000000004E-3</v>
      </c>
      <c r="V265" s="60">
        <v>45.193435429765572</v>
      </c>
      <c r="W265" s="98"/>
      <c r="X265" s="60">
        <v>6.2096548575687251E-6</v>
      </c>
      <c r="Y265" s="61">
        <v>4.1227773264283298</v>
      </c>
      <c r="Z265">
        <v>12</v>
      </c>
      <c r="AB265">
        <f t="shared" si="35"/>
        <v>4.1237562084462596</v>
      </c>
      <c r="AC265">
        <f t="shared" si="36"/>
        <v>10.961890941832124</v>
      </c>
      <c r="AD265">
        <f t="shared" si="37"/>
        <v>10.959288848647398</v>
      </c>
      <c r="AE265">
        <f t="shared" si="38"/>
        <v>2.3737630656361556E-4</v>
      </c>
      <c r="AF265">
        <f t="shared" si="34"/>
        <v>-0.75</v>
      </c>
      <c r="AJ265">
        <v>2.9385543707644666</v>
      </c>
      <c r="AK265">
        <v>5.5507703147470995</v>
      </c>
      <c r="AL265">
        <v>2.5146714859028019</v>
      </c>
      <c r="AM265">
        <v>14.480923732715398</v>
      </c>
      <c r="AN265">
        <v>-5.5941808285150012</v>
      </c>
      <c r="AO265">
        <v>-0.18304814680793965</v>
      </c>
      <c r="AP265">
        <v>1.8862824700977681</v>
      </c>
      <c r="AQ265">
        <v>4.5918488109512996</v>
      </c>
      <c r="AR265">
        <v>12.867606764498849</v>
      </c>
      <c r="AS265">
        <v>24.80380614951342</v>
      </c>
      <c r="AT265" s="2">
        <v>9.0928629649903439</v>
      </c>
      <c r="AU265" s="2">
        <v>1.622059256002103</v>
      </c>
      <c r="AV265" s="2">
        <v>11.810608165156841</v>
      </c>
      <c r="AX265">
        <f t="shared" si="32"/>
        <v>9.0928629649903439</v>
      </c>
      <c r="AY265">
        <f t="shared" si="33"/>
        <v>17.780836665484408</v>
      </c>
      <c r="AZ265">
        <f t="shared" si="39"/>
        <v>129.46659866316131</v>
      </c>
    </row>
    <row r="266" spans="1:52" x14ac:dyDescent="0.25">
      <c r="A266" s="3">
        <v>1</v>
      </c>
      <c r="B266" s="7" t="s">
        <v>679</v>
      </c>
      <c r="C266" s="7">
        <v>0</v>
      </c>
      <c r="D266" s="108">
        <v>-156.21875</v>
      </c>
      <c r="E266" s="7">
        <v>50</v>
      </c>
      <c r="F266" s="7">
        <v>9.2870000000000001E-3</v>
      </c>
      <c r="G266" s="7">
        <v>0.20141100000000001</v>
      </c>
      <c r="H266" s="7">
        <v>51.245269999999998</v>
      </c>
      <c r="I266" s="7">
        <v>1.631788</v>
      </c>
      <c r="J266" s="7">
        <v>9.2271610000000006</v>
      </c>
      <c r="K266" s="7">
        <v>0.14685100000000001</v>
      </c>
      <c r="L266" s="108">
        <v>9.2870000000000001E-3</v>
      </c>
      <c r="M266" s="7">
        <v>1.3512E-2</v>
      </c>
      <c r="N266" s="7">
        <v>101311</v>
      </c>
      <c r="O266" s="7">
        <v>18.7</v>
      </c>
      <c r="P266" s="7">
        <v>60</v>
      </c>
      <c r="Q266" s="7">
        <v>1.2035</v>
      </c>
      <c r="R266" s="7" t="s">
        <v>680</v>
      </c>
      <c r="S266" s="7" t="s">
        <v>681</v>
      </c>
      <c r="T266" s="60">
        <v>1.2468625025767883E-4</v>
      </c>
      <c r="U266" s="60">
        <v>4.6230000000000004E-3</v>
      </c>
      <c r="V266" s="60">
        <v>37.405888703536228</v>
      </c>
      <c r="W266" s="98"/>
      <c r="X266" s="60">
        <v>6.2080793472615185E-6</v>
      </c>
      <c r="Y266" s="61">
        <v>3.4208452842237871</v>
      </c>
      <c r="Z266">
        <v>13</v>
      </c>
      <c r="AB266">
        <f t="shared" si="35"/>
        <v>3.4216575046445659</v>
      </c>
      <c r="AC266">
        <f t="shared" si="36"/>
        <v>10.934691748862264</v>
      </c>
      <c r="AD266">
        <f t="shared" si="37"/>
        <v>10.932096112121505</v>
      </c>
      <c r="AE266">
        <f t="shared" si="38"/>
        <v>2.3737630656385029E-4</v>
      </c>
      <c r="AF266">
        <f t="shared" si="34"/>
        <v>0.75</v>
      </c>
      <c r="AG266" s="142" t="s">
        <v>2682</v>
      </c>
      <c r="AJ266">
        <v>2.4385134467927956</v>
      </c>
      <c r="AK266">
        <v>7.0638408345133223</v>
      </c>
      <c r="AL266">
        <v>7.0553877831475509</v>
      </c>
      <c r="AM266">
        <v>96.291202048522209</v>
      </c>
      <c r="AN266">
        <v>-6.2459142277503492</v>
      </c>
      <c r="AO266">
        <v>-0.66186719781802483</v>
      </c>
      <c r="AP266">
        <v>1.2526333380505428</v>
      </c>
      <c r="AQ266">
        <v>3.8054749865066366</v>
      </c>
      <c r="AR266">
        <v>11.622931707654287</v>
      </c>
      <c r="AS266">
        <v>27.258890753737603</v>
      </c>
      <c r="AT266" s="2">
        <v>9.1947090313846278</v>
      </c>
      <c r="AU266" s="2">
        <v>1.7264348475643734</v>
      </c>
      <c r="AV266" s="2">
        <v>13.435552638204486</v>
      </c>
      <c r="AX266">
        <f t="shared" si="32"/>
        <v>9.1947090313846278</v>
      </c>
      <c r="AY266">
        <f t="shared" si="33"/>
        <v>18.878032882610434</v>
      </c>
      <c r="AZ266">
        <f t="shared" si="39"/>
        <v>146.91362657437921</v>
      </c>
    </row>
    <row r="267" spans="1:52" x14ac:dyDescent="0.25">
      <c r="A267" s="3">
        <v>2</v>
      </c>
      <c r="B267" s="7" t="s">
        <v>679</v>
      </c>
      <c r="C267" s="7">
        <v>0</v>
      </c>
      <c r="D267" s="108">
        <v>-104.15625</v>
      </c>
      <c r="E267" s="7">
        <v>50</v>
      </c>
      <c r="F267" s="7">
        <v>1.3218000000000001E-2</v>
      </c>
      <c r="G267" s="7">
        <v>0.20094200000000001</v>
      </c>
      <c r="H267" s="7">
        <v>51.127690000000001</v>
      </c>
      <c r="I267" s="7">
        <v>1.621572</v>
      </c>
      <c r="J267" s="7">
        <v>9.2168069999999993</v>
      </c>
      <c r="K267" s="7">
        <v>0.14607000000000001</v>
      </c>
      <c r="L267" s="108">
        <v>1.3218000000000001E-2</v>
      </c>
      <c r="M267" s="7">
        <v>2.2893E-2</v>
      </c>
      <c r="N267" s="7">
        <v>101306</v>
      </c>
      <c r="O267" s="7">
        <v>18.7</v>
      </c>
      <c r="P267" s="7">
        <v>60</v>
      </c>
      <c r="Q267" s="7">
        <v>1.2034</v>
      </c>
      <c r="R267" s="7" t="s">
        <v>682</v>
      </c>
      <c r="S267" s="7" t="s">
        <v>683</v>
      </c>
      <c r="T267" s="60">
        <v>1.2452902494331067E-4</v>
      </c>
      <c r="U267" s="60">
        <v>4.5886E-3</v>
      </c>
      <c r="V267" s="60">
        <v>69.296294610259423</v>
      </c>
      <c r="W267" s="98"/>
      <c r="X267" s="60">
        <v>6.2083857496141569E-6</v>
      </c>
      <c r="Y267" s="61">
        <v>6.329864724559461</v>
      </c>
      <c r="Z267">
        <v>13</v>
      </c>
      <c r="AB267">
        <f t="shared" si="35"/>
        <v>6.3313676412256301</v>
      </c>
      <c r="AC267">
        <f t="shared" si="36"/>
        <v>10.947515883142705</v>
      </c>
      <c r="AD267">
        <f t="shared" si="37"/>
        <v>10.94491720225632</v>
      </c>
      <c r="AE267">
        <f t="shared" si="38"/>
        <v>2.3737630656339199E-4</v>
      </c>
      <c r="AF267">
        <f t="shared" si="34"/>
        <v>0.5</v>
      </c>
      <c r="AJ267">
        <v>4.5117675529712722</v>
      </c>
      <c r="AK267">
        <v>11.969794862818411</v>
      </c>
      <c r="AL267">
        <v>7.4938913490281722</v>
      </c>
      <c r="AM267">
        <v>105.50930114833716</v>
      </c>
      <c r="AN267">
        <v>-5.9095504961705343</v>
      </c>
      <c r="AO267">
        <v>-0.16553392025618816</v>
      </c>
      <c r="AP267">
        <v>1.9091299950203573</v>
      </c>
      <c r="AQ267">
        <v>4.9406071575136563</v>
      </c>
      <c r="AR267">
        <v>20.896905888967691</v>
      </c>
      <c r="AS267">
        <v>53.447378850020272</v>
      </c>
      <c r="AT267" s="2">
        <v>4.8548775754382421</v>
      </c>
      <c r="AU267" s="2">
        <v>3.5289604021570731</v>
      </c>
      <c r="AV267" s="2">
        <v>12.620903168070605</v>
      </c>
      <c r="AX267">
        <f t="shared" si="32"/>
        <v>4.8548775754382421</v>
      </c>
      <c r="AY267">
        <f t="shared" si="33"/>
        <v>38.633350053596224</v>
      </c>
      <c r="AZ267">
        <f t="shared" si="39"/>
        <v>138.16753789205902</v>
      </c>
    </row>
    <row r="268" spans="1:52" x14ac:dyDescent="0.25">
      <c r="A268" s="3">
        <v>3</v>
      </c>
      <c r="B268" s="7" t="s">
        <v>679</v>
      </c>
      <c r="C268" s="7">
        <v>0</v>
      </c>
      <c r="D268" s="108">
        <v>-52.03125</v>
      </c>
      <c r="E268" s="7">
        <v>50</v>
      </c>
      <c r="F268" s="7">
        <v>2.2608E-2</v>
      </c>
      <c r="G268" s="7">
        <v>0.201018</v>
      </c>
      <c r="H268" s="7">
        <v>51.146845999999996</v>
      </c>
      <c r="I268" s="7">
        <v>1.648182</v>
      </c>
      <c r="J268" s="7">
        <v>9.2183589999999995</v>
      </c>
      <c r="K268" s="7">
        <v>0.14843100000000001</v>
      </c>
      <c r="L268" s="108">
        <v>2.2608E-2</v>
      </c>
      <c r="M268" s="7">
        <v>4.0425999999999997E-2</v>
      </c>
      <c r="N268" s="7">
        <v>101309</v>
      </c>
      <c r="O268" s="7">
        <v>18.7</v>
      </c>
      <c r="P268" s="7">
        <v>60</v>
      </c>
      <c r="Q268" s="7">
        <v>1.2035</v>
      </c>
      <c r="R268" s="7" t="s">
        <v>684</v>
      </c>
      <c r="S268" s="7" t="s">
        <v>685</v>
      </c>
      <c r="T268" s="60">
        <v>1.2437179962894248E-4</v>
      </c>
      <c r="U268" s="60">
        <v>4.5542000000000004E-3</v>
      </c>
      <c r="V268" s="60">
        <v>145.1599161052801</v>
      </c>
      <c r="W268" s="98"/>
      <c r="X268" s="60">
        <v>6.2082019045732544E-6</v>
      </c>
      <c r="Y268" s="61">
        <v>13.262246908673951</v>
      </c>
      <c r="Z268">
        <v>13</v>
      </c>
      <c r="AB268">
        <f t="shared" si="35"/>
        <v>13.265395799333902</v>
      </c>
      <c r="AC268">
        <f t="shared" si="36"/>
        <v>10.945348635482022</v>
      </c>
      <c r="AD268">
        <f t="shared" si="37"/>
        <v>10.942750469048882</v>
      </c>
      <c r="AE268">
        <f t="shared" si="38"/>
        <v>2.3737630656345157E-4</v>
      </c>
      <c r="AF268">
        <f t="shared" si="34"/>
        <v>0.25</v>
      </c>
      <c r="AJ268">
        <v>9.4532812088013003</v>
      </c>
      <c r="AK268">
        <v>21.167845823397862</v>
      </c>
      <c r="AL268">
        <v>5.5316242393612924</v>
      </c>
      <c r="AM268">
        <v>47.541941719525191</v>
      </c>
      <c r="AN268">
        <v>-5.5807762270155274</v>
      </c>
      <c r="AO268">
        <v>0.49156824997862419</v>
      </c>
      <c r="AP268">
        <v>3.2080745142405593</v>
      </c>
      <c r="AQ268">
        <v>9.7595252425453634</v>
      </c>
      <c r="AR268">
        <v>40.120724014126722</v>
      </c>
      <c r="AS268">
        <v>105.63627852395359</v>
      </c>
      <c r="AT268" s="2">
        <v>2.8047554170353881</v>
      </c>
      <c r="AU268" s="2">
        <v>7.9844902198399286</v>
      </c>
      <c r="AV268" s="2">
        <v>12.941260987560833</v>
      </c>
      <c r="AX268">
        <f t="shared" si="32"/>
        <v>2.8047554170353881</v>
      </c>
      <c r="AY268">
        <f t="shared" si="33"/>
        <v>87.393029132744516</v>
      </c>
      <c r="AZ268">
        <f t="shared" si="39"/>
        <v>141.64661329161569</v>
      </c>
    </row>
    <row r="269" spans="1:52" x14ac:dyDescent="0.25">
      <c r="A269" s="3">
        <v>4</v>
      </c>
      <c r="B269" s="7" t="s">
        <v>679</v>
      </c>
      <c r="C269" s="7">
        <v>0</v>
      </c>
      <c r="D269" s="108">
        <v>3.125E-2</v>
      </c>
      <c r="E269" s="7">
        <v>50</v>
      </c>
      <c r="F269" s="7">
        <v>4.7029000000000001E-2</v>
      </c>
      <c r="G269" s="7">
        <v>0.200907</v>
      </c>
      <c r="H269" s="7">
        <v>51.119019999999999</v>
      </c>
      <c r="I269" s="7">
        <v>1.667924</v>
      </c>
      <c r="J269" s="7">
        <v>9.2160499999999992</v>
      </c>
      <c r="K269" s="7">
        <v>0.15026900000000001</v>
      </c>
      <c r="L269" s="108">
        <v>4.7029000000000001E-2</v>
      </c>
      <c r="M269" s="7">
        <v>8.5681999999999994E-2</v>
      </c>
      <c r="N269" s="7">
        <v>101304</v>
      </c>
      <c r="O269" s="7">
        <v>18.7</v>
      </c>
      <c r="P269" s="7">
        <v>60</v>
      </c>
      <c r="Q269" s="7">
        <v>1.2034</v>
      </c>
      <c r="R269" s="7" t="s">
        <v>686</v>
      </c>
      <c r="S269" s="7" t="s">
        <v>687</v>
      </c>
      <c r="T269" s="60">
        <v>1.2421457431457432E-4</v>
      </c>
      <c r="U269" s="60">
        <v>4.5198E-3</v>
      </c>
      <c r="V269" s="60">
        <v>342.22393172917975</v>
      </c>
      <c r="W269" s="98"/>
      <c r="X269" s="60">
        <v>6.2085083190240432E-6</v>
      </c>
      <c r="Y269" s="61">
        <v>31.257234240652757</v>
      </c>
      <c r="Z269">
        <v>13</v>
      </c>
      <c r="AB269">
        <f t="shared" si="35"/>
        <v>31.264655729155727</v>
      </c>
      <c r="AC269">
        <f t="shared" si="36"/>
        <v>10.948631254267779</v>
      </c>
      <c r="AD269">
        <f t="shared" si="37"/>
        <v>10.946032308618713</v>
      </c>
      <c r="AE269">
        <f t="shared" si="38"/>
        <v>2.3737630656366554E-4</v>
      </c>
      <c r="AF269">
        <f t="shared" si="34"/>
        <v>0</v>
      </c>
      <c r="AJ269">
        <v>22.279873785919719</v>
      </c>
      <c r="AK269">
        <v>44.907308495412288</v>
      </c>
      <c r="AL269">
        <v>5.0800705010785245</v>
      </c>
      <c r="AM269">
        <v>41.370759166109892</v>
      </c>
      <c r="AN269">
        <v>-4.7683295433895294</v>
      </c>
      <c r="AO269">
        <v>2.1096836683650482</v>
      </c>
      <c r="AP269">
        <v>7.8676546463682326</v>
      </c>
      <c r="AQ269">
        <v>22.90305546977779</v>
      </c>
      <c r="AR269">
        <v>93.760271055904198</v>
      </c>
      <c r="AS269">
        <v>231.9557674797214</v>
      </c>
      <c r="AT269" s="2">
        <v>1.5248584529105305</v>
      </c>
      <c r="AU269" s="2">
        <v>22.359812244955538</v>
      </c>
      <c r="AV269" s="2">
        <v>11.815674921293114</v>
      </c>
      <c r="AX269">
        <f t="shared" si="32"/>
        <v>1.5248584529105305</v>
      </c>
      <c r="AY269">
        <f t="shared" si="33"/>
        <v>244.8093391846796</v>
      </c>
      <c r="AZ269">
        <f t="shared" si="39"/>
        <v>129.36546773353777</v>
      </c>
    </row>
    <row r="270" spans="1:52" x14ac:dyDescent="0.25">
      <c r="A270" s="3">
        <v>5</v>
      </c>
      <c r="B270" s="7" t="s">
        <v>679</v>
      </c>
      <c r="C270" s="7">
        <v>0</v>
      </c>
      <c r="D270" s="108">
        <v>52.09375</v>
      </c>
      <c r="E270" s="7">
        <v>50</v>
      </c>
      <c r="F270" s="7">
        <v>9.3425999999999995E-2</v>
      </c>
      <c r="G270" s="7">
        <v>0.201178</v>
      </c>
      <c r="H270" s="7">
        <v>51.186957</v>
      </c>
      <c r="I270" s="7">
        <v>1.6355789999999999</v>
      </c>
      <c r="J270" s="7">
        <v>9.2223590000000009</v>
      </c>
      <c r="K270" s="7">
        <v>0.14726900000000001</v>
      </c>
      <c r="L270" s="108">
        <v>9.3425999999999995E-2</v>
      </c>
      <c r="M270" s="7">
        <v>0.184499</v>
      </c>
      <c r="N270" s="7">
        <v>101301</v>
      </c>
      <c r="O270" s="7">
        <v>18.7</v>
      </c>
      <c r="P270" s="7">
        <v>60</v>
      </c>
      <c r="Q270" s="7">
        <v>1.2034</v>
      </c>
      <c r="R270" s="7" t="s">
        <v>688</v>
      </c>
      <c r="S270" s="7" t="s">
        <v>689</v>
      </c>
      <c r="T270" s="60">
        <v>1.2405734900020613E-4</v>
      </c>
      <c r="U270" s="60">
        <v>4.4854000000000005E-3</v>
      </c>
      <c r="V270" s="60">
        <v>716.93132826699537</v>
      </c>
      <c r="W270" s="98"/>
      <c r="X270" s="60">
        <v>6.2086921822135202E-6</v>
      </c>
      <c r="Y270" s="61">
        <v>65.524251682832116</v>
      </c>
      <c r="Z270">
        <v>13</v>
      </c>
      <c r="AB270">
        <f t="shared" si="35"/>
        <v>65.539809280692069</v>
      </c>
      <c r="AC270">
        <f t="shared" si="36"/>
        <v>10.941465333130042</v>
      </c>
      <c r="AD270">
        <f t="shared" si="37"/>
        <v>10.938868088500866</v>
      </c>
      <c r="AE270">
        <f t="shared" si="38"/>
        <v>2.3737630656389639E-4</v>
      </c>
      <c r="AF270">
        <f t="shared" si="34"/>
        <v>-0.25</v>
      </c>
      <c r="AJ270">
        <v>46.705127503421885</v>
      </c>
      <c r="AK270">
        <v>96.885650497879695</v>
      </c>
      <c r="AL270">
        <v>4.5158524178596222</v>
      </c>
      <c r="AM270">
        <v>29.999777430775982</v>
      </c>
      <c r="AN270">
        <v>-2.9965842138123895</v>
      </c>
      <c r="AO270">
        <v>5.6575073051186653</v>
      </c>
      <c r="AP270">
        <v>14.150909988807435</v>
      </c>
      <c r="AQ270">
        <v>37.227612161102655</v>
      </c>
      <c r="AR270">
        <v>223.4454922573245</v>
      </c>
      <c r="AS270">
        <v>507.89991413931523</v>
      </c>
      <c r="AT270" s="2">
        <v>1.0713633592636036</v>
      </c>
      <c r="AU270" s="2">
        <v>55.973507893338699</v>
      </c>
      <c r="AV270" s="2">
        <v>13.262837942953315</v>
      </c>
      <c r="AX270">
        <f t="shared" si="32"/>
        <v>1.0713633592636036</v>
      </c>
      <c r="AY270">
        <f t="shared" si="33"/>
        <v>612.43219618864612</v>
      </c>
      <c r="AZ270">
        <f t="shared" si="39"/>
        <v>145.11488157174546</v>
      </c>
    </row>
    <row r="271" spans="1:52" x14ac:dyDescent="0.25">
      <c r="A271" s="3">
        <v>6</v>
      </c>
      <c r="B271" s="7" t="s">
        <v>679</v>
      </c>
      <c r="C271" s="7">
        <v>0</v>
      </c>
      <c r="D271" s="108">
        <v>104.1875</v>
      </c>
      <c r="E271" s="7">
        <v>50</v>
      </c>
      <c r="F271" s="7">
        <v>7.5229000000000004E-2</v>
      </c>
      <c r="G271" s="7">
        <v>0.20095299999999999</v>
      </c>
      <c r="H271" s="7">
        <v>51.130460999999997</v>
      </c>
      <c r="I271" s="7">
        <v>1.6434839999999999</v>
      </c>
      <c r="J271" s="7">
        <v>9.2172999999999998</v>
      </c>
      <c r="K271" s="7">
        <v>0.14802199999999999</v>
      </c>
      <c r="L271" s="108">
        <v>7.5229000000000004E-2</v>
      </c>
      <c r="M271" s="7">
        <v>0.178318</v>
      </c>
      <c r="N271" s="7">
        <v>101300</v>
      </c>
      <c r="O271" s="7">
        <v>18.7</v>
      </c>
      <c r="P271" s="7">
        <v>60</v>
      </c>
      <c r="Q271" s="7">
        <v>1.2033</v>
      </c>
      <c r="R271" s="7" t="s">
        <v>690</v>
      </c>
      <c r="S271" s="7" t="s">
        <v>691</v>
      </c>
      <c r="T271" s="60">
        <v>1.2390012368583797E-4</v>
      </c>
      <c r="U271" s="60">
        <v>4.4510000000000001E-3</v>
      </c>
      <c r="V271" s="60">
        <v>571.25043861509937</v>
      </c>
      <c r="W271" s="98"/>
      <c r="X271" s="60">
        <v>6.2087534723633944E-6</v>
      </c>
      <c r="Y271" s="61">
        <v>52.18052802933498</v>
      </c>
      <c r="Z271">
        <v>13</v>
      </c>
      <c r="AB271">
        <f t="shared" si="35"/>
        <v>52.192917391294095</v>
      </c>
      <c r="AC271">
        <f t="shared" si="36"/>
        <v>10.947578726952559</v>
      </c>
      <c r="AD271">
        <f t="shared" si="37"/>
        <v>10.944980031148541</v>
      </c>
      <c r="AE271">
        <f t="shared" si="38"/>
        <v>2.3737630656356349E-4</v>
      </c>
      <c r="AF271" s="3">
        <f t="shared" si="34"/>
        <v>-0.5</v>
      </c>
      <c r="AJ271">
        <v>37.193915550007361</v>
      </c>
      <c r="AK271">
        <v>93.706025195455894</v>
      </c>
      <c r="AL271">
        <v>5.7821087244059335</v>
      </c>
      <c r="AM271">
        <v>47.421179460612926</v>
      </c>
      <c r="AN271">
        <v>-3.4614663010034761</v>
      </c>
      <c r="AO271">
        <v>4.236052808925006</v>
      </c>
      <c r="AP271">
        <v>10.49054983557498</v>
      </c>
      <c r="AQ271">
        <v>25.725836156918955</v>
      </c>
      <c r="AR271">
        <v>173.90728302037149</v>
      </c>
      <c r="AS271">
        <v>500.58047199178549</v>
      </c>
      <c r="AT271" s="2">
        <v>1.0639503578561988</v>
      </c>
      <c r="AU271" s="2">
        <v>46.812756042717261</v>
      </c>
      <c r="AV271" s="2">
        <v>12.612532993876627</v>
      </c>
      <c r="AX271">
        <f t="shared" si="32"/>
        <v>1.0639503578561988</v>
      </c>
      <c r="AY271">
        <f t="shared" si="33"/>
        <v>512.48633220327133</v>
      </c>
      <c r="AZ271">
        <f t="shared" si="39"/>
        <v>138.07669789675103</v>
      </c>
    </row>
    <row r="272" spans="1:52" x14ac:dyDescent="0.25">
      <c r="A272" s="3">
        <v>7</v>
      </c>
      <c r="B272" s="7" t="s">
        <v>679</v>
      </c>
      <c r="C272" s="7">
        <v>0</v>
      </c>
      <c r="D272" s="108">
        <v>156.28125</v>
      </c>
      <c r="E272" s="7">
        <v>50</v>
      </c>
      <c r="F272" s="7">
        <v>3.3779999999999998E-2</v>
      </c>
      <c r="G272" s="7">
        <v>0.200686</v>
      </c>
      <c r="H272" s="7">
        <v>51.06344</v>
      </c>
      <c r="I272" s="7">
        <v>1.6566069999999999</v>
      </c>
      <c r="J272" s="7">
        <v>9.2097460000000009</v>
      </c>
      <c r="K272" s="7">
        <v>0.149312</v>
      </c>
      <c r="L272" s="108">
        <v>3.3779999999999998E-2</v>
      </c>
      <c r="M272" s="7">
        <v>7.6204999999999995E-2</v>
      </c>
      <c r="N272" s="7">
        <v>101295</v>
      </c>
      <c r="O272" s="7">
        <v>18.600000000000001</v>
      </c>
      <c r="P272" s="7">
        <v>60</v>
      </c>
      <c r="Q272" s="7">
        <v>1.2037</v>
      </c>
      <c r="R272" s="7" t="s">
        <v>692</v>
      </c>
      <c r="S272" s="7" t="s">
        <v>693</v>
      </c>
      <c r="T272" s="60">
        <v>1.2374289837146981E-4</v>
      </c>
      <c r="U272" s="60">
        <v>4.4165999999999997E-3</v>
      </c>
      <c r="V272" s="60">
        <v>237.29361754443946</v>
      </c>
      <c r="W272" s="98"/>
      <c r="X272" s="60">
        <v>6.2069324579886519E-6</v>
      </c>
      <c r="Y272" s="61">
        <v>21.664032891963522</v>
      </c>
      <c r="Z272">
        <v>13</v>
      </c>
      <c r="AB272">
        <f t="shared" si="35"/>
        <v>21.669176641080856</v>
      </c>
      <c r="AC272">
        <f t="shared" si="36"/>
        <v>10.953344593215872</v>
      </c>
      <c r="AD272">
        <f t="shared" si="37"/>
        <v>10.950744528731816</v>
      </c>
      <c r="AE272">
        <f t="shared" si="38"/>
        <v>2.3737630656364684E-4</v>
      </c>
      <c r="AF272">
        <f t="shared" si="34"/>
        <v>-0.75</v>
      </c>
      <c r="AJ272">
        <v>15.441858196686789</v>
      </c>
      <c r="AK272">
        <v>40.075698852894675</v>
      </c>
      <c r="AL272">
        <v>8.2316129023675462</v>
      </c>
      <c r="AM272">
        <v>110.23436258432881</v>
      </c>
      <c r="AN272">
        <v>-4.7301736125187626</v>
      </c>
      <c r="AO272">
        <v>1.8502927132152647</v>
      </c>
      <c r="AP272">
        <v>5.7019138568000187</v>
      </c>
      <c r="AQ272">
        <v>13.726475166188298</v>
      </c>
      <c r="AR272">
        <v>58.50288568631121</v>
      </c>
      <c r="AS272">
        <v>203.58499784783746</v>
      </c>
      <c r="AT272" s="2">
        <v>1.8478696332673672</v>
      </c>
      <c r="AU272" s="2">
        <v>14.916896986827682</v>
      </c>
      <c r="AV272" s="2">
        <v>12.122622767849565</v>
      </c>
      <c r="AX272">
        <f t="shared" si="32"/>
        <v>1.8478696332673672</v>
      </c>
      <c r="AY272">
        <f t="shared" si="33"/>
        <v>163.38991295822714</v>
      </c>
      <c r="AZ272">
        <f t="shared" si="39"/>
        <v>132.78326454982067</v>
      </c>
    </row>
    <row r="273" spans="1:52" x14ac:dyDescent="0.25">
      <c r="A273" s="3">
        <v>8</v>
      </c>
      <c r="B273" s="7" t="s">
        <v>679</v>
      </c>
      <c r="C273" s="7">
        <v>0</v>
      </c>
      <c r="D273" s="108">
        <v>208.34375</v>
      </c>
      <c r="E273" s="7">
        <v>50</v>
      </c>
      <c r="F273" s="7">
        <v>1.3764999999999999E-2</v>
      </c>
      <c r="G273" s="7">
        <v>0.20058799999999999</v>
      </c>
      <c r="H273" s="7">
        <v>51.038981999999997</v>
      </c>
      <c r="I273" s="7">
        <v>1.655616</v>
      </c>
      <c r="J273" s="7">
        <v>9.2092120000000008</v>
      </c>
      <c r="K273" s="7">
        <v>0.14924200000000001</v>
      </c>
      <c r="L273" s="108">
        <v>1.3764999999999999E-2</v>
      </c>
      <c r="M273" s="7">
        <v>2.2289E-2</v>
      </c>
      <c r="N273" s="7">
        <v>101296</v>
      </c>
      <c r="O273" s="7">
        <v>18.7</v>
      </c>
      <c r="P273" s="7">
        <v>60</v>
      </c>
      <c r="Q273" s="7">
        <v>1.2033</v>
      </c>
      <c r="R273" s="7" t="s">
        <v>694</v>
      </c>
      <c r="S273" s="7" t="s">
        <v>695</v>
      </c>
      <c r="T273" s="60">
        <v>1.2358567305710162E-4</v>
      </c>
      <c r="U273" s="60">
        <v>4.3822000000000002E-3</v>
      </c>
      <c r="V273" s="60">
        <v>75.921421698005105</v>
      </c>
      <c r="W273" s="98"/>
      <c r="X273" s="60">
        <v>6.2089986450640876E-6</v>
      </c>
      <c r="Y273" s="61">
        <v>6.9286377177396332</v>
      </c>
      <c r="Z273">
        <v>13</v>
      </c>
      <c r="AB273">
        <f t="shared" si="35"/>
        <v>6.930282802674772</v>
      </c>
      <c r="AC273">
        <f t="shared" si="36"/>
        <v>10.957626129537822</v>
      </c>
      <c r="AD273">
        <f t="shared" si="37"/>
        <v>10.95502504871849</v>
      </c>
      <c r="AE273">
        <f t="shared" si="38"/>
        <v>2.373763065633705E-4</v>
      </c>
      <c r="AF273">
        <f t="shared" si="34"/>
        <v>-1</v>
      </c>
      <c r="AJ273">
        <v>4.9386550383023069</v>
      </c>
      <c r="AK273">
        <v>11.732095256195045</v>
      </c>
      <c r="AL273">
        <v>6.0169915055652394</v>
      </c>
      <c r="AM273">
        <v>62.460789192322054</v>
      </c>
      <c r="AN273">
        <v>-5.8405255997281351</v>
      </c>
      <c r="AO273">
        <v>-5.8004174500283223E-2</v>
      </c>
      <c r="AP273">
        <v>2.1911050599798378</v>
      </c>
      <c r="AQ273">
        <v>5.564505734864718</v>
      </c>
      <c r="AR273">
        <v>21.627240700610059</v>
      </c>
      <c r="AS273">
        <v>55.520206257980512</v>
      </c>
      <c r="AT273" s="2">
        <v>4.9880781126357867</v>
      </c>
      <c r="AU273" s="2">
        <v>3.5799474915261782</v>
      </c>
      <c r="AV273" s="2">
        <v>12.918402688564797</v>
      </c>
      <c r="AX273">
        <f t="shared" si="32"/>
        <v>4.9880781126357867</v>
      </c>
      <c r="AY273">
        <f t="shared" si="33"/>
        <v>39.22772617552063</v>
      </c>
      <c r="AZ273">
        <f t="shared" si="39"/>
        <v>141.55502685210925</v>
      </c>
    </row>
    <row r="274" spans="1:52" x14ac:dyDescent="0.25">
      <c r="A274" s="3">
        <v>9</v>
      </c>
      <c r="B274" s="7" t="s">
        <v>679</v>
      </c>
      <c r="C274" s="7">
        <v>0</v>
      </c>
      <c r="D274" s="108">
        <v>260.46875</v>
      </c>
      <c r="E274" s="7">
        <v>50</v>
      </c>
      <c r="F274" s="7">
        <v>6.8469999999999998E-3</v>
      </c>
      <c r="G274" s="7">
        <v>0.20045199999999999</v>
      </c>
      <c r="H274" s="7">
        <v>51.004859000000003</v>
      </c>
      <c r="I274" s="7">
        <v>1.6372469999999999</v>
      </c>
      <c r="J274" s="7">
        <v>9.2045329999999996</v>
      </c>
      <c r="K274" s="7">
        <v>0.14761299999999999</v>
      </c>
      <c r="L274" s="108">
        <v>6.8469999999999998E-3</v>
      </c>
      <c r="M274" s="7">
        <v>9.6439999999999998E-3</v>
      </c>
      <c r="N274" s="7">
        <v>101294</v>
      </c>
      <c r="O274" s="7">
        <v>18.600000000000001</v>
      </c>
      <c r="P274" s="7">
        <v>60</v>
      </c>
      <c r="Q274" s="7">
        <v>1.2037</v>
      </c>
      <c r="R274" s="7" t="s">
        <v>696</v>
      </c>
      <c r="S274" s="7" t="s">
        <v>697</v>
      </c>
      <c r="T274" s="60">
        <v>1.2342844774273346E-4</v>
      </c>
      <c r="U274" s="60">
        <v>4.3477999999999998E-3</v>
      </c>
      <c r="V274" s="60">
        <v>20.248168438520562</v>
      </c>
      <c r="W274" s="98"/>
      <c r="X274" s="60">
        <v>6.2069937343965134E-6</v>
      </c>
      <c r="Y274" s="61">
        <v>1.8475185729044628</v>
      </c>
      <c r="Z274">
        <v>13</v>
      </c>
      <c r="AB274">
        <f t="shared" si="35"/>
        <v>1.8479572341673971</v>
      </c>
      <c r="AC274">
        <f t="shared" si="36"/>
        <v>10.959656230512827</v>
      </c>
      <c r="AD274">
        <f t="shared" si="37"/>
        <v>10.957054667795619</v>
      </c>
      <c r="AE274">
        <f t="shared" si="38"/>
        <v>2.3737630656381508E-4</v>
      </c>
      <c r="AF274">
        <f t="shared" si="34"/>
        <v>-1.25</v>
      </c>
      <c r="AJ274">
        <v>1.3169468854955602</v>
      </c>
      <c r="AK274">
        <v>5.0819367692239439</v>
      </c>
      <c r="AL274">
        <v>7.3674772996092397</v>
      </c>
      <c r="AM274">
        <v>118.59419916971353</v>
      </c>
      <c r="AN274">
        <v>-6.4721331374384219</v>
      </c>
      <c r="AO274">
        <v>-1.0047435003800094</v>
      </c>
      <c r="AP274">
        <v>0.92538836551676806</v>
      </c>
      <c r="AQ274">
        <v>2.8549933048872296</v>
      </c>
      <c r="AR274">
        <v>6.8749157741546378</v>
      </c>
      <c r="AS274">
        <v>17.166317759639206</v>
      </c>
      <c r="AT274" s="2">
        <v>14.414879299282392</v>
      </c>
      <c r="AU274" s="2">
        <v>1.065342752516415</v>
      </c>
      <c r="AV274" s="2">
        <v>14.039840304393779</v>
      </c>
      <c r="AX274">
        <f t="shared" si="32"/>
        <v>14.414879299282392</v>
      </c>
      <c r="AY274">
        <f t="shared" si="33"/>
        <v>11.675790335248212</v>
      </c>
      <c r="AZ274">
        <f t="shared" si="39"/>
        <v>153.8718232674544</v>
      </c>
    </row>
    <row r="275" spans="1:52" x14ac:dyDescent="0.25">
      <c r="A275" s="3">
        <v>10</v>
      </c>
      <c r="B275" s="7" t="s">
        <v>679</v>
      </c>
      <c r="C275" s="7">
        <v>0</v>
      </c>
      <c r="D275" s="108">
        <v>312.53125</v>
      </c>
      <c r="E275" s="7">
        <v>50</v>
      </c>
      <c r="F275" s="7">
        <v>5.3340000000000002E-3</v>
      </c>
      <c r="G275" s="7">
        <v>0.200546</v>
      </c>
      <c r="H275" s="7">
        <v>51.028396999999998</v>
      </c>
      <c r="I275" s="7">
        <v>1.667945</v>
      </c>
      <c r="J275" s="7">
        <v>9.2062930000000005</v>
      </c>
      <c r="K275" s="7">
        <v>0.15034900000000001</v>
      </c>
      <c r="L275" s="108">
        <v>5.3340000000000002E-3</v>
      </c>
      <c r="M275" s="7">
        <v>8.8310000000000003E-3</v>
      </c>
      <c r="N275" s="7">
        <v>101301</v>
      </c>
      <c r="O275" s="7">
        <v>18.600000000000001</v>
      </c>
      <c r="P275" s="7">
        <v>60</v>
      </c>
      <c r="Q275" s="7">
        <v>1.2038</v>
      </c>
      <c r="R275" s="7" t="s">
        <v>698</v>
      </c>
      <c r="S275" s="7" t="s">
        <v>699</v>
      </c>
      <c r="T275" s="60">
        <v>1.2327122242836527E-4</v>
      </c>
      <c r="U275" s="60">
        <v>4.3134000000000002E-3</v>
      </c>
      <c r="V275" s="60">
        <v>8.2793046089332467</v>
      </c>
      <c r="W275" s="98"/>
      <c r="X275" s="60">
        <v>6.2065648249470433E-6</v>
      </c>
      <c r="Y275" s="61">
        <v>0.75563136095112371</v>
      </c>
      <c r="Z275">
        <v>13</v>
      </c>
      <c r="AB275">
        <f t="shared" si="35"/>
        <v>0.75581077252076589</v>
      </c>
      <c r="AC275">
        <f t="shared" si="36"/>
        <v>10.95680385540374</v>
      </c>
      <c r="AD275">
        <f t="shared" si="37"/>
        <v>10.954202969772799</v>
      </c>
      <c r="AE275">
        <f t="shared" si="38"/>
        <v>2.373763065638505E-4</v>
      </c>
      <c r="AF275">
        <f t="shared" si="34"/>
        <v>-1.5</v>
      </c>
      <c r="AJ275">
        <v>0.53867577364926333</v>
      </c>
      <c r="AK275">
        <v>4.6604600374710863</v>
      </c>
      <c r="AL275">
        <v>21.838084387628356</v>
      </c>
      <c r="AM275">
        <v>1044.1159775974968</v>
      </c>
      <c r="AN275">
        <v>-6.7858398096220718</v>
      </c>
      <c r="AO275">
        <v>-1.3100516972100595</v>
      </c>
      <c r="AP275">
        <v>0.46155785303734997</v>
      </c>
      <c r="AQ275">
        <v>2.0722079416149777</v>
      </c>
      <c r="AR275">
        <v>4.9710614594907652</v>
      </c>
      <c r="AS275">
        <v>8.0308744390363369</v>
      </c>
      <c r="AT275" s="2">
        <v>20.495144439193801</v>
      </c>
      <c r="AU275" s="2">
        <v>0.75077481575557226</v>
      </c>
      <c r="AV275" s="2">
        <v>14.848562516570304</v>
      </c>
      <c r="AX275">
        <f t="shared" si="32"/>
        <v>20.495144439193801</v>
      </c>
      <c r="AY275">
        <f t="shared" si="33"/>
        <v>8.2260923958106869</v>
      </c>
      <c r="AZ275">
        <f t="shared" si="39"/>
        <v>162.69278702876096</v>
      </c>
    </row>
    <row r="276" spans="1:52" x14ac:dyDescent="0.25">
      <c r="A276" s="3">
        <v>11</v>
      </c>
      <c r="B276" s="7" t="s">
        <v>679</v>
      </c>
      <c r="C276" s="7">
        <v>0</v>
      </c>
      <c r="D276" s="108">
        <v>364.625</v>
      </c>
      <c r="E276" s="7">
        <v>50</v>
      </c>
      <c r="F276" s="7">
        <v>4.7850000000000002E-3</v>
      </c>
      <c r="G276" s="7">
        <v>0.200512</v>
      </c>
      <c r="H276" s="7">
        <v>51.019914</v>
      </c>
      <c r="I276" s="7">
        <v>1.69296</v>
      </c>
      <c r="J276" s="7">
        <v>9.2056269999999998</v>
      </c>
      <c r="K276" s="7">
        <v>0.152642</v>
      </c>
      <c r="L276" s="108">
        <v>4.7850000000000002E-3</v>
      </c>
      <c r="M276" s="7">
        <v>5.0990000000000002E-3</v>
      </c>
      <c r="N276" s="7">
        <v>101298</v>
      </c>
      <c r="O276" s="7">
        <v>18.600000000000001</v>
      </c>
      <c r="P276" s="7">
        <v>60</v>
      </c>
      <c r="Q276" s="7">
        <v>1.2038</v>
      </c>
      <c r="R276" s="7" t="s">
        <v>700</v>
      </c>
      <c r="S276" s="7" t="s">
        <v>701</v>
      </c>
      <c r="T276" s="60">
        <v>1.2311399711399711E-4</v>
      </c>
      <c r="U276" s="60">
        <v>4.2789999999999998E-3</v>
      </c>
      <c r="V276" s="60">
        <v>4.1100119552732162</v>
      </c>
      <c r="W276" s="98"/>
      <c r="X276" s="60">
        <v>6.2067486360240126E-6</v>
      </c>
      <c r="Y276" s="61">
        <v>0.37507223600427936</v>
      </c>
      <c r="Z276">
        <v>13</v>
      </c>
      <c r="AB276">
        <f t="shared" si="35"/>
        <v>0.37516129040576141</v>
      </c>
      <c r="AC276">
        <f t="shared" si="36"/>
        <v>10.957921063574334</v>
      </c>
      <c r="AD276">
        <f t="shared" si="37"/>
        <v>10.955319912744649</v>
      </c>
      <c r="AE276">
        <f t="shared" si="38"/>
        <v>2.3737630656344382E-4</v>
      </c>
      <c r="AF276">
        <f t="shared" si="34"/>
        <v>-1.75</v>
      </c>
      <c r="AJ276">
        <v>0.26724228594791088</v>
      </c>
      <c r="AK276">
        <v>2.6943179236783754</v>
      </c>
      <c r="AL276">
        <v>6.717780473729347E-2</v>
      </c>
      <c r="AM276">
        <v>5.4430998348752366</v>
      </c>
      <c r="AN276">
        <v>-6.6144890450730545</v>
      </c>
      <c r="AO276">
        <v>-1.2934155429618051</v>
      </c>
      <c r="AP276">
        <v>0.31912703756083771</v>
      </c>
      <c r="AQ276">
        <v>1.9316696180834798</v>
      </c>
      <c r="AR276">
        <v>4.511103719692767</v>
      </c>
      <c r="AS276">
        <v>6.4459434739109573</v>
      </c>
      <c r="AT276" s="2">
        <v>26.206478452320692</v>
      </c>
      <c r="AU276" s="2">
        <v>0.5460021345573457</v>
      </c>
      <c r="AV276" s="2">
        <v>14.041550888250267</v>
      </c>
      <c r="AX276">
        <f t="shared" si="32"/>
        <v>26.206478452320692</v>
      </c>
      <c r="AY276">
        <f t="shared" si="33"/>
        <v>5.9830482910224863</v>
      </c>
      <c r="AZ276">
        <f t="shared" si="39"/>
        <v>153.8662062436085</v>
      </c>
    </row>
    <row r="277" spans="1:52" x14ac:dyDescent="0.25">
      <c r="A277" s="109">
        <v>1</v>
      </c>
      <c r="B277" s="109" t="s">
        <v>702</v>
      </c>
      <c r="C277" s="109">
        <v>40</v>
      </c>
      <c r="D277" s="110">
        <v>-156.25</v>
      </c>
      <c r="E277" s="109">
        <v>10</v>
      </c>
      <c r="F277" s="109">
        <v>7.2560000000000003E-3</v>
      </c>
      <c r="G277" s="109">
        <v>0.201123</v>
      </c>
      <c r="H277" s="109">
        <v>51.172986999999999</v>
      </c>
      <c r="I277" s="109">
        <v>1.7793350000000001</v>
      </c>
      <c r="J277" s="109">
        <v>9.2200790000000001</v>
      </c>
      <c r="K277" s="109">
        <v>0.160223</v>
      </c>
      <c r="L277" s="110">
        <v>7.2560000000000003E-3</v>
      </c>
      <c r="M277" s="109">
        <v>1.027E-2</v>
      </c>
      <c r="N277" s="109">
        <v>101281</v>
      </c>
      <c r="O277" s="109">
        <v>18.600000000000001</v>
      </c>
      <c r="P277" s="109">
        <v>60</v>
      </c>
      <c r="Q277" s="109">
        <v>1.2036</v>
      </c>
      <c r="R277" s="109" t="s">
        <v>703</v>
      </c>
      <c r="S277" s="109" t="s">
        <v>704</v>
      </c>
      <c r="T277" s="60">
        <v>1.2311399711399711E-4</v>
      </c>
      <c r="U277" s="60">
        <v>4.4149999999999997E-3</v>
      </c>
      <c r="V277" s="60">
        <v>23.076173843737553</v>
      </c>
      <c r="W277" s="98"/>
      <c r="X277" s="60">
        <v>6.2077904378112424E-6</v>
      </c>
      <c r="Y277" s="61">
        <v>2.1088418550471872</v>
      </c>
      <c r="Z277">
        <v>14</v>
      </c>
      <c r="AB277">
        <f t="shared" si="35"/>
        <v>2.1093425629940685</v>
      </c>
      <c r="AC277">
        <f t="shared" si="36"/>
        <v>10.942581487800185</v>
      </c>
      <c r="AD277">
        <f t="shared" si="37"/>
        <v>10.93998397822234</v>
      </c>
      <c r="AE277">
        <f t="shared" si="38"/>
        <v>2.3737630656353757E-4</v>
      </c>
      <c r="AJ277">
        <v>1.5030445922120093</v>
      </c>
      <c r="AK277">
        <v>5.4339899476284605</v>
      </c>
      <c r="AL277">
        <v>5.3373331899772625</v>
      </c>
      <c r="AM277">
        <v>61.667085515121677</v>
      </c>
      <c r="AN277">
        <v>-6.3724404707858495</v>
      </c>
      <c r="AO277">
        <v>-1.0444368556402579</v>
      </c>
      <c r="AP277">
        <v>0.73174071496984683</v>
      </c>
      <c r="AQ277">
        <v>2.8311963599447929</v>
      </c>
      <c r="AR277">
        <v>8.4824780494552279</v>
      </c>
      <c r="AS277">
        <v>23.176022080856242</v>
      </c>
      <c r="AT277" s="2">
        <v>10.832840765220583</v>
      </c>
      <c r="AU277" s="2">
        <v>1.324137278879429</v>
      </c>
      <c r="AV277" s="2">
        <v>12.841123701181305</v>
      </c>
      <c r="AX277">
        <f t="shared" si="32"/>
        <v>10.832840765220583</v>
      </c>
      <c r="AY277">
        <f t="shared" si="33"/>
        <v>14.48948007517215</v>
      </c>
      <c r="AZ277">
        <f t="shared" si="39"/>
        <v>140.51504249509873</v>
      </c>
    </row>
    <row r="278" spans="1:52" x14ac:dyDescent="0.25">
      <c r="A278" s="109">
        <v>2</v>
      </c>
      <c r="B278" s="109" t="s">
        <v>702</v>
      </c>
      <c r="C278" s="109">
        <v>40</v>
      </c>
      <c r="D278" s="110">
        <v>-104.15625</v>
      </c>
      <c r="E278" s="109">
        <v>10</v>
      </c>
      <c r="F278" s="109">
        <v>1.5737000000000001E-2</v>
      </c>
      <c r="G278" s="109">
        <v>0.20074700000000001</v>
      </c>
      <c r="H278" s="109">
        <v>51.078797000000002</v>
      </c>
      <c r="I278" s="109">
        <v>1.8096209999999999</v>
      </c>
      <c r="J278" s="109">
        <v>9.2114919999999998</v>
      </c>
      <c r="K278" s="109">
        <v>0.16306699999999999</v>
      </c>
      <c r="L278" s="110">
        <v>1.5737000000000001E-2</v>
      </c>
      <c r="M278" s="109">
        <v>3.9968999999999998E-2</v>
      </c>
      <c r="N278" s="109">
        <v>101282</v>
      </c>
      <c r="O278" s="109">
        <v>18.600000000000001</v>
      </c>
      <c r="P278" s="109">
        <v>60</v>
      </c>
      <c r="Q278" s="109">
        <v>1.2036</v>
      </c>
      <c r="R278" s="109" t="s">
        <v>705</v>
      </c>
      <c r="S278" s="109" t="s">
        <v>706</v>
      </c>
      <c r="T278" s="60">
        <v>1.2314335188620901E-4</v>
      </c>
      <c r="U278" s="60">
        <v>4.3790999999999995E-3</v>
      </c>
      <c r="V278" s="60">
        <v>92.233156122754423</v>
      </c>
      <c r="W278" s="98"/>
      <c r="X278" s="60">
        <v>6.2077291456720876E-6</v>
      </c>
      <c r="Y278" s="61">
        <v>8.4210627903039637</v>
      </c>
      <c r="Z278">
        <v>14</v>
      </c>
      <c r="AB278">
        <f t="shared" si="35"/>
        <v>8.4230622257050562</v>
      </c>
      <c r="AC278">
        <f t="shared" si="36"/>
        <v>10.952674076834096</v>
      </c>
      <c r="AD278">
        <f t="shared" si="37"/>
        <v>10.950074171514743</v>
      </c>
      <c r="AE278">
        <f t="shared" si="38"/>
        <v>2.373763065635962E-4</v>
      </c>
      <c r="AJ278">
        <v>6.0021994535635077</v>
      </c>
      <c r="AK278">
        <v>21.123199888429031</v>
      </c>
      <c r="AL278">
        <v>7.4943836858080584</v>
      </c>
      <c r="AM278">
        <v>80.00256691694652</v>
      </c>
      <c r="AN278">
        <v>-6.0237035341900045</v>
      </c>
      <c r="AO278">
        <v>-0.54016260449510001</v>
      </c>
      <c r="AP278">
        <v>1.5563299618213691</v>
      </c>
      <c r="AQ278">
        <v>4.4592877805197224</v>
      </c>
      <c r="AR278">
        <v>25.909889437746639</v>
      </c>
      <c r="AS278">
        <v>115.09775898065058</v>
      </c>
      <c r="AT278" s="2">
        <v>3.0212766864275213</v>
      </c>
      <c r="AU278" s="2">
        <v>6.3858970158991157</v>
      </c>
      <c r="AV278" s="2">
        <v>13.291362322499577</v>
      </c>
      <c r="AX278">
        <f t="shared" si="32"/>
        <v>3.0212766864275213</v>
      </c>
      <c r="AY278">
        <f t="shared" si="33"/>
        <v>69.942648703370452</v>
      </c>
      <c r="AZ278">
        <f t="shared" si="39"/>
        <v>145.57595955545054</v>
      </c>
    </row>
    <row r="279" spans="1:52" x14ac:dyDescent="0.25">
      <c r="A279" s="109">
        <v>3</v>
      </c>
      <c r="B279" s="109" t="s">
        <v>702</v>
      </c>
      <c r="C279" s="109">
        <v>40</v>
      </c>
      <c r="D279" s="110">
        <v>-52.03125</v>
      </c>
      <c r="E279" s="109">
        <v>10</v>
      </c>
      <c r="F279" s="109">
        <v>2.8590999999999998E-2</v>
      </c>
      <c r="G279" s="109">
        <v>0.200544</v>
      </c>
      <c r="H279" s="109">
        <v>51.027906000000002</v>
      </c>
      <c r="I279" s="109">
        <v>1.807682</v>
      </c>
      <c r="J279" s="109">
        <v>9.2069919999999996</v>
      </c>
      <c r="K279" s="109">
        <v>0.163026</v>
      </c>
      <c r="L279" s="110">
        <v>2.8590999999999998E-2</v>
      </c>
      <c r="M279" s="109">
        <v>7.8548000000000007E-2</v>
      </c>
      <c r="N279" s="109">
        <v>101280</v>
      </c>
      <c r="O279" s="109">
        <v>18.600000000000001</v>
      </c>
      <c r="P279" s="109">
        <v>60</v>
      </c>
      <c r="Q279" s="109">
        <v>1.2036</v>
      </c>
      <c r="R279" s="109" t="s">
        <v>707</v>
      </c>
      <c r="S279" s="109" t="s">
        <v>708</v>
      </c>
      <c r="T279" s="60">
        <v>1.2317270665842094E-4</v>
      </c>
      <c r="U279" s="60">
        <v>4.3431999999999993E-3</v>
      </c>
      <c r="V279" s="60">
        <v>196.86017022621181</v>
      </c>
      <c r="W279" s="98"/>
      <c r="X279" s="60">
        <v>6.207851731160748E-6</v>
      </c>
      <c r="Y279" s="61">
        <v>17.964573144974146</v>
      </c>
      <c r="Z279">
        <v>14</v>
      </c>
      <c r="AB279">
        <f t="shared" si="35"/>
        <v>17.96883852149562</v>
      </c>
      <c r="AC279">
        <f t="shared" si="36"/>
        <v>10.958243685366181</v>
      </c>
      <c r="AD279">
        <f t="shared" si="37"/>
        <v>10.955642457953724</v>
      </c>
      <c r="AE279">
        <f t="shared" si="38"/>
        <v>2.3737630656369552E-4</v>
      </c>
      <c r="AJ279">
        <v>12.805162932807235</v>
      </c>
      <c r="AK279">
        <v>41.480073292399162</v>
      </c>
      <c r="AL279">
        <v>6.0356356989339641</v>
      </c>
      <c r="AM279">
        <v>49.040659324526544</v>
      </c>
      <c r="AN279">
        <v>-5.6781146400277347</v>
      </c>
      <c r="AO279">
        <v>-3.7599910936363924E-2</v>
      </c>
      <c r="AP279">
        <v>2.2189228338822327</v>
      </c>
      <c r="AQ279">
        <v>6.8925072690904186</v>
      </c>
      <c r="AR279">
        <v>61.848051252134461</v>
      </c>
      <c r="AS279">
        <v>230.90453844521485</v>
      </c>
      <c r="AT279" s="2">
        <v>1.455087394795076</v>
      </c>
      <c r="AU279" s="2">
        <v>16.917879635687758</v>
      </c>
      <c r="AV279" s="2">
        <v>11.811830471742326</v>
      </c>
      <c r="AX279">
        <f t="shared" si="32"/>
        <v>1.455087394795076</v>
      </c>
      <c r="AY279">
        <f t="shared" si="33"/>
        <v>185.39024768756047</v>
      </c>
      <c r="AZ279">
        <f t="shared" si="39"/>
        <v>129.43691667958618</v>
      </c>
    </row>
    <row r="280" spans="1:52" x14ac:dyDescent="0.25">
      <c r="A280" s="109">
        <v>4</v>
      </c>
      <c r="B280" s="109" t="s">
        <v>702</v>
      </c>
      <c r="C280" s="109">
        <v>40</v>
      </c>
      <c r="D280" s="110">
        <v>3.125E-2</v>
      </c>
      <c r="E280" s="109">
        <v>10</v>
      </c>
      <c r="F280" s="109">
        <v>6.4779000000000003E-2</v>
      </c>
      <c r="G280" s="109">
        <v>0.200658</v>
      </c>
      <c r="H280" s="109">
        <v>51.056418000000001</v>
      </c>
      <c r="I280" s="109">
        <v>1.825599</v>
      </c>
      <c r="J280" s="109">
        <v>9.2095819999999993</v>
      </c>
      <c r="K280" s="109">
        <v>0.16462499999999999</v>
      </c>
      <c r="L280" s="110">
        <v>6.4779000000000003E-2</v>
      </c>
      <c r="M280" s="109">
        <v>0.15302099999999999</v>
      </c>
      <c r="N280" s="109">
        <v>101279</v>
      </c>
      <c r="O280" s="109">
        <v>18.600000000000001</v>
      </c>
      <c r="P280" s="109">
        <v>60</v>
      </c>
      <c r="Q280" s="109">
        <v>1.2035</v>
      </c>
      <c r="R280" s="109" t="s">
        <v>709</v>
      </c>
      <c r="S280" s="109" t="s">
        <v>710</v>
      </c>
      <c r="T280" s="60">
        <v>1.2320206143063287E-4</v>
      </c>
      <c r="U280" s="60">
        <v>4.3073E-3</v>
      </c>
      <c r="V280" s="60">
        <v>490.83350796080401</v>
      </c>
      <c r="W280" s="98"/>
      <c r="X280" s="60">
        <v>6.2079130257206374E-6</v>
      </c>
      <c r="Y280" s="61">
        <v>44.803414649032113</v>
      </c>
      <c r="Z280">
        <v>14</v>
      </c>
      <c r="AB280">
        <f t="shared" si="35"/>
        <v>44.814052443283245</v>
      </c>
      <c r="AC280">
        <f t="shared" si="36"/>
        <v>10.955270079429258</v>
      </c>
      <c r="AD280">
        <f t="shared" si="37"/>
        <v>10.952669557880396</v>
      </c>
      <c r="AE280">
        <f t="shared" si="38"/>
        <v>2.3737630656363648E-4</v>
      </c>
      <c r="AJ280">
        <v>31.935584096413304</v>
      </c>
      <c r="AK280">
        <v>80.811392509902404</v>
      </c>
      <c r="AL280">
        <v>4.1608979284414582</v>
      </c>
      <c r="AM280">
        <v>24.88918791463594</v>
      </c>
      <c r="AN280">
        <v>-5.3366707474571511</v>
      </c>
      <c r="AO280">
        <v>0.46510305753273146</v>
      </c>
      <c r="AP280">
        <v>3.5270623258133913</v>
      </c>
      <c r="AQ280">
        <v>15.937027976956413</v>
      </c>
      <c r="AR280">
        <v>195.15247942355583</v>
      </c>
      <c r="AS280">
        <v>411.43622735168123</v>
      </c>
      <c r="AT280" s="2">
        <v>0.87699096674456112</v>
      </c>
      <c r="AU280" s="2">
        <v>50.230299656712539</v>
      </c>
      <c r="AV280" s="2">
        <v>12.115934959396011</v>
      </c>
      <c r="AX280">
        <f t="shared" si="32"/>
        <v>0.87699096674456112</v>
      </c>
      <c r="AY280">
        <f t="shared" si="33"/>
        <v>550.28649890994859</v>
      </c>
      <c r="AZ280">
        <f t="shared" si="39"/>
        <v>132.73333974498206</v>
      </c>
    </row>
    <row r="281" spans="1:52" x14ac:dyDescent="0.25">
      <c r="A281" s="109">
        <v>5</v>
      </c>
      <c r="B281" s="109" t="s">
        <v>702</v>
      </c>
      <c r="C281" s="109">
        <v>40</v>
      </c>
      <c r="D281" s="110">
        <v>52.09375</v>
      </c>
      <c r="E281" s="109">
        <v>10</v>
      </c>
      <c r="F281" s="109">
        <v>0.21765100000000001</v>
      </c>
      <c r="G281" s="109">
        <v>0.20036200000000001</v>
      </c>
      <c r="H281" s="109">
        <v>50.982214999999997</v>
      </c>
      <c r="I281" s="109">
        <v>1.7860959999999999</v>
      </c>
      <c r="J281" s="109">
        <v>9.2029019999999999</v>
      </c>
      <c r="K281" s="109">
        <v>0.16109100000000001</v>
      </c>
      <c r="L281" s="110">
        <v>0.21765100000000001</v>
      </c>
      <c r="M281" s="109">
        <v>0.37916299999999997</v>
      </c>
      <c r="N281" s="109">
        <v>101280</v>
      </c>
      <c r="O281" s="109">
        <v>18.600000000000001</v>
      </c>
      <c r="P281" s="109">
        <v>60</v>
      </c>
      <c r="Q281" s="109">
        <v>1.2036</v>
      </c>
      <c r="R281" s="109" t="s">
        <v>711</v>
      </c>
      <c r="S281" s="109" t="s">
        <v>712</v>
      </c>
      <c r="T281" s="60">
        <v>1.2323141620284477E-4</v>
      </c>
      <c r="U281" s="60">
        <v>4.2713999999999998E-3</v>
      </c>
      <c r="V281" s="60">
        <v>1731.535728265648</v>
      </c>
      <c r="W281" s="98"/>
      <c r="X281" s="60">
        <v>6.207851731160748E-6</v>
      </c>
      <c r="Y281" s="61">
        <v>157.94196424089574</v>
      </c>
      <c r="Z281">
        <v>14</v>
      </c>
      <c r="AB281">
        <f t="shared" si="35"/>
        <v>157.97946482276828</v>
      </c>
      <c r="AC281">
        <f t="shared" si="36"/>
        <v>10.963113803147849</v>
      </c>
      <c r="AD281">
        <f t="shared" si="37"/>
        <v>10.960511419684821</v>
      </c>
      <c r="AE281">
        <f t="shared" si="38"/>
        <v>2.373763065636303E-4</v>
      </c>
      <c r="AJ281">
        <v>112.57978243586278</v>
      </c>
      <c r="AK281">
        <v>200.04724373825911</v>
      </c>
      <c r="AL281">
        <v>2.8467213941752036</v>
      </c>
      <c r="AM281">
        <v>13.515662995171942</v>
      </c>
      <c r="AN281">
        <v>-4.1856822014199988</v>
      </c>
      <c r="AO281">
        <v>3.5426401933161973</v>
      </c>
      <c r="AP281">
        <v>19.804934101901246</v>
      </c>
      <c r="AQ281">
        <v>128.48789719456155</v>
      </c>
      <c r="AR281">
        <v>552.26988589914924</v>
      </c>
      <c r="AS281">
        <v>913.58003750696378</v>
      </c>
      <c r="AT281" s="2">
        <v>0.64470664478516104</v>
      </c>
      <c r="AU281" s="2">
        <v>193.11777789427728</v>
      </c>
      <c r="AV281" s="2">
        <v>11.924532198722742</v>
      </c>
      <c r="AX281">
        <f t="shared" si="32"/>
        <v>0.64470664478516104</v>
      </c>
      <c r="AY281">
        <f t="shared" si="33"/>
        <v>2117.1721764659919</v>
      </c>
      <c r="AZ281">
        <f t="shared" si="39"/>
        <v>130.73000354389825</v>
      </c>
    </row>
    <row r="282" spans="1:52" x14ac:dyDescent="0.25">
      <c r="A282" s="109">
        <v>6</v>
      </c>
      <c r="B282" s="109" t="s">
        <v>702</v>
      </c>
      <c r="C282" s="109">
        <v>40</v>
      </c>
      <c r="D282" s="110">
        <v>104.1875</v>
      </c>
      <c r="E282" s="109">
        <v>10</v>
      </c>
      <c r="F282" s="109">
        <v>0.16435</v>
      </c>
      <c r="G282" s="109">
        <v>0.200484</v>
      </c>
      <c r="H282" s="109">
        <v>51.012836999999998</v>
      </c>
      <c r="I282" s="109">
        <v>1.7999069999999999</v>
      </c>
      <c r="J282" s="109">
        <v>9.2056450000000005</v>
      </c>
      <c r="K282" s="109">
        <v>0.16228699999999999</v>
      </c>
      <c r="L282" s="110">
        <v>0.16435</v>
      </c>
      <c r="M282" s="109">
        <v>0.40937800000000002</v>
      </c>
      <c r="N282" s="109">
        <v>101280</v>
      </c>
      <c r="O282" s="109">
        <v>18.600000000000001</v>
      </c>
      <c r="P282" s="109">
        <v>60</v>
      </c>
      <c r="Q282" s="109">
        <v>1.2036</v>
      </c>
      <c r="R282" s="109" t="s">
        <v>713</v>
      </c>
      <c r="S282" s="109" t="s">
        <v>714</v>
      </c>
      <c r="T282" s="60">
        <v>1.2326077097505667E-4</v>
      </c>
      <c r="U282" s="60">
        <v>4.2354999999999997E-3</v>
      </c>
      <c r="V282" s="60">
        <v>1298.9899278855</v>
      </c>
      <c r="W282" s="98"/>
      <c r="X282" s="60">
        <v>6.207851731160748E-6</v>
      </c>
      <c r="Y282" s="61">
        <v>118.522631960181</v>
      </c>
      <c r="Z282">
        <v>14</v>
      </c>
      <c r="AB282">
        <f t="shared" si="35"/>
        <v>118.55077310484089</v>
      </c>
      <c r="AC282">
        <f t="shared" si="36"/>
        <v>10.959847131321807</v>
      </c>
      <c r="AD282">
        <f t="shared" si="37"/>
        <v>10.957245523289272</v>
      </c>
      <c r="AE282">
        <f t="shared" si="38"/>
        <v>2.3737630656360035E-4</v>
      </c>
      <c r="AJ282">
        <v>84.481882859274563</v>
      </c>
      <c r="AK282">
        <v>216.00181866921153</v>
      </c>
      <c r="AL282">
        <v>3.8011709008144372</v>
      </c>
      <c r="AM282">
        <v>20.589431952346981</v>
      </c>
      <c r="AN282">
        <v>-5.2940171020509599</v>
      </c>
      <c r="AO282">
        <v>0.82442833726562281</v>
      </c>
      <c r="AP282">
        <v>4.2060355139282626</v>
      </c>
      <c r="AQ282">
        <v>30.774524790519088</v>
      </c>
      <c r="AR282">
        <v>549.74596339813218</v>
      </c>
      <c r="AS282">
        <v>1078.7002398560273</v>
      </c>
      <c r="AT282" s="2">
        <v>0.54083328706885558</v>
      </c>
      <c r="AU282" s="2">
        <v>180.00793651882475</v>
      </c>
      <c r="AV282" s="2">
        <v>12.872401146683337</v>
      </c>
      <c r="AX282">
        <f t="shared" si="32"/>
        <v>0.54083328706885558</v>
      </c>
      <c r="AY282">
        <f t="shared" si="33"/>
        <v>1972.8594666709994</v>
      </c>
      <c r="AZ282">
        <f t="shared" si="39"/>
        <v>141.07954878070092</v>
      </c>
    </row>
    <row r="283" spans="1:52" x14ac:dyDescent="0.25">
      <c r="A283" s="109">
        <v>7</v>
      </c>
      <c r="B283" s="109" t="s">
        <v>702</v>
      </c>
      <c r="C283" s="109">
        <v>40</v>
      </c>
      <c r="D283" s="110">
        <v>156.28125</v>
      </c>
      <c r="E283" s="109">
        <v>10</v>
      </c>
      <c r="F283" s="109">
        <v>4.2639999999999997E-2</v>
      </c>
      <c r="G283" s="109">
        <v>0.20042599999999999</v>
      </c>
      <c r="H283" s="109">
        <v>50.998339999999999</v>
      </c>
      <c r="I283" s="109">
        <v>1.8092569999999999</v>
      </c>
      <c r="J283" s="109">
        <v>9.2041850000000007</v>
      </c>
      <c r="K283" s="109">
        <v>0.16313800000000001</v>
      </c>
      <c r="L283" s="110">
        <v>4.2639999999999997E-2</v>
      </c>
      <c r="M283" s="109">
        <v>0.171239</v>
      </c>
      <c r="N283" s="109">
        <v>101283</v>
      </c>
      <c r="O283" s="109">
        <v>18.600000000000001</v>
      </c>
      <c r="P283" s="109">
        <v>60</v>
      </c>
      <c r="Q283" s="109">
        <v>1.2036</v>
      </c>
      <c r="R283" s="109" t="s">
        <v>715</v>
      </c>
      <c r="S283" s="109" t="s">
        <v>716</v>
      </c>
      <c r="T283" s="60">
        <v>1.232901257472686E-4</v>
      </c>
      <c r="U283" s="60">
        <v>4.1995999999999995E-3</v>
      </c>
      <c r="V283" s="60">
        <v>311.78814821552419</v>
      </c>
      <c r="W283" s="98"/>
      <c r="X283" s="60">
        <v>6.2076678547432489E-6</v>
      </c>
      <c r="Y283" s="61">
        <v>28.444551220845657</v>
      </c>
      <c r="Z283">
        <v>14</v>
      </c>
      <c r="AB283">
        <f t="shared" si="35"/>
        <v>28.451304886516532</v>
      </c>
      <c r="AC283">
        <f t="shared" si="36"/>
        <v>10.961260938686545</v>
      </c>
      <c r="AD283">
        <f t="shared" si="37"/>
        <v>10.958658995049639</v>
      </c>
      <c r="AE283">
        <f t="shared" si="38"/>
        <v>2.3737630656364838E-4</v>
      </c>
      <c r="AJ283">
        <v>20.275149206855854</v>
      </c>
      <c r="AK283">
        <v>90.318278986251329</v>
      </c>
      <c r="AL283">
        <v>7.1232338256938528</v>
      </c>
      <c r="AM283">
        <v>65.180295811448531</v>
      </c>
      <c r="AN283">
        <v>-5.7562743085876651</v>
      </c>
      <c r="AO283">
        <v>-0.28355199643534007</v>
      </c>
      <c r="AP283">
        <v>1.6479350030925912</v>
      </c>
      <c r="AQ283">
        <v>4.706562286069782</v>
      </c>
      <c r="AR283">
        <v>86.475130841453634</v>
      </c>
      <c r="AS283">
        <v>504.33245868361917</v>
      </c>
      <c r="AT283" s="2">
        <v>0.9137562725816244</v>
      </c>
      <c r="AU283" s="2">
        <v>36.250250897985907</v>
      </c>
      <c r="AV283" s="2">
        <v>12.848744933836453</v>
      </c>
      <c r="AX283">
        <f t="shared" si="32"/>
        <v>0.9137562725816244</v>
      </c>
      <c r="AY283">
        <f t="shared" si="33"/>
        <v>397.34845918567976</v>
      </c>
      <c r="AZ283">
        <f t="shared" si="39"/>
        <v>140.83844595440814</v>
      </c>
    </row>
    <row r="284" spans="1:52" x14ac:dyDescent="0.25">
      <c r="A284" s="109">
        <v>8</v>
      </c>
      <c r="B284" s="109" t="s">
        <v>702</v>
      </c>
      <c r="C284" s="109">
        <v>40</v>
      </c>
      <c r="D284" s="110">
        <v>208.34375</v>
      </c>
      <c r="E284" s="109">
        <v>10</v>
      </c>
      <c r="F284" s="109">
        <v>9.6970000000000008E-3</v>
      </c>
      <c r="G284" s="109">
        <v>0.200157</v>
      </c>
      <c r="H284" s="109">
        <v>50.930726999999997</v>
      </c>
      <c r="I284" s="109">
        <v>1.791539</v>
      </c>
      <c r="J284" s="109">
        <v>9.1981950000000001</v>
      </c>
      <c r="K284" s="109">
        <v>0.161749</v>
      </c>
      <c r="L284" s="110">
        <v>9.6970000000000008E-3</v>
      </c>
      <c r="M284" s="109">
        <v>4.2046E-2</v>
      </c>
      <c r="N284" s="109">
        <v>101281</v>
      </c>
      <c r="O284" s="109">
        <v>18.600000000000001</v>
      </c>
      <c r="P284" s="109">
        <v>60</v>
      </c>
      <c r="Q284" s="109">
        <v>1.2036</v>
      </c>
      <c r="R284" s="109" t="s">
        <v>717</v>
      </c>
      <c r="S284" s="109" t="s">
        <v>718</v>
      </c>
      <c r="T284" s="60">
        <v>1.2331948051948053E-4</v>
      </c>
      <c r="U284" s="60">
        <v>4.1636999999999993E-3</v>
      </c>
      <c r="V284" s="60">
        <v>44.869634356965335</v>
      </c>
      <c r="W284" s="98"/>
      <c r="X284" s="60">
        <v>6.2077904378112424E-6</v>
      </c>
      <c r="Y284" s="61">
        <v>4.0907290145637702</v>
      </c>
      <c r="Z284">
        <v>14</v>
      </c>
      <c r="AB284">
        <f t="shared" si="35"/>
        <v>4.0917002872655264</v>
      </c>
      <c r="AC284">
        <f t="shared" si="36"/>
        <v>10.968615666601464</v>
      </c>
      <c r="AD284">
        <f t="shared" si="37"/>
        <v>10.966011977126412</v>
      </c>
      <c r="AE284">
        <f t="shared" si="38"/>
        <v>2.3737630656345016E-4</v>
      </c>
      <c r="AJ284">
        <v>2.9157384628671452</v>
      </c>
      <c r="AK284">
        <v>22.156872198774614</v>
      </c>
      <c r="AL284">
        <v>16.7660642321529</v>
      </c>
      <c r="AM284">
        <v>333.24918477783763</v>
      </c>
      <c r="AN284">
        <v>-6.2142970034900022</v>
      </c>
      <c r="AO284">
        <v>-0.90779630177247128</v>
      </c>
      <c r="AP284">
        <v>0.86121291924696752</v>
      </c>
      <c r="AQ284">
        <v>2.7909453492062122</v>
      </c>
      <c r="AR284">
        <v>8.0979730122645286</v>
      </c>
      <c r="AS284">
        <v>41.708621250293078</v>
      </c>
      <c r="AT284" s="2">
        <v>4.5889786159742672</v>
      </c>
      <c r="AU284" s="2">
        <v>3.638885759996044</v>
      </c>
      <c r="AV284" s="2">
        <v>13.78303047572796</v>
      </c>
      <c r="AX284">
        <f t="shared" si="32"/>
        <v>4.5889786159742672</v>
      </c>
      <c r="AY284">
        <f t="shared" si="33"/>
        <v>39.913539356065584</v>
      </c>
      <c r="AZ284">
        <f t="shared" si="39"/>
        <v>151.18076400931514</v>
      </c>
    </row>
    <row r="285" spans="1:52" x14ac:dyDescent="0.25">
      <c r="A285" s="109">
        <v>9</v>
      </c>
      <c r="B285" s="109" t="s">
        <v>702</v>
      </c>
      <c r="C285" s="109">
        <v>40</v>
      </c>
      <c r="D285" s="110">
        <v>260.4375</v>
      </c>
      <c r="E285" s="109">
        <v>10</v>
      </c>
      <c r="F285" s="109">
        <v>5.3629999999999997E-3</v>
      </c>
      <c r="G285" s="109">
        <v>0.200208</v>
      </c>
      <c r="H285" s="109">
        <v>50.943581999999999</v>
      </c>
      <c r="I285" s="109">
        <v>1.791682</v>
      </c>
      <c r="J285" s="109">
        <v>9.1994489999999995</v>
      </c>
      <c r="K285" s="109">
        <v>0.161689</v>
      </c>
      <c r="L285" s="110">
        <v>5.3629999999999997E-3</v>
      </c>
      <c r="M285" s="109">
        <v>6.953E-3</v>
      </c>
      <c r="N285" s="109">
        <v>101279</v>
      </c>
      <c r="O285" s="109">
        <v>18.600000000000001</v>
      </c>
      <c r="P285" s="109">
        <v>60</v>
      </c>
      <c r="Q285" s="109">
        <v>1.2035</v>
      </c>
      <c r="R285" s="109" t="s">
        <v>719</v>
      </c>
      <c r="S285" s="109" t="s">
        <v>720</v>
      </c>
      <c r="T285" s="60">
        <v>1.2334883529169243E-4</v>
      </c>
      <c r="U285" s="60">
        <v>4.1278E-3</v>
      </c>
      <c r="V285" s="60">
        <v>10.013876475436737</v>
      </c>
      <c r="W285" s="98"/>
      <c r="X285" s="60">
        <v>6.2079130257206374E-6</v>
      </c>
      <c r="Y285" s="61">
        <v>0.91306361816456072</v>
      </c>
      <c r="Z285">
        <v>14</v>
      </c>
      <c r="AB285">
        <f t="shared" si="35"/>
        <v>0.913280409294976</v>
      </c>
      <c r="AC285">
        <f t="shared" si="36"/>
        <v>10.967337079497941</v>
      </c>
      <c r="AD285">
        <f t="shared" si="37"/>
        <v>10.964733693529173</v>
      </c>
      <c r="AE285">
        <f t="shared" si="38"/>
        <v>2.373763065635447E-4</v>
      </c>
      <c r="AJ285">
        <v>0.65089564343500739</v>
      </c>
      <c r="AK285">
        <v>3.6635867718799364</v>
      </c>
      <c r="AL285">
        <v>8.3167024115060482</v>
      </c>
      <c r="AM285">
        <v>264.57639949258464</v>
      </c>
      <c r="AN285">
        <v>-6.3558573879959344</v>
      </c>
      <c r="AO285">
        <v>-1.049474147412732</v>
      </c>
      <c r="AP285">
        <v>0.55861657349481797</v>
      </c>
      <c r="AQ285">
        <v>2.1667072944023684</v>
      </c>
      <c r="AR285">
        <v>5.2216581462444314</v>
      </c>
      <c r="AS285">
        <v>10.206634001587263</v>
      </c>
      <c r="AT285" s="2">
        <v>20.170289947261328</v>
      </c>
      <c r="AU285" s="2">
        <v>0.71458259194430984</v>
      </c>
      <c r="AV285" s="2">
        <v>13.762442427347242</v>
      </c>
      <c r="AX285">
        <f t="shared" si="32"/>
        <v>20.170289947261328</v>
      </c>
      <c r="AY285">
        <f t="shared" si="33"/>
        <v>7.8370681569945759</v>
      </c>
      <c r="AZ285">
        <f t="shared" si="39"/>
        <v>150.93734513790105</v>
      </c>
    </row>
    <row r="286" spans="1:52" x14ac:dyDescent="0.25">
      <c r="A286" s="109">
        <v>10</v>
      </c>
      <c r="B286" s="109" t="s">
        <v>702</v>
      </c>
      <c r="C286" s="109">
        <v>40</v>
      </c>
      <c r="D286" s="110">
        <v>312.53125</v>
      </c>
      <c r="E286" s="109">
        <v>10</v>
      </c>
      <c r="F286" s="109">
        <v>4.6340000000000001E-3</v>
      </c>
      <c r="G286" s="109">
        <v>0.20038</v>
      </c>
      <c r="H286" s="109">
        <v>50.986714999999997</v>
      </c>
      <c r="I286" s="109">
        <v>1.7852699999999999</v>
      </c>
      <c r="J286" s="109">
        <v>9.2037659999999999</v>
      </c>
      <c r="K286" s="109">
        <v>0.16104399999999999</v>
      </c>
      <c r="L286" s="110">
        <v>4.6340000000000001E-3</v>
      </c>
      <c r="M286" s="109">
        <v>6.0130000000000001E-3</v>
      </c>
      <c r="N286" s="109">
        <v>101270</v>
      </c>
      <c r="O286" s="109">
        <v>18.600000000000001</v>
      </c>
      <c r="P286" s="109">
        <v>60</v>
      </c>
      <c r="Q286" s="109">
        <v>1.2034</v>
      </c>
      <c r="R286" s="109" t="s">
        <v>721</v>
      </c>
      <c r="S286" s="109" t="s">
        <v>722</v>
      </c>
      <c r="T286" s="60">
        <v>1.2337819006390434E-4</v>
      </c>
      <c r="U286" s="60">
        <v>4.0918999999999999E-3</v>
      </c>
      <c r="V286" s="60">
        <v>4.3938073635155197</v>
      </c>
      <c r="W286" s="98"/>
      <c r="X286" s="60">
        <v>6.2084647312329468E-6</v>
      </c>
      <c r="Y286" s="61">
        <v>0.40077901950509232</v>
      </c>
      <c r="Z286">
        <v>14</v>
      </c>
      <c r="AB286">
        <f t="shared" si="35"/>
        <v>0.40087417753675275</v>
      </c>
      <c r="AC286">
        <f t="shared" si="36"/>
        <v>10.963167106255401</v>
      </c>
      <c r="AD286">
        <f t="shared" si="37"/>
        <v>10.960564710139478</v>
      </c>
      <c r="AE286">
        <f t="shared" si="38"/>
        <v>2.3737630656370519E-4</v>
      </c>
      <c r="AJ286">
        <v>0.28548712216386563</v>
      </c>
      <c r="AK286">
        <v>3.1684311544189137</v>
      </c>
      <c r="AL286">
        <v>6.8871657254647118</v>
      </c>
      <c r="AM286">
        <v>203.82474118345206</v>
      </c>
      <c r="AN286">
        <v>-6.659296950754058</v>
      </c>
      <c r="AO286">
        <v>-1.352158365258872</v>
      </c>
      <c r="AP286">
        <v>0.25616126168297176</v>
      </c>
      <c r="AQ286">
        <v>1.8639539162699859</v>
      </c>
      <c r="AR286">
        <v>4.5978864931291881</v>
      </c>
      <c r="AS286">
        <v>6.6889127970955178</v>
      </c>
      <c r="AT286" s="2">
        <v>24.812256289920317</v>
      </c>
      <c r="AU286" s="2">
        <v>0.58491853335174626</v>
      </c>
      <c r="AV286" s="2">
        <v>14.227661436083963</v>
      </c>
      <c r="AX286">
        <f t="shared" si="32"/>
        <v>24.812256289920317</v>
      </c>
      <c r="AY286">
        <f t="shared" si="33"/>
        <v>6.412559624681017</v>
      </c>
      <c r="AZ286">
        <f t="shared" si="39"/>
        <v>155.98022985501419</v>
      </c>
    </row>
    <row r="287" spans="1:52" x14ac:dyDescent="0.25">
      <c r="A287" s="109">
        <v>11</v>
      </c>
      <c r="B287" s="109" t="s">
        <v>702</v>
      </c>
      <c r="C287" s="109">
        <v>40</v>
      </c>
      <c r="D287" s="110">
        <v>364.625</v>
      </c>
      <c r="E287" s="109">
        <v>10</v>
      </c>
      <c r="F287" s="109">
        <v>4.3020000000000003E-3</v>
      </c>
      <c r="G287" s="109">
        <v>0.20038800000000001</v>
      </c>
      <c r="H287" s="109">
        <v>50.988722000000003</v>
      </c>
      <c r="I287" s="109">
        <v>1.8142039999999999</v>
      </c>
      <c r="J287" s="109">
        <v>9.2039469999999994</v>
      </c>
      <c r="K287" s="109">
        <v>0.16363900000000001</v>
      </c>
      <c r="L287" s="110">
        <v>4.3020000000000003E-3</v>
      </c>
      <c r="M287" s="109">
        <v>4.9059999999999998E-3</v>
      </c>
      <c r="N287" s="109">
        <v>101269</v>
      </c>
      <c r="O287" s="109">
        <v>18.600000000000001</v>
      </c>
      <c r="P287" s="109">
        <v>60</v>
      </c>
      <c r="Q287" s="109">
        <v>1.2034</v>
      </c>
      <c r="R287" s="109" t="s">
        <v>723</v>
      </c>
      <c r="S287" s="109" t="s">
        <v>724</v>
      </c>
      <c r="T287" s="60">
        <v>1.2340754483611627E-4</v>
      </c>
      <c r="U287" s="60">
        <v>4.0559999999999997E-3</v>
      </c>
      <c r="V287" s="60">
        <v>1.9933951390628961</v>
      </c>
      <c r="W287" s="98"/>
      <c r="X287" s="60">
        <v>6.2085260378986717E-6</v>
      </c>
      <c r="Y287" s="61">
        <v>0.18182835646177381</v>
      </c>
      <c r="Z287">
        <v>14</v>
      </c>
      <c r="AB287">
        <f t="shared" si="35"/>
        <v>0.18187152845346718</v>
      </c>
      <c r="AC287">
        <f t="shared" si="36"/>
        <v>10.96305976610404</v>
      </c>
      <c r="AD287">
        <f t="shared" si="37"/>
        <v>10.960457395468127</v>
      </c>
      <c r="AE287">
        <f t="shared" si="38"/>
        <v>2.3737630656349413E-4</v>
      </c>
      <c r="AJ287">
        <v>0.12951951707937528</v>
      </c>
      <c r="AK287">
        <v>2.5845183925278219</v>
      </c>
      <c r="AL287">
        <v>1.1899662595427494</v>
      </c>
      <c r="AM287">
        <v>116.7815339647313</v>
      </c>
      <c r="AN287">
        <v>-6.6388641070456549</v>
      </c>
      <c r="AO287">
        <v>-1.3329359726073726</v>
      </c>
      <c r="AP287">
        <v>0.27501682913084918</v>
      </c>
      <c r="AQ287">
        <v>1.7217528689647805</v>
      </c>
      <c r="AR287">
        <v>4.2943719813133194</v>
      </c>
      <c r="AS287">
        <v>5.902324783051542</v>
      </c>
      <c r="AT287" s="2">
        <v>25.150404037220387</v>
      </c>
      <c r="AU287" s="2">
        <v>0.53800518585596058</v>
      </c>
      <c r="AV287" s="2">
        <v>13.401528281317864</v>
      </c>
      <c r="AX287">
        <f t="shared" si="32"/>
        <v>25.150404037220387</v>
      </c>
      <c r="AY287">
        <f t="shared" si="33"/>
        <v>5.8981830070128076</v>
      </c>
      <c r="AZ287">
        <f t="shared" si="39"/>
        <v>146.92175550522131</v>
      </c>
    </row>
    <row r="288" spans="1:52" x14ac:dyDescent="0.25">
      <c r="A288" s="14">
        <v>1</v>
      </c>
      <c r="B288" s="14" t="s">
        <v>725</v>
      </c>
      <c r="C288" s="14">
        <v>39.96875</v>
      </c>
      <c r="D288" s="111">
        <v>-364.59375</v>
      </c>
      <c r="E288" s="14">
        <v>10</v>
      </c>
      <c r="F288" s="14">
        <v>4.1720000000000004E-3</v>
      </c>
      <c r="G288" s="14">
        <v>0.20047400000000001</v>
      </c>
      <c r="H288" s="14">
        <v>51.010176999999999</v>
      </c>
      <c r="I288" s="14">
        <v>1.7852189999999999</v>
      </c>
      <c r="J288" s="14">
        <v>9.2064789999999999</v>
      </c>
      <c r="K288" s="14">
        <v>0.16095400000000001</v>
      </c>
      <c r="L288" s="111">
        <v>4.1720000000000004E-3</v>
      </c>
      <c r="M288" s="14">
        <v>4.9449999999999997E-3</v>
      </c>
      <c r="N288" s="14">
        <v>101257</v>
      </c>
      <c r="O288" s="14">
        <v>18.600000000000001</v>
      </c>
      <c r="P288" s="14">
        <v>60</v>
      </c>
      <c r="Q288" s="14">
        <v>1.2033</v>
      </c>
      <c r="R288" s="14" t="s">
        <v>726</v>
      </c>
      <c r="S288" s="14" t="s">
        <v>727</v>
      </c>
      <c r="T288" s="60">
        <v>1.2340754483611627E-4</v>
      </c>
      <c r="U288" s="60">
        <v>4.0559999999999997E-3</v>
      </c>
      <c r="V288" s="60">
        <v>0.93997494362315737</v>
      </c>
      <c r="W288" s="98"/>
      <c r="X288" s="60">
        <v>6.2092618123385082E-6</v>
      </c>
      <c r="Y288" s="61">
        <v>8.5753624992978492E-2</v>
      </c>
      <c r="Z288">
        <v>15</v>
      </c>
      <c r="AB288">
        <f t="shared" si="35"/>
        <v>8.5773985704904368E-2</v>
      </c>
      <c r="AC288">
        <f t="shared" si="36"/>
        <v>10.961343543204412</v>
      </c>
      <c r="AD288">
        <f t="shared" si="37"/>
        <v>10.958741579959149</v>
      </c>
      <c r="AE288">
        <f t="shared" si="38"/>
        <v>2.373763065638534E-4</v>
      </c>
      <c r="AJ288">
        <v>6.0948075046540144E-2</v>
      </c>
      <c r="AK288">
        <v>2.6058603397802442</v>
      </c>
      <c r="AL288">
        <v>-2.2990093107462726E-2</v>
      </c>
      <c r="AM288">
        <v>6.399483946185657</v>
      </c>
      <c r="AN288">
        <v>-6.8006186262724482</v>
      </c>
      <c r="AO288">
        <v>-1.4938597400807676</v>
      </c>
      <c r="AP288">
        <v>0.11381788495853472</v>
      </c>
      <c r="AQ288">
        <v>1.7220224446504231</v>
      </c>
      <c r="AR288">
        <v>4.2950443532269276</v>
      </c>
      <c r="AS288">
        <v>6.063963981957488</v>
      </c>
      <c r="AT288" s="2">
        <v>24.33002382637217</v>
      </c>
      <c r="AU288" s="2">
        <v>0.5534138877364313</v>
      </c>
      <c r="AV288" s="2">
        <v>13.403624999426084</v>
      </c>
      <c r="AX288">
        <f t="shared" si="32"/>
        <v>24.33002382637217</v>
      </c>
      <c r="AY288">
        <f t="shared" si="33"/>
        <v>6.0661597450593829</v>
      </c>
      <c r="AZ288">
        <f t="shared" si="39"/>
        <v>146.92173834299234</v>
      </c>
    </row>
    <row r="289" spans="1:52" x14ac:dyDescent="0.25">
      <c r="A289" s="14">
        <v>2</v>
      </c>
      <c r="B289" s="14" t="s">
        <v>725</v>
      </c>
      <c r="C289" s="14">
        <v>39.96875</v>
      </c>
      <c r="D289" s="111">
        <v>-312.5</v>
      </c>
      <c r="E289" s="14">
        <v>10</v>
      </c>
      <c r="F289" s="14">
        <v>4.6230000000000004E-3</v>
      </c>
      <c r="G289" s="14">
        <v>0.20000799999999999</v>
      </c>
      <c r="H289" s="14">
        <v>50.893422000000001</v>
      </c>
      <c r="I289" s="14">
        <v>1.8339479999999999</v>
      </c>
      <c r="J289" s="14">
        <v>9.1958970000000004</v>
      </c>
      <c r="K289" s="14">
        <v>0.165635</v>
      </c>
      <c r="L289" s="111">
        <v>4.6230000000000004E-3</v>
      </c>
      <c r="M289" s="14">
        <v>6.0480000000000004E-3</v>
      </c>
      <c r="N289" s="14">
        <v>101256</v>
      </c>
      <c r="O289" s="14">
        <v>18.600000000000001</v>
      </c>
      <c r="P289" s="14">
        <v>60</v>
      </c>
      <c r="Q289" s="14">
        <v>1.2033</v>
      </c>
      <c r="R289" s="14" t="s">
        <v>728</v>
      </c>
      <c r="S289" s="14" t="s">
        <v>729</v>
      </c>
      <c r="T289" s="60">
        <v>1.2342273757988043E-4</v>
      </c>
      <c r="U289" s="60">
        <v>4.0505999999999997E-3</v>
      </c>
      <c r="V289" s="60">
        <v>4.6377192016952113</v>
      </c>
      <c r="W289" s="98"/>
      <c r="X289" s="60">
        <v>6.2093231347471807E-6</v>
      </c>
      <c r="Y289" s="61">
        <v>0.42260721081964542</v>
      </c>
      <c r="Z289">
        <v>15</v>
      </c>
      <c r="AB289">
        <f t="shared" si="35"/>
        <v>0.4227075515769953</v>
      </c>
      <c r="AC289">
        <f t="shared" si="36"/>
        <v>10.974065474889482</v>
      </c>
      <c r="AD289">
        <f t="shared" si="37"/>
        <v>10.971460491759064</v>
      </c>
      <c r="AE289">
        <f t="shared" si="38"/>
        <v>2.3737630656372834E-4</v>
      </c>
      <c r="AJ289">
        <v>0.3014045894176976</v>
      </c>
      <c r="AK289">
        <v>3.1827295252879195</v>
      </c>
      <c r="AL289">
        <v>2.6448827851215087</v>
      </c>
      <c r="AM289">
        <v>34.514300327971078</v>
      </c>
      <c r="AN289">
        <v>-6.6285479088138546</v>
      </c>
      <c r="AO289">
        <v>-1.328593481103834</v>
      </c>
      <c r="AP289">
        <v>0.27754899862717347</v>
      </c>
      <c r="AQ289">
        <v>1.883165219354338</v>
      </c>
      <c r="AR289">
        <v>4.7744321864716888</v>
      </c>
      <c r="AS289">
        <v>8.4682441344507016</v>
      </c>
      <c r="AT289" s="2">
        <v>21.149421209924551</v>
      </c>
      <c r="AU289" s="2">
        <v>0.66226674776670447</v>
      </c>
      <c r="AV289" s="2">
        <v>13.705153812427213</v>
      </c>
      <c r="AX289">
        <f t="shared" si="32"/>
        <v>21.149421209924551</v>
      </c>
      <c r="AY289">
        <f t="shared" si="33"/>
        <v>7.2677586518339323</v>
      </c>
      <c r="AZ289">
        <f t="shared" si="39"/>
        <v>150.40125528100742</v>
      </c>
    </row>
    <row r="290" spans="1:52" x14ac:dyDescent="0.25">
      <c r="A290" s="14">
        <v>3</v>
      </c>
      <c r="B290" s="14" t="s">
        <v>725</v>
      </c>
      <c r="C290" s="14">
        <v>39.96875</v>
      </c>
      <c r="D290" s="111">
        <v>-260.40625</v>
      </c>
      <c r="E290" s="14">
        <v>10</v>
      </c>
      <c r="F290" s="14">
        <v>1.0598E-2</v>
      </c>
      <c r="G290" s="14">
        <v>0.20010500000000001</v>
      </c>
      <c r="H290" s="14">
        <v>50.917788000000002</v>
      </c>
      <c r="I290" s="14">
        <v>1.785671</v>
      </c>
      <c r="J290" s="14">
        <v>9.1978570000000008</v>
      </c>
      <c r="K290" s="14">
        <v>0.161246</v>
      </c>
      <c r="L290" s="111">
        <v>1.0598E-2</v>
      </c>
      <c r="M290" s="14">
        <v>2.1003999999999998E-2</v>
      </c>
      <c r="N290" s="14">
        <v>101263</v>
      </c>
      <c r="O290" s="14">
        <v>18.600000000000001</v>
      </c>
      <c r="P290" s="14">
        <v>60</v>
      </c>
      <c r="Q290" s="14">
        <v>1.2034</v>
      </c>
      <c r="R290" s="14" t="s">
        <v>730</v>
      </c>
      <c r="S290" s="14" t="s">
        <v>731</v>
      </c>
      <c r="T290" s="60">
        <v>1.2343793032364462E-4</v>
      </c>
      <c r="U290" s="60">
        <v>4.0451999999999997E-3</v>
      </c>
      <c r="V290" s="60">
        <v>53.085789617656985</v>
      </c>
      <c r="W290" s="98"/>
      <c r="X290" s="60">
        <v>6.2088939033206642E-6</v>
      </c>
      <c r="Y290" s="61">
        <v>4.8387514235169213</v>
      </c>
      <c r="Z290">
        <v>15</v>
      </c>
      <c r="AB290">
        <f t="shared" si="35"/>
        <v>4.8399003011745512</v>
      </c>
      <c r="AC290">
        <f t="shared" si="36"/>
        <v>10.970968535323717</v>
      </c>
      <c r="AD290">
        <f t="shared" si="37"/>
        <v>10.968364287333372</v>
      </c>
      <c r="AE290">
        <f t="shared" si="38"/>
        <v>2.3737630656395732E-4</v>
      </c>
      <c r="AJ290">
        <v>3.4488388476368468</v>
      </c>
      <c r="AK290">
        <v>11.055298334716571</v>
      </c>
      <c r="AL290">
        <v>7.8993656474810852</v>
      </c>
      <c r="AM290">
        <v>126.59498088152414</v>
      </c>
      <c r="AN290">
        <v>-6.3056916363387998</v>
      </c>
      <c r="AO290">
        <v>-0.8443590693823726</v>
      </c>
      <c r="AP290">
        <v>1.0836344919863041</v>
      </c>
      <c r="AQ290">
        <v>3.6532398882740136</v>
      </c>
      <c r="AR290">
        <v>20.037237589143292</v>
      </c>
      <c r="AS290">
        <v>47.986564944381648</v>
      </c>
      <c r="AT290" s="2">
        <v>4.8738825695008359</v>
      </c>
      <c r="AU290" s="2">
        <v>3.2557208759842671</v>
      </c>
      <c r="AV290" s="2">
        <v>12.419162380982854</v>
      </c>
      <c r="AX290">
        <f t="shared" si="32"/>
        <v>4.8738825695008359</v>
      </c>
      <c r="AY290">
        <f t="shared" si="33"/>
        <v>35.718411290219962</v>
      </c>
      <c r="AZ290">
        <f t="shared" si="39"/>
        <v>136.25023971683888</v>
      </c>
    </row>
    <row r="291" spans="1:52" x14ac:dyDescent="0.25">
      <c r="A291" s="14">
        <v>4</v>
      </c>
      <c r="B291" s="14" t="s">
        <v>725</v>
      </c>
      <c r="C291" s="14">
        <v>39.96875</v>
      </c>
      <c r="D291" s="111">
        <v>-208.28125</v>
      </c>
      <c r="E291" s="14">
        <v>10</v>
      </c>
      <c r="F291" s="14">
        <v>4.7076E-2</v>
      </c>
      <c r="G291" s="14">
        <v>0.199827</v>
      </c>
      <c r="H291" s="14">
        <v>50.847886000000003</v>
      </c>
      <c r="I291" s="14">
        <v>1.812311</v>
      </c>
      <c r="J291" s="14">
        <v>9.1929350000000003</v>
      </c>
      <c r="K291" s="14">
        <v>0.163767</v>
      </c>
      <c r="L291" s="111">
        <v>4.7076E-2</v>
      </c>
      <c r="M291" s="14">
        <v>0.105783</v>
      </c>
      <c r="N291" s="14">
        <v>101269</v>
      </c>
      <c r="O291" s="14">
        <v>18.7</v>
      </c>
      <c r="P291" s="14">
        <v>60</v>
      </c>
      <c r="Q291" s="14">
        <v>1.2030000000000001</v>
      </c>
      <c r="R291" s="14" t="s">
        <v>732</v>
      </c>
      <c r="S291" s="14" t="s">
        <v>733</v>
      </c>
      <c r="T291" s="60">
        <v>1.2345312306740879E-4</v>
      </c>
      <c r="U291" s="60">
        <v>4.0397999999999996E-3</v>
      </c>
      <c r="V291" s="60">
        <v>348.60357462565815</v>
      </c>
      <c r="W291" s="98"/>
      <c r="X291" s="60">
        <v>6.2106540673889525E-6</v>
      </c>
      <c r="Y291" s="61">
        <v>31.749091442821555</v>
      </c>
      <c r="Z291">
        <v>15</v>
      </c>
      <c r="AB291">
        <f t="shared" si="35"/>
        <v>31.75662971429205</v>
      </c>
      <c r="AC291">
        <f t="shared" si="36"/>
        <v>10.979954347779522</v>
      </c>
      <c r="AD291">
        <f t="shared" si="37"/>
        <v>10.977347966770207</v>
      </c>
      <c r="AE291">
        <f t="shared" si="38"/>
        <v>2.3737630656378477E-4</v>
      </c>
      <c r="AJ291">
        <v>22.630270189553464</v>
      </c>
      <c r="AK291">
        <v>55.625717566766575</v>
      </c>
      <c r="AL291">
        <v>6.5887726535865543</v>
      </c>
      <c r="AM291">
        <v>62.551592727415638</v>
      </c>
      <c r="AN291">
        <v>-5.0127971138752967</v>
      </c>
      <c r="AO291">
        <v>1.4062208419273796</v>
      </c>
      <c r="AP291">
        <v>6.541119698191256</v>
      </c>
      <c r="AQ291">
        <v>21.626101110340954</v>
      </c>
      <c r="AR291">
        <v>92.39620789708556</v>
      </c>
      <c r="AS291">
        <v>289.94178784910872</v>
      </c>
      <c r="AT291" s="2">
        <v>1.3920770801712943</v>
      </c>
      <c r="AU291" s="2">
        <v>25.282576365329067</v>
      </c>
      <c r="AV291" s="2">
        <v>12.565024896301592</v>
      </c>
      <c r="AX291">
        <f t="shared" si="32"/>
        <v>1.3920770801712943</v>
      </c>
      <c r="AY291">
        <f t="shared" si="33"/>
        <v>277.60153428556265</v>
      </c>
      <c r="AZ291">
        <f t="shared" si="39"/>
        <v>137.96339974010459</v>
      </c>
    </row>
    <row r="292" spans="1:52" x14ac:dyDescent="0.25">
      <c r="A292" s="14">
        <v>5</v>
      </c>
      <c r="B292" s="14" t="s">
        <v>725</v>
      </c>
      <c r="C292" s="14">
        <v>39.96875</v>
      </c>
      <c r="D292" s="111">
        <v>-156.25</v>
      </c>
      <c r="E292" s="14">
        <v>10</v>
      </c>
      <c r="F292" s="14">
        <v>0.16476299999999999</v>
      </c>
      <c r="G292" s="14">
        <v>0.19984299999999999</v>
      </c>
      <c r="H292" s="14">
        <v>50.851874000000002</v>
      </c>
      <c r="I292" s="14">
        <v>1.87083</v>
      </c>
      <c r="J292" s="14">
        <v>9.1933369999999996</v>
      </c>
      <c r="K292" s="14">
        <v>0.169072</v>
      </c>
      <c r="L292" s="111">
        <v>0.16476299999999999</v>
      </c>
      <c r="M292" s="14">
        <v>0.315938</v>
      </c>
      <c r="N292" s="14">
        <v>101266</v>
      </c>
      <c r="O292" s="14">
        <v>18.7</v>
      </c>
      <c r="P292" s="14">
        <v>60</v>
      </c>
      <c r="Q292" s="14">
        <v>1.2029000000000001</v>
      </c>
      <c r="R292" s="14" t="s">
        <v>734</v>
      </c>
      <c r="S292" s="14" t="s">
        <v>735</v>
      </c>
      <c r="T292" s="60">
        <v>1.2346831581117295E-4</v>
      </c>
      <c r="U292" s="60">
        <v>4.0343999999999996E-3</v>
      </c>
      <c r="V292" s="60">
        <v>1301.7801283190038</v>
      </c>
      <c r="W292" s="98"/>
      <c r="X292" s="60">
        <v>6.2108380576937151E-6</v>
      </c>
      <c r="Y292" s="61">
        <v>118.56137532270964</v>
      </c>
      <c r="Z292">
        <v>15</v>
      </c>
      <c r="AB292">
        <f t="shared" si="35"/>
        <v>118.58952566630946</v>
      </c>
      <c r="AC292">
        <f t="shared" si="36"/>
        <v>10.979799490143536</v>
      </c>
      <c r="AD292">
        <f t="shared" si="37"/>
        <v>10.977193145893757</v>
      </c>
      <c r="AE292">
        <f t="shared" si="38"/>
        <v>2.3737630656358566E-4</v>
      </c>
      <c r="AJ292">
        <v>84.50941284071321</v>
      </c>
      <c r="AK292">
        <v>166.11704851942127</v>
      </c>
      <c r="AL292">
        <v>4.4761062704077901</v>
      </c>
      <c r="AM292">
        <v>37.065491767679326</v>
      </c>
      <c r="AN292">
        <v>-3.0839687088460308</v>
      </c>
      <c r="AO292">
        <v>7.5064936182888191</v>
      </c>
      <c r="AP292">
        <v>25.959093924653512</v>
      </c>
      <c r="AQ292">
        <v>74.096220673429698</v>
      </c>
      <c r="AR292">
        <v>418.9214006341366</v>
      </c>
      <c r="AS292">
        <v>806.74936792228755</v>
      </c>
      <c r="AT292" s="2">
        <v>0.81253618815667683</v>
      </c>
      <c r="AU292" s="2">
        <v>118.87363810038067</v>
      </c>
      <c r="AV292" s="2">
        <v>12.079719933686393</v>
      </c>
      <c r="AX292">
        <f t="shared" si="32"/>
        <v>0.81253618815667683</v>
      </c>
      <c r="AY292">
        <f t="shared" si="33"/>
        <v>1305.208711006067</v>
      </c>
      <c r="AZ292">
        <f t="shared" si="39"/>
        <v>132.63290276896657</v>
      </c>
    </row>
    <row r="293" spans="1:52" x14ac:dyDescent="0.25">
      <c r="A293" s="14">
        <v>6</v>
      </c>
      <c r="B293" s="14" t="s">
        <v>725</v>
      </c>
      <c r="C293" s="14">
        <v>39.96875</v>
      </c>
      <c r="D293" s="111">
        <v>-104.15625</v>
      </c>
      <c r="E293" s="14">
        <v>10</v>
      </c>
      <c r="F293" s="14">
        <v>1.129553</v>
      </c>
      <c r="G293" s="14">
        <v>0.19994700000000001</v>
      </c>
      <c r="H293" s="14">
        <v>50.878121999999998</v>
      </c>
      <c r="I293" s="14">
        <v>1.881767</v>
      </c>
      <c r="J293" s="14">
        <v>9.1958760000000002</v>
      </c>
      <c r="K293" s="14">
        <v>0.16999400000000001</v>
      </c>
      <c r="L293" s="111">
        <v>1.129553</v>
      </c>
      <c r="M293" s="14">
        <v>1.0281549999999999</v>
      </c>
      <c r="N293" s="14">
        <v>101262</v>
      </c>
      <c r="O293" s="14">
        <v>18.7</v>
      </c>
      <c r="P293" s="14">
        <v>60</v>
      </c>
      <c r="Q293" s="14">
        <v>1.2029000000000001</v>
      </c>
      <c r="R293" s="14" t="s">
        <v>736</v>
      </c>
      <c r="S293" s="14" t="s">
        <v>737</v>
      </c>
      <c r="T293" s="60">
        <v>1.2348350855493712E-4</v>
      </c>
      <c r="U293" s="60">
        <v>4.0289999999999996E-3</v>
      </c>
      <c r="V293" s="60">
        <v>9114.771787515745</v>
      </c>
      <c r="W293" s="98"/>
      <c r="X293" s="60">
        <v>6.2110833950584797E-6</v>
      </c>
      <c r="Y293" s="61">
        <v>830.33656173829695</v>
      </c>
      <c r="Z293">
        <v>15</v>
      </c>
      <c r="AB293">
        <f t="shared" si="35"/>
        <v>830.53371076303438</v>
      </c>
      <c r="AC293">
        <f t="shared" si="36"/>
        <v>10.97720154395479</v>
      </c>
      <c r="AD293">
        <f t="shared" si="37"/>
        <v>10.974595816395881</v>
      </c>
      <c r="AE293">
        <f t="shared" si="38"/>
        <v>2.3737630656359675E-4</v>
      </c>
      <c r="AJ293">
        <v>591.85659823315814</v>
      </c>
      <c r="AK293">
        <v>540.65519849117186</v>
      </c>
      <c r="AL293">
        <v>1.1874688846747028</v>
      </c>
      <c r="AM293">
        <v>5.2655141431609058</v>
      </c>
      <c r="AN293">
        <v>1.7326748900311881</v>
      </c>
      <c r="AO293">
        <v>118.72004387634634</v>
      </c>
      <c r="AP293">
        <v>471.76872259967547</v>
      </c>
      <c r="AQ293">
        <v>926.39895050560381</v>
      </c>
      <c r="AR293">
        <v>1596.8699881344733</v>
      </c>
      <c r="AS293">
        <v>2167.6856641747299</v>
      </c>
      <c r="AT293" s="2">
        <v>0.94372953126016335</v>
      </c>
      <c r="AU293" s="2">
        <v>638.41420719962991</v>
      </c>
      <c r="AV293" s="2">
        <v>10.63374227717757</v>
      </c>
      <c r="AX293">
        <f t="shared" si="32"/>
        <v>0.94372953126016335</v>
      </c>
      <c r="AY293">
        <f t="shared" si="33"/>
        <v>7008.0014209544506</v>
      </c>
      <c r="AZ293">
        <f t="shared" si="39"/>
        <v>116.72873214305093</v>
      </c>
    </row>
    <row r="294" spans="1:52" x14ac:dyDescent="0.25">
      <c r="A294" s="14">
        <v>7</v>
      </c>
      <c r="B294" s="14" t="s">
        <v>725</v>
      </c>
      <c r="C294" s="14">
        <v>39.96875</v>
      </c>
      <c r="D294" s="111">
        <v>-52.03125</v>
      </c>
      <c r="E294" s="14">
        <v>10</v>
      </c>
      <c r="F294" s="14">
        <v>0.27957700000000002</v>
      </c>
      <c r="G294" s="14">
        <v>0.199903</v>
      </c>
      <c r="H294" s="14">
        <v>50.866973000000002</v>
      </c>
      <c r="I294" s="14">
        <v>1.8061609999999999</v>
      </c>
      <c r="J294" s="14">
        <v>9.1945350000000001</v>
      </c>
      <c r="K294" s="14">
        <v>0.16320000000000001</v>
      </c>
      <c r="L294" s="111">
        <v>0.27957700000000002</v>
      </c>
      <c r="M294" s="14">
        <v>0.42983100000000002</v>
      </c>
      <c r="N294" s="14">
        <v>101272</v>
      </c>
      <c r="O294" s="14">
        <v>18.7</v>
      </c>
      <c r="P294" s="14">
        <v>60</v>
      </c>
      <c r="Q294" s="14">
        <v>1.2030000000000001</v>
      </c>
      <c r="R294" s="14" t="s">
        <v>738</v>
      </c>
      <c r="S294" s="14" t="s">
        <v>739</v>
      </c>
      <c r="T294" s="60">
        <v>1.2349870129870131E-4</v>
      </c>
      <c r="U294" s="60">
        <v>4.0236000000000004E-3</v>
      </c>
      <c r="V294" s="60">
        <v>2231.2250825498977</v>
      </c>
      <c r="W294" s="98"/>
      <c r="X294" s="60">
        <v>6.2104700879849499E-6</v>
      </c>
      <c r="Y294" s="61">
        <v>203.25034683201122</v>
      </c>
      <c r="Z294">
        <v>15</v>
      </c>
      <c r="AB294">
        <f t="shared" si="35"/>
        <v>203.29860510402037</v>
      </c>
      <c r="AC294">
        <f t="shared" si="36"/>
        <v>10.977718450803094</v>
      </c>
      <c r="AD294">
        <f t="shared" si="37"/>
        <v>10.975112600542747</v>
      </c>
      <c r="AE294">
        <f t="shared" si="38"/>
        <v>2.3737630656358355E-4</v>
      </c>
      <c r="AJ294">
        <v>144.87498034535903</v>
      </c>
      <c r="AK294">
        <v>225.98798456495081</v>
      </c>
      <c r="AL294">
        <v>3.0213004754338093</v>
      </c>
      <c r="AM294">
        <v>15.757061120159769</v>
      </c>
      <c r="AN294">
        <v>0.13059885644894481</v>
      </c>
      <c r="AO294">
        <v>22.112636650854732</v>
      </c>
      <c r="AP294">
        <v>51.635128548282971</v>
      </c>
      <c r="AQ294">
        <v>155.44597237673617</v>
      </c>
      <c r="AR294">
        <v>630.37575904123378</v>
      </c>
      <c r="AS294">
        <v>1054.2826124410599</v>
      </c>
      <c r="AT294" s="2">
        <v>0.81746168233327599</v>
      </c>
      <c r="AU294" s="2">
        <v>188.65801159034243</v>
      </c>
      <c r="AV294" s="2">
        <v>9.3457151949329322</v>
      </c>
      <c r="AX294">
        <f t="shared" si="32"/>
        <v>0.81746168233327599</v>
      </c>
      <c r="AY294">
        <f t="shared" si="33"/>
        <v>2071.0345347271259</v>
      </c>
      <c r="AZ294">
        <f t="shared" si="39"/>
        <v>102.59463013136609</v>
      </c>
    </row>
    <row r="295" spans="1:52" x14ac:dyDescent="0.25">
      <c r="A295" s="14">
        <v>8</v>
      </c>
      <c r="B295" s="14" t="s">
        <v>725</v>
      </c>
      <c r="C295" s="14">
        <v>39.96875</v>
      </c>
      <c r="D295" s="111">
        <v>0</v>
      </c>
      <c r="E295" s="14">
        <v>10</v>
      </c>
      <c r="F295" s="14">
        <v>8.9496000000000006E-2</v>
      </c>
      <c r="G295" s="14">
        <v>0.19980999999999999</v>
      </c>
      <c r="H295" s="14">
        <v>50.843556</v>
      </c>
      <c r="I295" s="14">
        <v>1.8410660000000001</v>
      </c>
      <c r="J295" s="14">
        <v>9.1940299999999997</v>
      </c>
      <c r="K295" s="14">
        <v>0.16638700000000001</v>
      </c>
      <c r="L295" s="111">
        <v>8.9496000000000006E-2</v>
      </c>
      <c r="M295" s="14">
        <v>0.155338</v>
      </c>
      <c r="N295" s="14">
        <v>101273</v>
      </c>
      <c r="O295" s="14">
        <v>18.8</v>
      </c>
      <c r="P295" s="14">
        <v>60</v>
      </c>
      <c r="Q295" s="14">
        <v>1.2025999999999999</v>
      </c>
      <c r="R295" s="14" t="s">
        <v>740</v>
      </c>
      <c r="S295" s="14" t="s">
        <v>741</v>
      </c>
      <c r="T295" s="60">
        <v>1.2351389404246548E-4</v>
      </c>
      <c r="U295" s="60">
        <v>4.0182000000000004E-3</v>
      </c>
      <c r="V295" s="60">
        <v>692.05007795003019</v>
      </c>
      <c r="W295" s="98"/>
      <c r="X295" s="60">
        <v>6.212536709378248E-6</v>
      </c>
      <c r="Y295" s="61">
        <v>63.016907454868068</v>
      </c>
      <c r="Z295">
        <v>15</v>
      </c>
      <c r="AB295">
        <f t="shared" si="35"/>
        <v>63.031869727299721</v>
      </c>
      <c r="AC295">
        <f t="shared" si="36"/>
        <v>10.981974614442448</v>
      </c>
      <c r="AD295">
        <f t="shared" si="37"/>
        <v>10.979367753869697</v>
      </c>
      <c r="AE295">
        <f t="shared" si="38"/>
        <v>2.3737630656354381E-4</v>
      </c>
      <c r="AJ295">
        <v>44.917701182379595</v>
      </c>
      <c r="AK295">
        <v>81.628983533182975</v>
      </c>
      <c r="AL295">
        <v>5.6387874097702637</v>
      </c>
      <c r="AM295">
        <v>53.034429051718732</v>
      </c>
      <c r="AN295">
        <v>-2.7531570722353824</v>
      </c>
      <c r="AO295">
        <v>8.4729260194893996</v>
      </c>
      <c r="AP295">
        <v>22.264460482922289</v>
      </c>
      <c r="AQ295">
        <v>45.838551836096713</v>
      </c>
      <c r="AR295">
        <v>167.07583509490902</v>
      </c>
      <c r="AS295">
        <v>428.47494078691398</v>
      </c>
      <c r="AT295" s="2">
        <v>1.3677243804084789</v>
      </c>
      <c r="AU295" s="2">
        <v>42.248252660080404</v>
      </c>
      <c r="AV295" s="2">
        <v>12.866264010469742</v>
      </c>
      <c r="AX295">
        <f t="shared" si="32"/>
        <v>1.3677243804084789</v>
      </c>
      <c r="AY295">
        <f t="shared" si="33"/>
        <v>463.96923821755365</v>
      </c>
      <c r="AZ295">
        <f t="shared" si="39"/>
        <v>141.29698474569318</v>
      </c>
    </row>
    <row r="296" spans="1:52" x14ac:dyDescent="0.25">
      <c r="A296" s="14">
        <v>9</v>
      </c>
      <c r="B296" s="14" t="s">
        <v>725</v>
      </c>
      <c r="C296" s="14">
        <v>39.96875</v>
      </c>
      <c r="D296" s="111">
        <v>52.09375</v>
      </c>
      <c r="E296" s="14">
        <v>10</v>
      </c>
      <c r="F296" s="14">
        <v>3.8920000000000003E-2</v>
      </c>
      <c r="G296" s="14">
        <v>0.199296</v>
      </c>
      <c r="H296" s="14">
        <v>50.714635999999999</v>
      </c>
      <c r="I296" s="14">
        <v>1.810681</v>
      </c>
      <c r="J296" s="14">
        <v>9.1820430000000002</v>
      </c>
      <c r="K296" s="14">
        <v>0.16386300000000001</v>
      </c>
      <c r="L296" s="111">
        <v>3.8920000000000003E-2</v>
      </c>
      <c r="M296" s="14">
        <v>5.6599999999999998E-2</v>
      </c>
      <c r="N296" s="14">
        <v>101281</v>
      </c>
      <c r="O296" s="14">
        <v>18.8</v>
      </c>
      <c r="P296" s="14">
        <v>60</v>
      </c>
      <c r="Q296" s="14">
        <v>1.2027000000000001</v>
      </c>
      <c r="R296" s="14" t="s">
        <v>742</v>
      </c>
      <c r="S296" s="14" t="s">
        <v>743</v>
      </c>
      <c r="T296" s="60">
        <v>1.2352908678622964E-4</v>
      </c>
      <c r="U296" s="60">
        <v>4.0128000000000004E-3</v>
      </c>
      <c r="V296" s="60">
        <v>282.58283865085019</v>
      </c>
      <c r="W296" s="98"/>
      <c r="X296" s="60">
        <v>6.2120459925243955E-6</v>
      </c>
      <c r="Y296" s="61">
        <v>25.699996205809011</v>
      </c>
      <c r="Z296">
        <v>15</v>
      </c>
      <c r="AB296">
        <f t="shared" si="35"/>
        <v>25.706098224461698</v>
      </c>
      <c r="AC296">
        <f t="shared" si="36"/>
        <v>10.995442815940088</v>
      </c>
      <c r="AD296">
        <f t="shared" si="37"/>
        <v>10.992832758335407</v>
      </c>
      <c r="AE296">
        <f t="shared" si="38"/>
        <v>2.3737630656375252E-4</v>
      </c>
      <c r="AJ296">
        <v>18.318809086885199</v>
      </c>
      <c r="AK296">
        <v>29.702554713369242</v>
      </c>
      <c r="AL296">
        <v>5.3674229918553786</v>
      </c>
      <c r="AM296">
        <v>52.023500749083418</v>
      </c>
      <c r="AN296">
        <v>-4.6683705063663306</v>
      </c>
      <c r="AO296">
        <v>2.0583064817183412</v>
      </c>
      <c r="AP296">
        <v>9.7453375724863474</v>
      </c>
      <c r="AQ296">
        <v>24.319104668452912</v>
      </c>
      <c r="AR296">
        <v>61.634371786158383</v>
      </c>
      <c r="AS296">
        <v>137.94657526859049</v>
      </c>
      <c r="AT296" s="2">
        <v>2.2708685565047513</v>
      </c>
      <c r="AU296" s="2">
        <v>13.653301690711539</v>
      </c>
      <c r="AV296" s="2">
        <v>12.68604441502478</v>
      </c>
      <c r="AX296">
        <f t="shared" si="32"/>
        <v>2.2708685565047513</v>
      </c>
      <c r="AY296">
        <f t="shared" si="33"/>
        <v>150.12409798899685</v>
      </c>
      <c r="AZ296">
        <f t="shared" si="39"/>
        <v>139.4886759258811</v>
      </c>
    </row>
    <row r="297" spans="1:52" x14ac:dyDescent="0.25">
      <c r="A297" s="14">
        <v>10</v>
      </c>
      <c r="B297" s="14" t="s">
        <v>725</v>
      </c>
      <c r="C297" s="14">
        <v>39.96875</v>
      </c>
      <c r="D297" s="111">
        <v>104.1875</v>
      </c>
      <c r="E297" s="14">
        <v>10</v>
      </c>
      <c r="F297" s="14">
        <v>1.5876000000000001E-2</v>
      </c>
      <c r="G297" s="14">
        <v>0.19943900000000001</v>
      </c>
      <c r="H297" s="14">
        <v>50.750486000000002</v>
      </c>
      <c r="I297" s="14">
        <v>1.726823</v>
      </c>
      <c r="J297" s="14">
        <v>9.1855589999999996</v>
      </c>
      <c r="K297" s="14">
        <v>0.15620400000000001</v>
      </c>
      <c r="L297" s="111">
        <v>1.5876000000000001E-2</v>
      </c>
      <c r="M297" s="14">
        <v>2.9929000000000001E-2</v>
      </c>
      <c r="N297" s="14">
        <v>101278</v>
      </c>
      <c r="O297" s="14">
        <v>18.8</v>
      </c>
      <c r="P297" s="14">
        <v>60</v>
      </c>
      <c r="Q297" s="14">
        <v>1.2025999999999999</v>
      </c>
      <c r="R297" s="14" t="s">
        <v>744</v>
      </c>
      <c r="S297" s="14" t="s">
        <v>745</v>
      </c>
      <c r="T297" s="60">
        <v>1.2354427952999383E-4</v>
      </c>
      <c r="U297" s="60">
        <v>4.0074000000000004E-3</v>
      </c>
      <c r="V297" s="60">
        <v>96.06758034570565</v>
      </c>
      <c r="W297" s="98"/>
      <c r="X297" s="60">
        <v>6.2122300022597534E-6</v>
      </c>
      <c r="Y297" s="61">
        <v>8.7401227593647555</v>
      </c>
      <c r="Z297">
        <v>15</v>
      </c>
      <c r="AB297">
        <f t="shared" si="35"/>
        <v>8.7421979500253819</v>
      </c>
      <c r="AC297">
        <f t="shared" si="36"/>
        <v>10.991559614282577</v>
      </c>
      <c r="AD297">
        <f t="shared" si="37"/>
        <v>10.988950478457966</v>
      </c>
      <c r="AE297">
        <f t="shared" si="38"/>
        <v>2.3737630656356501E-4</v>
      </c>
      <c r="AJ297">
        <v>6.2300812817821525</v>
      </c>
      <c r="AK297">
        <v>15.709732910357204</v>
      </c>
      <c r="AL297">
        <v>6.129448380655834</v>
      </c>
      <c r="AM297">
        <v>64.534429320284602</v>
      </c>
      <c r="AN297">
        <v>-5.9479029147012197</v>
      </c>
      <c r="AO297">
        <v>-0.34139789043910501</v>
      </c>
      <c r="AP297">
        <v>1.9009941574635028</v>
      </c>
      <c r="AQ297">
        <v>5.9060155351547259</v>
      </c>
      <c r="AR297">
        <v>31.215860985943106</v>
      </c>
      <c r="AS297">
        <v>68.219004107875307</v>
      </c>
      <c r="AT297" s="2">
        <v>3.4639443992627608</v>
      </c>
      <c r="AU297" s="2">
        <v>5.460887349470263</v>
      </c>
      <c r="AV297" s="2">
        <v>12.686128867420233</v>
      </c>
      <c r="AX297">
        <f t="shared" si="32"/>
        <v>3.4639443992627608</v>
      </c>
      <c r="AY297">
        <f t="shared" si="33"/>
        <v>60.023668848583974</v>
      </c>
      <c r="AZ297">
        <f t="shared" si="39"/>
        <v>139.44034172072062</v>
      </c>
    </row>
    <row r="298" spans="1:52" x14ac:dyDescent="0.25">
      <c r="A298" s="14">
        <v>11</v>
      </c>
      <c r="B298" s="14" t="s">
        <v>725</v>
      </c>
      <c r="C298" s="14">
        <v>39.96875</v>
      </c>
      <c r="D298" s="111">
        <v>156.25</v>
      </c>
      <c r="E298" s="14">
        <v>10</v>
      </c>
      <c r="F298" s="14">
        <v>6.8929999999999998E-3</v>
      </c>
      <c r="G298" s="14">
        <v>0.19930400000000001</v>
      </c>
      <c r="H298" s="14">
        <v>50.716819000000001</v>
      </c>
      <c r="I298" s="14">
        <v>1.74396</v>
      </c>
      <c r="J298" s="14">
        <v>9.18262</v>
      </c>
      <c r="K298" s="14">
        <v>0.157804</v>
      </c>
      <c r="L298" s="111">
        <v>6.8929999999999998E-3</v>
      </c>
      <c r="M298" s="14">
        <v>1.2992999999999999E-2</v>
      </c>
      <c r="N298" s="14">
        <v>101275</v>
      </c>
      <c r="O298" s="14">
        <v>18.8</v>
      </c>
      <c r="P298" s="14">
        <v>60</v>
      </c>
      <c r="Q298" s="14">
        <v>1.2025999999999999</v>
      </c>
      <c r="R298" s="14" t="s">
        <v>746</v>
      </c>
      <c r="S298" s="14" t="s">
        <v>747</v>
      </c>
      <c r="T298" s="60">
        <v>1.23559472273758E-4</v>
      </c>
      <c r="U298" s="60">
        <v>4.0020000000000003E-3</v>
      </c>
      <c r="V298" s="60">
        <v>23.397639588446189</v>
      </c>
      <c r="W298" s="98"/>
      <c r="X298" s="60">
        <v>6.212414022896699E-6</v>
      </c>
      <c r="Y298" s="61">
        <v>2.1279473777769873</v>
      </c>
      <c r="Z298">
        <v>15</v>
      </c>
      <c r="AB298">
        <f t="shared" si="35"/>
        <v>2.1284526219990925</v>
      </c>
      <c r="AC298">
        <f t="shared" si="36"/>
        <v>10.995403285249051</v>
      </c>
      <c r="AD298">
        <f t="shared" si="37"/>
        <v>10.992793237028025</v>
      </c>
      <c r="AE298">
        <f t="shared" si="38"/>
        <v>2.3737630656326978E-4</v>
      </c>
      <c r="AJ298">
        <v>1.5166325649276182</v>
      </c>
      <c r="AK298">
        <v>6.8166163706976484</v>
      </c>
      <c r="AL298">
        <v>12.612093167129276</v>
      </c>
      <c r="AM298">
        <v>338.91891716454319</v>
      </c>
      <c r="AN298">
        <v>-6.4228448142942254</v>
      </c>
      <c r="AO298">
        <v>-0.97900902005170931</v>
      </c>
      <c r="AP298">
        <v>0.78226283434999866</v>
      </c>
      <c r="AQ298">
        <v>2.7035549197890978</v>
      </c>
      <c r="AR298">
        <v>7.5073097898820507</v>
      </c>
      <c r="AS298">
        <v>27.040795762843029</v>
      </c>
      <c r="AT298" s="2">
        <v>9.9713720916285222</v>
      </c>
      <c r="AU298" s="2">
        <v>1.4716128877166519</v>
      </c>
      <c r="AV298" s="2">
        <v>13.157367113331071</v>
      </c>
      <c r="AX298">
        <f t="shared" si="32"/>
        <v>9.9713720916285222</v>
      </c>
      <c r="AY298">
        <f t="shared" si="33"/>
        <v>16.180977180214516</v>
      </c>
      <c r="AZ298">
        <f t="shared" si="39"/>
        <v>144.67055758314828</v>
      </c>
    </row>
    <row r="299" spans="1:52" x14ac:dyDescent="0.25">
      <c r="A299" s="25">
        <v>2</v>
      </c>
      <c r="B299" s="3" t="s">
        <v>748</v>
      </c>
      <c r="C299" s="3">
        <v>-197</v>
      </c>
      <c r="D299" s="81">
        <v>-312.5</v>
      </c>
      <c r="E299" s="3">
        <v>50</v>
      </c>
      <c r="F299" s="3">
        <v>3.3013000000000001E-2</v>
      </c>
      <c r="G299" s="3">
        <v>0.19894200000000001</v>
      </c>
      <c r="H299" s="3">
        <v>50.625861</v>
      </c>
      <c r="I299" s="3">
        <v>1.7135480000000001</v>
      </c>
      <c r="J299" s="3">
        <v>9.1635770000000001</v>
      </c>
      <c r="K299" s="3">
        <v>0.154942</v>
      </c>
      <c r="L299" s="3">
        <v>3.3013000000000001E-2</v>
      </c>
      <c r="M299" s="3">
        <v>3.3313000000000002E-2</v>
      </c>
      <c r="N299" s="3">
        <v>101288</v>
      </c>
      <c r="O299" s="3">
        <v>18.2</v>
      </c>
      <c r="P299" s="3">
        <v>60</v>
      </c>
      <c r="Q299" s="3">
        <v>1.2054</v>
      </c>
      <c r="R299" s="3" t="s">
        <v>751</v>
      </c>
      <c r="S299" s="3" t="s">
        <v>752</v>
      </c>
      <c r="T299" s="60">
        <v>1.245592947616757E-3</v>
      </c>
      <c r="U299" s="60">
        <v>1.5480777777777779E-2</v>
      </c>
      <c r="V299" s="60">
        <v>14.07540260706142</v>
      </c>
      <c r="W299" s="98"/>
      <c r="X299" s="60">
        <v>3.4438060539043496E-5</v>
      </c>
      <c r="Y299" s="61">
        <v>0.23044632697847731</v>
      </c>
      <c r="Z299">
        <v>16</v>
      </c>
      <c r="AB299">
        <f t="shared" si="35"/>
        <v>0.2305010424645966</v>
      </c>
      <c r="AC299">
        <f t="shared" si="36"/>
        <v>61.078875899705714</v>
      </c>
      <c r="AD299">
        <f t="shared" si="37"/>
        <v>61.064377221735604</v>
      </c>
      <c r="AE299">
        <f t="shared" si="38"/>
        <v>2.3737630656329431E-4</v>
      </c>
      <c r="AJ299">
        <v>0.16425858067753196</v>
      </c>
      <c r="AK299">
        <v>0.31211006048628437</v>
      </c>
      <c r="AL299">
        <v>6.3663672182638331</v>
      </c>
      <c r="AM299">
        <v>71.615264296939827</v>
      </c>
      <c r="AN299">
        <v>-7.6421175854252052E-2</v>
      </c>
      <c r="AO299">
        <v>3.223157901131099E-2</v>
      </c>
      <c r="AP299">
        <v>8.3695714777158883E-2</v>
      </c>
      <c r="AQ299">
        <v>0.17233620057375215</v>
      </c>
      <c r="AR299">
        <v>0.64696238913411752</v>
      </c>
      <c r="AS299">
        <v>1.4990016090171936</v>
      </c>
      <c r="AT299" s="2">
        <v>3.6685515730802885</v>
      </c>
      <c r="AU299" s="2">
        <v>0.10496237740963348</v>
      </c>
      <c r="AV299" s="2">
        <v>0.22080131408282588</v>
      </c>
      <c r="AX299">
        <f t="shared" si="32"/>
        <v>3.6685515730802885</v>
      </c>
      <c r="AY299">
        <f t="shared" si="33"/>
        <v>6.4109840239410776</v>
      </c>
      <c r="AZ299">
        <f t="shared" si="39"/>
        <v>13.486296061356866</v>
      </c>
    </row>
    <row r="300" spans="1:52" x14ac:dyDescent="0.25">
      <c r="A300" s="25">
        <v>3</v>
      </c>
      <c r="B300" s="3" t="s">
        <v>748</v>
      </c>
      <c r="C300" s="3">
        <v>-197</v>
      </c>
      <c r="D300" s="81">
        <v>-260.40625</v>
      </c>
      <c r="E300" s="3">
        <v>50</v>
      </c>
      <c r="F300" s="3">
        <v>4.4151999999999997E-2</v>
      </c>
      <c r="G300" s="3">
        <v>0.19944100000000001</v>
      </c>
      <c r="H300" s="3">
        <v>50.750987000000002</v>
      </c>
      <c r="I300" s="3">
        <v>1.781431</v>
      </c>
      <c r="J300" s="3">
        <v>9.1747040000000002</v>
      </c>
      <c r="K300" s="3">
        <v>0.160911</v>
      </c>
      <c r="L300" s="3">
        <v>4.4151999999999997E-2</v>
      </c>
      <c r="M300" s="3">
        <v>3.9307000000000002E-2</v>
      </c>
      <c r="N300" s="3">
        <v>101290</v>
      </c>
      <c r="O300" s="3">
        <v>18.2</v>
      </c>
      <c r="P300" s="3">
        <v>60</v>
      </c>
      <c r="Q300" s="3">
        <v>1.2055</v>
      </c>
      <c r="R300" s="3" t="s">
        <v>753</v>
      </c>
      <c r="S300" s="3" t="s">
        <v>754</v>
      </c>
      <c r="T300" s="60">
        <v>1.2455128381318856E-3</v>
      </c>
      <c r="U300" s="60">
        <v>2.2310555555555556E-2</v>
      </c>
      <c r="V300" s="60">
        <v>17.536105430437708</v>
      </c>
      <c r="W300" s="98"/>
      <c r="X300" s="60">
        <v>3.4437380549695308E-5</v>
      </c>
      <c r="Y300" s="61">
        <v>0.28746019491773378</v>
      </c>
      <c r="Z300">
        <v>16</v>
      </c>
      <c r="AB300">
        <f t="shared" si="35"/>
        <v>0.28752844735859973</v>
      </c>
      <c r="AC300">
        <f t="shared" si="36"/>
        <v>61.003595421119932</v>
      </c>
      <c r="AD300">
        <f t="shared" si="37"/>
        <v>60.989114612951774</v>
      </c>
      <c r="AE300">
        <f t="shared" si="38"/>
        <v>2.3737630656349011E-4</v>
      </c>
      <c r="AJ300">
        <v>0.20490009142167021</v>
      </c>
      <c r="AK300">
        <v>0.36874922763944201</v>
      </c>
      <c r="AL300">
        <v>4.4666728138903018</v>
      </c>
      <c r="AM300">
        <v>40.261097032838713</v>
      </c>
      <c r="AN300">
        <v>-9.1922257204580415E-2</v>
      </c>
      <c r="AO300">
        <v>2.2594110777852595E-2</v>
      </c>
      <c r="AP300">
        <v>8.5579520348922897E-2</v>
      </c>
      <c r="AQ300">
        <v>0.22872732562818435</v>
      </c>
      <c r="AR300">
        <v>0.89005536371466043</v>
      </c>
      <c r="AS300">
        <v>1.7575259978563493</v>
      </c>
      <c r="AT300" s="2">
        <v>2.8321831323450546</v>
      </c>
      <c r="AU300" s="2">
        <v>0.153822833799725</v>
      </c>
      <c r="AV300" s="2">
        <v>0.23075434383542767</v>
      </c>
      <c r="AX300">
        <f t="shared" si="32"/>
        <v>2.8321831323450546</v>
      </c>
      <c r="AY300">
        <f t="shared" si="33"/>
        <v>9.3837459196485966</v>
      </c>
      <c r="AZ300">
        <f t="shared" si="39"/>
        <v>14.07684463300243</v>
      </c>
    </row>
    <row r="301" spans="1:52" x14ac:dyDescent="0.25">
      <c r="A301" s="25">
        <v>4</v>
      </c>
      <c r="B301" s="3" t="s">
        <v>748</v>
      </c>
      <c r="C301" s="3">
        <v>-197</v>
      </c>
      <c r="D301" s="81">
        <v>-208.34375</v>
      </c>
      <c r="E301" s="3">
        <v>50</v>
      </c>
      <c r="F301" s="3">
        <v>5.8328999999999999E-2</v>
      </c>
      <c r="G301" s="3">
        <v>0.199411</v>
      </c>
      <c r="H301" s="3">
        <v>50.743561999999997</v>
      </c>
      <c r="I301" s="3">
        <v>1.7360150000000001</v>
      </c>
      <c r="J301" s="3">
        <v>9.1754040000000003</v>
      </c>
      <c r="K301" s="3">
        <v>0.156801</v>
      </c>
      <c r="L301" s="3">
        <v>5.8328999999999999E-2</v>
      </c>
      <c r="M301" s="3">
        <v>5.6120999999999997E-2</v>
      </c>
      <c r="N301" s="3">
        <v>101299</v>
      </c>
      <c r="O301" s="3">
        <v>18.3</v>
      </c>
      <c r="P301" s="3">
        <v>60</v>
      </c>
      <c r="Q301" s="3">
        <v>1.2051000000000001</v>
      </c>
      <c r="R301" s="3" t="s">
        <v>755</v>
      </c>
      <c r="S301" s="3" t="s">
        <v>756</v>
      </c>
      <c r="T301" s="60">
        <v>1.2454327286470143E-3</v>
      </c>
      <c r="U301" s="60">
        <v>2.9140333333333338E-2</v>
      </c>
      <c r="V301" s="60">
        <v>23.436566259484763</v>
      </c>
      <c r="W301" s="98"/>
      <c r="X301" s="60">
        <v>3.4446139814729241E-5</v>
      </c>
      <c r="Y301" s="61">
        <v>0.38411497096227148</v>
      </c>
      <c r="Z301">
        <v>16</v>
      </c>
      <c r="AB301">
        <f t="shared" si="35"/>
        <v>0.38420617240443578</v>
      </c>
      <c r="AC301">
        <f t="shared" si="36"/>
        <v>61.014456689288345</v>
      </c>
      <c r="AD301">
        <f t="shared" si="37"/>
        <v>60.999973302912451</v>
      </c>
      <c r="AE301">
        <f t="shared" si="38"/>
        <v>2.3737630656368684E-4</v>
      </c>
      <c r="AJ301">
        <v>0.27379073732825948</v>
      </c>
      <c r="AK301">
        <v>0.5264227115387059</v>
      </c>
      <c r="AL301">
        <v>3.9999431637277363</v>
      </c>
      <c r="AM301">
        <v>26.353618915546654</v>
      </c>
      <c r="AN301">
        <v>-0.11876505691712122</v>
      </c>
      <c r="AO301">
        <v>7.1914393141685211E-3</v>
      </c>
      <c r="AP301">
        <v>9.306660486357704E-2</v>
      </c>
      <c r="AQ301">
        <v>0.32208267989239303</v>
      </c>
      <c r="AR301">
        <v>1.1808530956629499</v>
      </c>
      <c r="AS301">
        <v>2.7037560588097196</v>
      </c>
      <c r="AT301" s="2">
        <v>2.3195574963275845</v>
      </c>
      <c r="AU301" s="2">
        <v>0.2401885243700094</v>
      </c>
      <c r="AV301" s="2">
        <v>0.28334035490605664</v>
      </c>
      <c r="AX301">
        <f t="shared" si="32"/>
        <v>2.3195574963275845</v>
      </c>
      <c r="AY301">
        <f t="shared" si="33"/>
        <v>14.654972317438016</v>
      </c>
      <c r="AZ301">
        <f t="shared" si="39"/>
        <v>17.28785781274318</v>
      </c>
    </row>
    <row r="302" spans="1:52" x14ac:dyDescent="0.25">
      <c r="A302" s="25">
        <v>5</v>
      </c>
      <c r="B302" s="3" t="s">
        <v>748</v>
      </c>
      <c r="C302" s="3">
        <v>-197</v>
      </c>
      <c r="D302" s="81">
        <v>-156.25</v>
      </c>
      <c r="E302" s="3">
        <v>50</v>
      </c>
      <c r="F302" s="3">
        <v>9.1207999999999997E-2</v>
      </c>
      <c r="G302" s="3">
        <v>0.19941800000000001</v>
      </c>
      <c r="H302" s="3">
        <v>50.745379999999997</v>
      </c>
      <c r="I302" s="3">
        <v>1.744076</v>
      </c>
      <c r="J302" s="3">
        <v>9.1760560000000009</v>
      </c>
      <c r="K302" s="3">
        <v>0.157581</v>
      </c>
      <c r="L302" s="3">
        <v>9.1207999999999997E-2</v>
      </c>
      <c r="M302" s="3">
        <v>8.0130999999999994E-2</v>
      </c>
      <c r="N302" s="3">
        <v>101288</v>
      </c>
      <c r="O302" s="3">
        <v>18.3</v>
      </c>
      <c r="P302" s="3">
        <v>60</v>
      </c>
      <c r="Q302" s="3">
        <v>1.2050000000000001</v>
      </c>
      <c r="R302" s="3" t="s">
        <v>757</v>
      </c>
      <c r="S302" s="3" t="s">
        <v>758</v>
      </c>
      <c r="T302" s="60">
        <v>1.2453526191621429E-3</v>
      </c>
      <c r="U302" s="60">
        <v>3.5970111111111112E-2</v>
      </c>
      <c r="V302" s="60">
        <v>44.355219589173238</v>
      </c>
      <c r="W302" s="98"/>
      <c r="X302" s="60">
        <v>3.4449880707411115E-5</v>
      </c>
      <c r="Y302" s="61">
        <v>0.7269351725382539</v>
      </c>
      <c r="Z302">
        <v>16</v>
      </c>
      <c r="AB302">
        <f t="shared" si="35"/>
        <v>0.7271077706953355</v>
      </c>
      <c r="AC302">
        <f t="shared" si="36"/>
        <v>61.016747111433943</v>
      </c>
      <c r="AD302">
        <f t="shared" si="37"/>
        <v>61.002263181366089</v>
      </c>
      <c r="AE302">
        <f t="shared" si="38"/>
        <v>2.3737630656387354E-4</v>
      </c>
      <c r="AJ302">
        <v>0.51814880854316403</v>
      </c>
      <c r="AK302">
        <v>0.7516603432799901</v>
      </c>
      <c r="AL302">
        <v>4.4188661309914892</v>
      </c>
      <c r="AM302">
        <v>43.742623578125766</v>
      </c>
      <c r="AN302">
        <v>-0.11698387970945973</v>
      </c>
      <c r="AO302">
        <v>6.6224507598533128E-2</v>
      </c>
      <c r="AP302">
        <v>0.2895059188469154</v>
      </c>
      <c r="AQ302">
        <v>0.71031957216849995</v>
      </c>
      <c r="AR302">
        <v>1.818171713187182</v>
      </c>
      <c r="AS302">
        <v>3.4040954050302905</v>
      </c>
      <c r="AT302" s="2">
        <v>1.9827126893640017</v>
      </c>
      <c r="AU302" s="2">
        <v>0.40479012935221759</v>
      </c>
      <c r="AV302" s="2">
        <v>0.2844337174527734</v>
      </c>
      <c r="AX302">
        <f t="shared" si="32"/>
        <v>1.9827126893640017</v>
      </c>
      <c r="AY302">
        <f t="shared" si="33"/>
        <v>24.698976955888895</v>
      </c>
      <c r="AZ302">
        <f t="shared" si="39"/>
        <v>17.355220207780931</v>
      </c>
    </row>
    <row r="303" spans="1:52" x14ac:dyDescent="0.25">
      <c r="A303" s="25">
        <v>6</v>
      </c>
      <c r="B303" s="3" t="s">
        <v>748</v>
      </c>
      <c r="C303" s="3">
        <v>-197</v>
      </c>
      <c r="D303" s="81">
        <v>-104.15625</v>
      </c>
      <c r="E303" s="3">
        <v>50</v>
      </c>
      <c r="F303" s="3">
        <v>0.13638600000000001</v>
      </c>
      <c r="G303" s="3">
        <v>0.19958400000000001</v>
      </c>
      <c r="H303" s="3">
        <v>50.786850000000001</v>
      </c>
      <c r="I303" s="3">
        <v>1.741422</v>
      </c>
      <c r="J303" s="3">
        <v>9.1800850000000001</v>
      </c>
      <c r="K303" s="3">
        <v>0.157252</v>
      </c>
      <c r="L303" s="3">
        <v>0.13638600000000001</v>
      </c>
      <c r="M303" s="3">
        <v>0.14649799999999999</v>
      </c>
      <c r="N303" s="3">
        <v>101282</v>
      </c>
      <c r="O303" s="3">
        <v>18.3</v>
      </c>
      <c r="P303" s="3">
        <v>60</v>
      </c>
      <c r="Q303" s="3">
        <v>1.2049000000000001</v>
      </c>
      <c r="R303" s="3" t="s">
        <v>759</v>
      </c>
      <c r="S303" s="3" t="s">
        <v>760</v>
      </c>
      <c r="T303" s="60">
        <v>1.2452725096772715E-3</v>
      </c>
      <c r="U303" s="60">
        <v>4.2799888888888894E-2</v>
      </c>
      <c r="V303" s="60">
        <v>75.153117397062886</v>
      </c>
      <c r="W303" s="98"/>
      <c r="X303" s="60">
        <v>3.4451921536820532E-5</v>
      </c>
      <c r="Y303" s="61">
        <v>1.2321479790283036</v>
      </c>
      <c r="Z303">
        <v>16</v>
      </c>
      <c r="AB303">
        <f t="shared" si="35"/>
        <v>1.2324405312096613</v>
      </c>
      <c r="AC303">
        <f t="shared" si="36"/>
        <v>60.993580865449395</v>
      </c>
      <c r="AD303">
        <f t="shared" si="37"/>
        <v>60.979102434499453</v>
      </c>
      <c r="AE303">
        <f t="shared" si="38"/>
        <v>2.3737630656383267E-4</v>
      </c>
      <c r="AJ303">
        <v>0.87826679650063266</v>
      </c>
      <c r="AK303">
        <v>1.3748171043902166</v>
      </c>
      <c r="AL303">
        <v>3.5810577189465977</v>
      </c>
      <c r="AM303">
        <v>20.437025802012762</v>
      </c>
      <c r="AN303">
        <v>-0.12958090631256236</v>
      </c>
      <c r="AO303">
        <v>0.12244134466485594</v>
      </c>
      <c r="AP303">
        <v>0.44606775780789332</v>
      </c>
      <c r="AQ303">
        <v>1.0303126752106175</v>
      </c>
      <c r="AR303">
        <v>3.3959246251317756</v>
      </c>
      <c r="AS303">
        <v>7.0531799380496576</v>
      </c>
      <c r="AT303" s="2">
        <v>1.4381517107164656</v>
      </c>
      <c r="AU303" s="2">
        <v>0.82723421916454898</v>
      </c>
      <c r="AV303" s="2">
        <v>0.31142151095406323</v>
      </c>
      <c r="AX303">
        <f t="shared" ref="AX303:AX366" si="40">AT303</f>
        <v>1.4381517107164656</v>
      </c>
      <c r="AY303">
        <f t="shared" ref="AY303:AY366" si="41">AU303*AC303</f>
        <v>50.455977241279804</v>
      </c>
      <c r="AZ303">
        <f t="shared" si="39"/>
        <v>18.994713111617092</v>
      </c>
    </row>
    <row r="304" spans="1:52" x14ac:dyDescent="0.25">
      <c r="A304" s="25">
        <v>7</v>
      </c>
      <c r="B304" s="3" t="s">
        <v>748</v>
      </c>
      <c r="C304" s="3">
        <v>-197</v>
      </c>
      <c r="D304" s="81">
        <v>-52.09375</v>
      </c>
      <c r="E304" s="3">
        <v>50</v>
      </c>
      <c r="F304" s="3">
        <v>0.27046199999999998</v>
      </c>
      <c r="G304" s="3">
        <v>0.199765</v>
      </c>
      <c r="H304" s="3">
        <v>50.832321999999998</v>
      </c>
      <c r="I304" s="3">
        <v>1.709792</v>
      </c>
      <c r="J304" s="3">
        <v>9.1842900000000007</v>
      </c>
      <c r="K304" s="3">
        <v>0.154337</v>
      </c>
      <c r="L304" s="3">
        <v>0.27046199999999998</v>
      </c>
      <c r="M304" s="3">
        <v>0.248671</v>
      </c>
      <c r="N304" s="3">
        <v>101281</v>
      </c>
      <c r="O304" s="3">
        <v>18.3</v>
      </c>
      <c r="P304" s="3">
        <v>60</v>
      </c>
      <c r="Q304" s="3">
        <v>1.2049000000000001</v>
      </c>
      <c r="R304" s="3" t="s">
        <v>761</v>
      </c>
      <c r="S304" s="3" t="s">
        <v>762</v>
      </c>
      <c r="T304" s="60">
        <v>1.2451924001924001E-3</v>
      </c>
      <c r="U304" s="60">
        <v>4.9629666666666669E-2</v>
      </c>
      <c r="V304" s="60">
        <v>177.3479610855411</v>
      </c>
      <c r="W304" s="98"/>
      <c r="X304" s="60">
        <v>3.4452261698563964E-5</v>
      </c>
      <c r="Y304" s="61">
        <v>2.9089527482587312</v>
      </c>
      <c r="Z304">
        <v>16</v>
      </c>
      <c r="AB304">
        <f t="shared" si="35"/>
        <v>2.9096434286692454</v>
      </c>
      <c r="AC304">
        <f t="shared" si="36"/>
        <v>60.966257080559231</v>
      </c>
      <c r="AD304">
        <f t="shared" si="37"/>
        <v>60.951785135628441</v>
      </c>
      <c r="AE304">
        <f t="shared" si="38"/>
        <v>2.3737630656359807E-4</v>
      </c>
      <c r="AJ304">
        <v>2.0734747978634118</v>
      </c>
      <c r="AK304">
        <v>2.334864710650904</v>
      </c>
      <c r="AL304">
        <v>1.7690433114557558</v>
      </c>
      <c r="AM304">
        <v>6.7841865311372294</v>
      </c>
      <c r="AN304">
        <v>-0.11354247289181219</v>
      </c>
      <c r="AO304">
        <v>0.41941671832201227</v>
      </c>
      <c r="AP304">
        <v>1.1558246913832197</v>
      </c>
      <c r="AQ304">
        <v>2.9982905863956852</v>
      </c>
      <c r="AR304">
        <v>6.9124355784908733</v>
      </c>
      <c r="AS304">
        <v>10.050051836733187</v>
      </c>
      <c r="AT304" s="2">
        <v>1.2715967926595633</v>
      </c>
      <c r="AU304" s="2">
        <v>1.8855051458308607</v>
      </c>
      <c r="AV304" s="2">
        <v>0.32412749811821245</v>
      </c>
      <c r="AX304">
        <f t="shared" si="40"/>
        <v>1.2715967926595633</v>
      </c>
      <c r="AY304">
        <f t="shared" si="41"/>
        <v>114.95219144744158</v>
      </c>
      <c r="AZ304">
        <f t="shared" si="39"/>
        <v>19.760840377153418</v>
      </c>
    </row>
    <row r="305" spans="1:52" x14ac:dyDescent="0.25">
      <c r="A305" s="25">
        <v>8</v>
      </c>
      <c r="B305" s="3" t="s">
        <v>748</v>
      </c>
      <c r="C305" s="3">
        <v>-197</v>
      </c>
      <c r="D305" s="81">
        <v>0</v>
      </c>
      <c r="E305" s="3">
        <v>50</v>
      </c>
      <c r="F305" s="3">
        <v>0.42817</v>
      </c>
      <c r="G305" s="3">
        <v>0.2</v>
      </c>
      <c r="H305" s="3">
        <v>50.891283999999999</v>
      </c>
      <c r="I305" s="3">
        <v>1.66557</v>
      </c>
      <c r="J305" s="3">
        <v>9.1896850000000008</v>
      </c>
      <c r="K305" s="3">
        <v>0.150225</v>
      </c>
      <c r="L305" s="3">
        <v>0.42817</v>
      </c>
      <c r="M305" s="3">
        <v>0.30799700000000002</v>
      </c>
      <c r="N305" s="3">
        <v>101281</v>
      </c>
      <c r="O305" s="3">
        <v>18.3</v>
      </c>
      <c r="P305" s="3">
        <v>60</v>
      </c>
      <c r="Q305" s="3">
        <v>1.2049000000000001</v>
      </c>
      <c r="R305" s="3" t="s">
        <v>763</v>
      </c>
      <c r="S305" s="3" t="s">
        <v>764</v>
      </c>
      <c r="T305" s="60">
        <v>1.2451122907075288E-3</v>
      </c>
      <c r="U305" s="60">
        <v>5.6459444444444444E-2</v>
      </c>
      <c r="V305" s="60">
        <v>298.53576928738926</v>
      </c>
      <c r="W305" s="98"/>
      <c r="X305" s="60">
        <v>3.4452261698563964E-5</v>
      </c>
      <c r="Y305" s="61">
        <v>4.8996141195950669</v>
      </c>
      <c r="Z305">
        <v>16</v>
      </c>
      <c r="AB305">
        <f t="shared" si="35"/>
        <v>4.9007774480449742</v>
      </c>
      <c r="AC305">
        <f t="shared" si="36"/>
        <v>60.930465542878714</v>
      </c>
      <c r="AD305">
        <f t="shared" si="37"/>
        <v>60.916002094010942</v>
      </c>
      <c r="AE305">
        <f t="shared" si="38"/>
        <v>2.373763065636518E-4</v>
      </c>
      <c r="AJ305">
        <v>3.4923976145111739</v>
      </c>
      <c r="AK305">
        <v>2.8937789186012344</v>
      </c>
      <c r="AL305">
        <v>1.3861444918800601</v>
      </c>
      <c r="AM305">
        <v>6.4743110063642959</v>
      </c>
      <c r="AN305">
        <v>-0.1003761515791488</v>
      </c>
      <c r="AO305">
        <v>1.2329090652077836</v>
      </c>
      <c r="AP305">
        <v>2.8844569711745351</v>
      </c>
      <c r="AQ305">
        <v>5.0664552197555111</v>
      </c>
      <c r="AR305">
        <v>8.8397857052073707</v>
      </c>
      <c r="AS305">
        <v>12.661869366964183</v>
      </c>
      <c r="AT305" s="2">
        <v>1.6810991811931024</v>
      </c>
      <c r="AU305" s="2">
        <v>2.2949003878750887</v>
      </c>
      <c r="AV305" s="2">
        <v>0.3655575484653707</v>
      </c>
      <c r="AX305">
        <f t="shared" si="40"/>
        <v>1.6810991811931024</v>
      </c>
      <c r="AY305">
        <f t="shared" si="41"/>
        <v>139.82934900776209</v>
      </c>
      <c r="AZ305">
        <f t="shared" si="39"/>
        <v>22.273591610708486</v>
      </c>
    </row>
    <row r="306" spans="1:52" x14ac:dyDescent="0.25">
      <c r="A306" s="25">
        <v>9</v>
      </c>
      <c r="B306" s="3" t="s">
        <v>748</v>
      </c>
      <c r="C306" s="3">
        <v>-197</v>
      </c>
      <c r="D306" s="81">
        <v>52.0625</v>
      </c>
      <c r="E306" s="3">
        <v>50</v>
      </c>
      <c r="F306" s="3">
        <v>0.54043399999999997</v>
      </c>
      <c r="G306" s="3">
        <v>0.20000699999999999</v>
      </c>
      <c r="H306" s="3">
        <v>50.892997999999999</v>
      </c>
      <c r="I306" s="3">
        <v>1.6617789999999999</v>
      </c>
      <c r="J306" s="3">
        <v>9.1899820000000005</v>
      </c>
      <c r="K306" s="3">
        <v>0.14985399999999999</v>
      </c>
      <c r="L306" s="3">
        <v>0.54043399999999997</v>
      </c>
      <c r="M306" s="3">
        <v>0.33391199999999999</v>
      </c>
      <c r="N306" s="3">
        <v>101278</v>
      </c>
      <c r="O306" s="3">
        <v>18.3</v>
      </c>
      <c r="P306" s="3">
        <v>60</v>
      </c>
      <c r="Q306" s="3">
        <v>1.2049000000000001</v>
      </c>
      <c r="R306" s="3" t="s">
        <v>765</v>
      </c>
      <c r="S306" s="3" t="s">
        <v>766</v>
      </c>
      <c r="T306" s="60">
        <v>1.2450321812226574E-3</v>
      </c>
      <c r="U306" s="60">
        <v>6.3289222222222233E-2</v>
      </c>
      <c r="V306" s="60">
        <v>383.23891139039301</v>
      </c>
      <c r="W306" s="98"/>
      <c r="X306" s="60">
        <v>3.4453282224098587E-5</v>
      </c>
      <c r="Y306" s="61">
        <v>6.2897918421643269</v>
      </c>
      <c r="Z306">
        <v>16</v>
      </c>
      <c r="AB306">
        <f t="shared" si="35"/>
        <v>6.2912852442191394</v>
      </c>
      <c r="AC306">
        <f t="shared" si="36"/>
        <v>60.930301193961284</v>
      </c>
      <c r="AD306">
        <f t="shared" si="37"/>
        <v>60.915837784106046</v>
      </c>
      <c r="AE306">
        <f t="shared" si="38"/>
        <v>2.3737630656373975E-4</v>
      </c>
      <c r="AJ306">
        <v>4.4833092606881157</v>
      </c>
      <c r="AK306">
        <v>3.1374761615583253</v>
      </c>
      <c r="AL306">
        <v>1.3404005109329284</v>
      </c>
      <c r="AM306">
        <v>7.1326058829950592</v>
      </c>
      <c r="AN306">
        <v>-3.2653590344288885E-2</v>
      </c>
      <c r="AO306">
        <v>2.1638294138279144</v>
      </c>
      <c r="AP306">
        <v>3.9846745015421527</v>
      </c>
      <c r="AQ306">
        <v>6.1840233210257693</v>
      </c>
      <c r="AR306">
        <v>10.189869359435006</v>
      </c>
      <c r="AS306">
        <v>14.142674324293662</v>
      </c>
      <c r="AT306" s="2">
        <v>2.2316089001790242</v>
      </c>
      <c r="AU306" s="2">
        <v>2.1823080228988996</v>
      </c>
      <c r="AV306" s="2">
        <v>0.38674874614515847</v>
      </c>
      <c r="AX306">
        <f t="shared" si="40"/>
        <v>2.2316089001790242</v>
      </c>
      <c r="AY306">
        <f t="shared" si="41"/>
        <v>132.96868513322812</v>
      </c>
      <c r="AZ306">
        <f t="shared" si="39"/>
        <v>23.56471758901138</v>
      </c>
    </row>
    <row r="307" spans="1:52" x14ac:dyDescent="0.25">
      <c r="A307" s="25">
        <v>10</v>
      </c>
      <c r="B307" s="3" t="s">
        <v>748</v>
      </c>
      <c r="C307" s="3">
        <v>-197</v>
      </c>
      <c r="D307" s="81">
        <v>104.15625</v>
      </c>
      <c r="E307" s="3">
        <v>50</v>
      </c>
      <c r="F307" s="3">
        <v>0.51880099999999996</v>
      </c>
      <c r="G307" s="3">
        <v>0.19927</v>
      </c>
      <c r="H307" s="3">
        <v>50.708236999999997</v>
      </c>
      <c r="I307" s="3">
        <v>1.7148540000000001</v>
      </c>
      <c r="J307" s="3">
        <v>9.1735609999999994</v>
      </c>
      <c r="K307" s="3">
        <v>0.154941</v>
      </c>
      <c r="L307" s="3">
        <v>0.51880099999999996</v>
      </c>
      <c r="M307" s="3">
        <v>0.333644</v>
      </c>
      <c r="N307" s="3">
        <v>101270</v>
      </c>
      <c r="O307" s="3">
        <v>18.3</v>
      </c>
      <c r="P307" s="3">
        <v>60</v>
      </c>
      <c r="Q307" s="3">
        <v>1.2048000000000001</v>
      </c>
      <c r="R307" s="3" t="s">
        <v>767</v>
      </c>
      <c r="S307" s="3" t="s">
        <v>768</v>
      </c>
      <c r="T307" s="60">
        <v>1.244952071737786E-3</v>
      </c>
      <c r="U307" s="60">
        <v>7.0119000000000015E-2</v>
      </c>
      <c r="V307" s="60">
        <v>360.4010228070066</v>
      </c>
      <c r="W307" s="98"/>
      <c r="X307" s="60">
        <v>3.4456003921124293E-5</v>
      </c>
      <c r="Y307" s="61">
        <v>5.9039364730022603</v>
      </c>
      <c r="Z307">
        <v>16</v>
      </c>
      <c r="AB307">
        <f t="shared" si="35"/>
        <v>5.90533826038752</v>
      </c>
      <c r="AC307">
        <f t="shared" si="36"/>
        <v>61.044190508326395</v>
      </c>
      <c r="AD307">
        <f t="shared" si="37"/>
        <v>61.02970006384637</v>
      </c>
      <c r="AE307">
        <f t="shared" si="38"/>
        <v>2.3737630656349171E-4</v>
      </c>
      <c r="AJ307">
        <v>4.2082691995690791</v>
      </c>
      <c r="AK307">
        <v>3.1293075088191196</v>
      </c>
      <c r="AL307">
        <v>1.645673843825145</v>
      </c>
      <c r="AM307">
        <v>9.4887725551276922</v>
      </c>
      <c r="AN307">
        <v>-6.2296573723141464E-2</v>
      </c>
      <c r="AO307">
        <v>1.869750717898518</v>
      </c>
      <c r="AP307">
        <v>3.7216622182087469</v>
      </c>
      <c r="AQ307">
        <v>5.8454857884990403</v>
      </c>
      <c r="AR307">
        <v>9.7239117726229622</v>
      </c>
      <c r="AS307">
        <v>14.290709268874163</v>
      </c>
      <c r="AT307" s="2">
        <v>2.1295583167382475</v>
      </c>
      <c r="AU307" s="2">
        <v>2.1713659582031242</v>
      </c>
      <c r="AV307" s="2">
        <v>0.4157812354046958</v>
      </c>
      <c r="AX307">
        <f t="shared" si="40"/>
        <v>2.1295583167382475</v>
      </c>
      <c r="AY307">
        <f t="shared" si="41"/>
        <v>132.54927721584619</v>
      </c>
      <c r="AZ307">
        <f t="shared" si="39"/>
        <v>25.381028943831552</v>
      </c>
    </row>
    <row r="308" spans="1:52" x14ac:dyDescent="0.25">
      <c r="A308" s="25">
        <v>11</v>
      </c>
      <c r="B308" s="3" t="s">
        <v>748</v>
      </c>
      <c r="C308" s="3">
        <v>-197</v>
      </c>
      <c r="D308" s="81">
        <v>156.25</v>
      </c>
      <c r="E308" s="3">
        <v>50</v>
      </c>
      <c r="F308" s="3">
        <v>0.37750600000000001</v>
      </c>
      <c r="G308" s="3">
        <v>0.199184</v>
      </c>
      <c r="H308" s="3">
        <v>50.686542000000003</v>
      </c>
      <c r="I308" s="3">
        <v>1.7206220000000001</v>
      </c>
      <c r="J308" s="3">
        <v>9.1728430000000003</v>
      </c>
      <c r="K308" s="3">
        <v>0.15549399999999999</v>
      </c>
      <c r="L308" s="3">
        <v>0.37750600000000001</v>
      </c>
      <c r="M308" s="3">
        <v>0.293433</v>
      </c>
      <c r="N308" s="3">
        <v>101280</v>
      </c>
      <c r="O308" s="3">
        <v>18.399999999999999</v>
      </c>
      <c r="P308" s="3">
        <v>60</v>
      </c>
      <c r="Q308" s="3">
        <v>1.2044999999999999</v>
      </c>
      <c r="R308" s="3" t="s">
        <v>769</v>
      </c>
      <c r="S308" s="3" t="s">
        <v>770</v>
      </c>
      <c r="T308" s="60">
        <v>1.2448719622529145E-3</v>
      </c>
      <c r="U308" s="60">
        <v>7.6948777777777796E-2</v>
      </c>
      <c r="V308" s="60">
        <v>241.43625315352668</v>
      </c>
      <c r="W308" s="98"/>
      <c r="X308" s="60">
        <v>3.4464422969054855E-5</v>
      </c>
      <c r="Y308" s="61">
        <v>3.9538305009850299</v>
      </c>
      <c r="Z308">
        <v>16</v>
      </c>
      <c r="AB308">
        <f t="shared" si="35"/>
        <v>3.9547692695075369</v>
      </c>
      <c r="AC308">
        <f t="shared" si="36"/>
        <v>61.063885539194693</v>
      </c>
      <c r="AD308">
        <f t="shared" si="37"/>
        <v>61.04939041958098</v>
      </c>
      <c r="AE308">
        <f t="shared" si="38"/>
        <v>2.3737630656354102E-4</v>
      </c>
      <c r="AJ308">
        <v>2.8182577840019305</v>
      </c>
      <c r="AK308">
        <v>2.7514497368929991</v>
      </c>
      <c r="AL308">
        <v>2.407969271023362</v>
      </c>
      <c r="AM308">
        <v>17.273635348032773</v>
      </c>
      <c r="AN308">
        <v>-0.25509287187926671</v>
      </c>
      <c r="AO308">
        <v>0.85233148180049212</v>
      </c>
      <c r="AP308">
        <v>2.1371736504042977</v>
      </c>
      <c r="AQ308">
        <v>4.0601423438662554</v>
      </c>
      <c r="AR308">
        <v>7.7186475283422684</v>
      </c>
      <c r="AS308">
        <v>12.109712661602234</v>
      </c>
      <c r="AT308" s="2">
        <v>1.6346605670888386</v>
      </c>
      <c r="AU308" s="2">
        <v>2.035030432476959</v>
      </c>
      <c r="AV308" s="2">
        <v>0.5083262167939</v>
      </c>
      <c r="AX308">
        <f t="shared" si="40"/>
        <v>1.6346605670888386</v>
      </c>
      <c r="AY308">
        <f t="shared" si="41"/>
        <v>124.2668653975509</v>
      </c>
      <c r="AZ308">
        <f t="shared" si="39"/>
        <v>31.040373918874575</v>
      </c>
    </row>
    <row r="309" spans="1:52" x14ac:dyDescent="0.25">
      <c r="A309" s="25">
        <v>12</v>
      </c>
      <c r="B309" s="3" t="s">
        <v>748</v>
      </c>
      <c r="C309" s="3">
        <v>-197</v>
      </c>
      <c r="D309" s="81">
        <v>208.34375</v>
      </c>
      <c r="E309" s="3">
        <v>50</v>
      </c>
      <c r="F309" s="3">
        <v>0.25486700000000001</v>
      </c>
      <c r="G309" s="3">
        <v>0.19877800000000001</v>
      </c>
      <c r="H309" s="3">
        <v>50.584693999999999</v>
      </c>
      <c r="I309" s="3">
        <v>1.7354160000000001</v>
      </c>
      <c r="J309" s="3">
        <v>9.1615219999999997</v>
      </c>
      <c r="K309" s="3">
        <v>0.157025</v>
      </c>
      <c r="L309" s="3">
        <v>0.25486700000000001</v>
      </c>
      <c r="M309" s="3">
        <v>0.231632</v>
      </c>
      <c r="N309" s="3">
        <v>101288</v>
      </c>
      <c r="O309" s="3">
        <v>18.3</v>
      </c>
      <c r="P309" s="3">
        <v>60</v>
      </c>
      <c r="Q309" s="3">
        <v>1.2050000000000001</v>
      </c>
      <c r="R309" s="3" t="s">
        <v>771</v>
      </c>
      <c r="S309" s="3" t="s">
        <v>772</v>
      </c>
      <c r="T309" s="60">
        <v>1.2447918527680431E-3</v>
      </c>
      <c r="U309" s="60">
        <v>8.3778555555555564E-2</v>
      </c>
      <c r="V309" s="60">
        <v>137.44341599279841</v>
      </c>
      <c r="W309" s="98"/>
      <c r="X309" s="60">
        <v>3.4449880707411115E-5</v>
      </c>
      <c r="Y309" s="61">
        <v>2.2489845032714748</v>
      </c>
      <c r="Z309">
        <v>16</v>
      </c>
      <c r="AB309">
        <f t="shared" si="35"/>
        <v>2.2495184856611479</v>
      </c>
      <c r="AC309">
        <f t="shared" si="36"/>
        <v>61.113545154654012</v>
      </c>
      <c r="AD309">
        <f t="shared" si="37"/>
        <v>61.099038247024176</v>
      </c>
      <c r="AE309">
        <f t="shared" si="38"/>
        <v>2.373763065638849E-4</v>
      </c>
      <c r="AJ309">
        <v>1.6030565222469451</v>
      </c>
      <c r="AK309">
        <v>2.1703330595771995</v>
      </c>
      <c r="AL309">
        <v>2.735003736367561</v>
      </c>
      <c r="AM309">
        <v>19.703510620826684</v>
      </c>
      <c r="AN309">
        <v>-0.38466159049492149</v>
      </c>
      <c r="AO309">
        <v>8.7142848016376576E-2</v>
      </c>
      <c r="AP309">
        <v>0.91923294942707545</v>
      </c>
      <c r="AQ309">
        <v>2.4232841087929771</v>
      </c>
      <c r="AR309">
        <v>5.680162684563216</v>
      </c>
      <c r="AS309">
        <v>9.4631808845087946</v>
      </c>
      <c r="AT309" s="2">
        <v>1.2652027414316873</v>
      </c>
      <c r="AU309" s="2">
        <v>1.7190945758587339</v>
      </c>
      <c r="AV309" s="2">
        <v>0.57194664790986915</v>
      </c>
      <c r="AX309">
        <f t="shared" si="40"/>
        <v>1.2652027414316873</v>
      </c>
      <c r="AY309">
        <f t="shared" si="41"/>
        <v>105.05996398686352</v>
      </c>
      <c r="AZ309">
        <f t="shared" si="39"/>
        <v>34.953687293092791</v>
      </c>
    </row>
    <row r="310" spans="1:52" x14ac:dyDescent="0.25">
      <c r="A310" s="25">
        <v>13</v>
      </c>
      <c r="B310" s="3" t="s">
        <v>748</v>
      </c>
      <c r="C310" s="3">
        <v>-197</v>
      </c>
      <c r="D310" s="81">
        <v>260.40625</v>
      </c>
      <c r="E310" s="3">
        <v>50</v>
      </c>
      <c r="F310" s="3">
        <v>0.146426</v>
      </c>
      <c r="G310" s="3">
        <v>0.19863700000000001</v>
      </c>
      <c r="H310" s="3">
        <v>50.549249000000003</v>
      </c>
      <c r="I310" s="3">
        <v>1.707179</v>
      </c>
      <c r="J310" s="3">
        <v>9.1601970000000001</v>
      </c>
      <c r="K310" s="3">
        <v>0.154555</v>
      </c>
      <c r="L310" s="3">
        <v>0.146426</v>
      </c>
      <c r="M310" s="3">
        <v>0.14668600000000001</v>
      </c>
      <c r="N310" s="3">
        <v>101285</v>
      </c>
      <c r="O310" s="3">
        <v>18.399999999999999</v>
      </c>
      <c r="P310" s="3">
        <v>60</v>
      </c>
      <c r="Q310" s="3">
        <v>1.2044999999999999</v>
      </c>
      <c r="R310" s="3" t="s">
        <v>773</v>
      </c>
      <c r="S310" s="3" t="s">
        <v>774</v>
      </c>
      <c r="T310" s="60">
        <v>1.2447117432831719E-3</v>
      </c>
      <c r="U310" s="60">
        <v>9.0608333333333346E-2</v>
      </c>
      <c r="V310" s="60">
        <v>44.843849965966086</v>
      </c>
      <c r="W310" s="98"/>
      <c r="X310" s="60">
        <v>3.4462721610365554E-5</v>
      </c>
      <c r="Y310" s="61">
        <v>0.73339973511767664</v>
      </c>
      <c r="Z310">
        <v>16</v>
      </c>
      <c r="AB310">
        <f t="shared" si="35"/>
        <v>0.73357386817309511</v>
      </c>
      <c r="AC310">
        <f t="shared" si="36"/>
        <v>61.145167933242746</v>
      </c>
      <c r="AD310">
        <f t="shared" si="37"/>
        <v>61.130653519114539</v>
      </c>
      <c r="AE310">
        <f t="shared" si="38"/>
        <v>2.3737630656365209E-4</v>
      </c>
      <c r="AJ310">
        <v>0.5227615969865177</v>
      </c>
      <c r="AK310">
        <v>1.373785924433248</v>
      </c>
      <c r="AL310">
        <v>3.2902209533669349</v>
      </c>
      <c r="AM310">
        <v>19.326818848809605</v>
      </c>
      <c r="AN310">
        <v>-0.46846582462827213</v>
      </c>
      <c r="AO310">
        <v>-0.28268224535415626</v>
      </c>
      <c r="AP310">
        <v>3.4564967648384327E-2</v>
      </c>
      <c r="AQ310">
        <v>0.72909229898930683</v>
      </c>
      <c r="AR310">
        <v>3.2299544953893604</v>
      </c>
      <c r="AS310">
        <v>6.2824357388059067</v>
      </c>
      <c r="AT310" s="2">
        <v>1.2691964446929298</v>
      </c>
      <c r="AU310" s="2">
        <v>0.91496835668384724</v>
      </c>
      <c r="AV310" s="2">
        <v>0.63851298832315362</v>
      </c>
      <c r="AX310">
        <f t="shared" si="40"/>
        <v>1.2691964446929298</v>
      </c>
      <c r="AY310">
        <f t="shared" si="41"/>
        <v>55.94589382303699</v>
      </c>
      <c r="AZ310">
        <f t="shared" si="39"/>
        <v>39.041983898575893</v>
      </c>
    </row>
    <row r="311" spans="1:52" x14ac:dyDescent="0.25">
      <c r="A311" s="25">
        <v>14</v>
      </c>
      <c r="B311" s="3" t="s">
        <v>748</v>
      </c>
      <c r="C311" s="3">
        <v>-197</v>
      </c>
      <c r="D311" s="81">
        <v>312.5</v>
      </c>
      <c r="E311" s="3">
        <v>50</v>
      </c>
      <c r="F311" s="3">
        <v>9.0773000000000006E-2</v>
      </c>
      <c r="G311" s="3">
        <v>0.199295</v>
      </c>
      <c r="H311" s="3">
        <v>50.714362999999999</v>
      </c>
      <c r="I311" s="3">
        <v>1.7314320000000001</v>
      </c>
      <c r="J311" s="3">
        <v>9.1753900000000002</v>
      </c>
      <c r="K311" s="3">
        <v>0.156448</v>
      </c>
      <c r="L311" s="3">
        <v>9.0773000000000006E-2</v>
      </c>
      <c r="M311" s="3">
        <v>7.5732999999999995E-2</v>
      </c>
      <c r="N311" s="3">
        <v>101279</v>
      </c>
      <c r="O311" s="3">
        <v>18.399999999999999</v>
      </c>
      <c r="P311" s="3">
        <v>60</v>
      </c>
      <c r="Q311" s="3">
        <v>1.2043999999999999</v>
      </c>
      <c r="R311" s="3" t="s">
        <v>775</v>
      </c>
      <c r="S311" s="3" t="s">
        <v>776</v>
      </c>
      <c r="T311" s="60">
        <v>1.2446316337983005E-3</v>
      </c>
      <c r="U311" s="60">
        <v>9.7438111111111128E-2</v>
      </c>
      <c r="V311" s="60">
        <v>-5.3550873448161456</v>
      </c>
      <c r="W311" s="98"/>
      <c r="X311" s="60">
        <v>3.4464763260951181E-5</v>
      </c>
      <c r="Y311" s="61">
        <v>-8.7719956603526814E-2</v>
      </c>
      <c r="Z311">
        <v>16</v>
      </c>
      <c r="AB311">
        <f t="shared" si="35"/>
        <v>-8.7740784186812082E-2</v>
      </c>
      <c r="AC311">
        <f t="shared" si="36"/>
        <v>61.047537552028864</v>
      </c>
      <c r="AD311">
        <f t="shared" si="37"/>
        <v>61.033046313039954</v>
      </c>
      <c r="AE311">
        <f t="shared" si="38"/>
        <v>2.373763065637104E-4</v>
      </c>
      <c r="AJ311">
        <v>-6.2528789882737967E-2</v>
      </c>
      <c r="AK311">
        <v>0.71045694993349329</v>
      </c>
      <c r="AL311">
        <v>3.8670674075573603</v>
      </c>
      <c r="AM311">
        <v>24.949031925331674</v>
      </c>
      <c r="AN311">
        <v>-0.54189967287489005</v>
      </c>
      <c r="AO311">
        <v>-0.42738471428578784</v>
      </c>
      <c r="AP311">
        <v>-0.3271852981565011</v>
      </c>
      <c r="AQ311">
        <v>-6.5396616712455665E-3</v>
      </c>
      <c r="AR311">
        <v>1.2674404252686955</v>
      </c>
      <c r="AS311">
        <v>3.1054116083319121</v>
      </c>
      <c r="AT311" s="2">
        <v>1.7855141687413045</v>
      </c>
      <c r="AU311" s="2">
        <v>0.36547171953772634</v>
      </c>
      <c r="AV311" s="2">
        <v>0.71508372339159632</v>
      </c>
      <c r="AX311">
        <f t="shared" si="40"/>
        <v>1.7855141687413045</v>
      </c>
      <c r="AY311">
        <f t="shared" si="41"/>
        <v>22.311148522683908</v>
      </c>
      <c r="AZ311">
        <f t="shared" si="39"/>
        <v>43.654100456593099</v>
      </c>
    </row>
    <row r="312" spans="1:52" x14ac:dyDescent="0.25">
      <c r="A312" s="25">
        <v>15</v>
      </c>
      <c r="B312" s="3" t="s">
        <v>748</v>
      </c>
      <c r="C312" s="3">
        <v>-197</v>
      </c>
      <c r="D312" s="81">
        <v>364.59375</v>
      </c>
      <c r="E312" s="3">
        <v>50</v>
      </c>
      <c r="F312" s="3">
        <v>6.1721999999999999E-2</v>
      </c>
      <c r="G312" s="3">
        <v>0.19955800000000001</v>
      </c>
      <c r="H312" s="3">
        <v>50.780403999999997</v>
      </c>
      <c r="I312" s="3">
        <v>1.723077</v>
      </c>
      <c r="J312" s="3">
        <v>9.1811509999999998</v>
      </c>
      <c r="K312" s="3">
        <v>0.15562100000000001</v>
      </c>
      <c r="L312" s="3">
        <v>6.1721999999999999E-2</v>
      </c>
      <c r="M312" s="3">
        <v>2.9749000000000001E-2</v>
      </c>
      <c r="N312" s="3">
        <v>101284</v>
      </c>
      <c r="O312" s="3">
        <v>18.399999999999999</v>
      </c>
      <c r="P312" s="3">
        <v>60</v>
      </c>
      <c r="Q312" s="3">
        <v>1.2044999999999999</v>
      </c>
      <c r="R312" s="3" t="s">
        <v>777</v>
      </c>
      <c r="S312" s="3" t="s">
        <v>778</v>
      </c>
      <c r="T312" s="60">
        <v>1.244551524313429E-3</v>
      </c>
      <c r="U312" s="60">
        <v>0.1042678888888889</v>
      </c>
      <c r="V312" s="60">
        <v>-34.185719158843035</v>
      </c>
      <c r="W312" s="98"/>
      <c r="X312" s="60">
        <v>3.446306186866509E-5</v>
      </c>
      <c r="Y312" s="61">
        <v>-0.56036449063169813</v>
      </c>
      <c r="Z312">
        <v>16</v>
      </c>
      <c r="AB312">
        <f t="shared" si="35"/>
        <v>-0.56049753946745506</v>
      </c>
      <c r="AC312">
        <f t="shared" si="36"/>
        <v>61.006219577378147</v>
      </c>
      <c r="AD312">
        <f t="shared" si="37"/>
        <v>60.991738146297465</v>
      </c>
      <c r="AE312">
        <f t="shared" si="38"/>
        <v>2.3737630656353798E-4</v>
      </c>
      <c r="AJ312">
        <v>-0.39942160900971851</v>
      </c>
      <c r="AK312">
        <v>0.27928853989462094</v>
      </c>
      <c r="AL312">
        <v>6.1691962479576565</v>
      </c>
      <c r="AM312">
        <v>68.284632629168001</v>
      </c>
      <c r="AN312">
        <v>-0.60928322347185937</v>
      </c>
      <c r="AO312">
        <v>-0.51187284519575182</v>
      </c>
      <c r="AP312">
        <v>-0.47176710733959026</v>
      </c>
      <c r="AQ312">
        <v>-0.40873575809655011</v>
      </c>
      <c r="AR312">
        <v>4.393710425092006E-2</v>
      </c>
      <c r="AS312">
        <v>0.8060306159432461</v>
      </c>
      <c r="AT312" s="2">
        <v>3.5230425913696957</v>
      </c>
      <c r="AU312" s="2">
        <v>9.4935414086137399E-2</v>
      </c>
      <c r="AV312" s="2">
        <v>0.73388311626450031</v>
      </c>
      <c r="AX312">
        <f t="shared" si="40"/>
        <v>3.5230425913696957</v>
      </c>
      <c r="AY312">
        <f t="shared" si="41"/>
        <v>5.7916507174082161</v>
      </c>
      <c r="AZ312">
        <f t="shared" si="39"/>
        <v>44.771434534962644</v>
      </c>
    </row>
    <row r="313" spans="1:52" x14ac:dyDescent="0.25">
      <c r="A313" s="25">
        <v>16</v>
      </c>
      <c r="B313" s="3" t="s">
        <v>748</v>
      </c>
      <c r="C313" s="3">
        <v>-197</v>
      </c>
      <c r="D313" s="81">
        <v>416.65625</v>
      </c>
      <c r="E313" s="3">
        <v>50</v>
      </c>
      <c r="F313" s="3">
        <v>5.3207999999999998E-2</v>
      </c>
      <c r="G313" s="3">
        <v>0.19955300000000001</v>
      </c>
      <c r="H313" s="3">
        <v>50.779093000000003</v>
      </c>
      <c r="I313" s="3">
        <v>1.7308269999999999</v>
      </c>
      <c r="J313" s="3">
        <v>9.1807459999999992</v>
      </c>
      <c r="K313" s="3">
        <v>0.15639400000000001</v>
      </c>
      <c r="L313" s="3">
        <v>5.3207999999999998E-2</v>
      </c>
      <c r="M313" s="3">
        <v>8.1799999999999998E-3</v>
      </c>
      <c r="N313" s="3">
        <v>101290</v>
      </c>
      <c r="O313" s="3">
        <v>18.399999999999999</v>
      </c>
      <c r="P313" s="3">
        <v>60</v>
      </c>
      <c r="Q313" s="3">
        <v>1.2045999999999999</v>
      </c>
      <c r="R313" s="3" t="s">
        <v>779</v>
      </c>
      <c r="S313" s="3" t="s">
        <v>780</v>
      </c>
      <c r="T313" s="60">
        <v>1.2444714148285576E-3</v>
      </c>
      <c r="U313" s="60">
        <v>0.11109766666666668</v>
      </c>
      <c r="V313" s="60">
        <v>-46.517473986850675</v>
      </c>
      <c r="W313" s="98"/>
      <c r="X313" s="60">
        <v>3.4461020419645332E-5</v>
      </c>
      <c r="Y313" s="61">
        <v>-0.7625153282570325</v>
      </c>
      <c r="Z313">
        <v>16</v>
      </c>
      <c r="AB313">
        <f t="shared" si="35"/>
        <v>-0.76269637430539472</v>
      </c>
      <c r="AC313">
        <f t="shared" si="36"/>
        <v>61.005296894399386</v>
      </c>
      <c r="AD313">
        <f t="shared" si="37"/>
        <v>60.990815682341768</v>
      </c>
      <c r="AE313">
        <f t="shared" si="38"/>
        <v>2.3737630656375195E-4</v>
      </c>
      <c r="AJ313">
        <v>-0.54351789992433852</v>
      </c>
      <c r="AK313">
        <v>7.6801227903968469E-2</v>
      </c>
      <c r="AL313">
        <v>6.394018305261894</v>
      </c>
      <c r="AM313">
        <v>100.76673741303262</v>
      </c>
      <c r="AN313">
        <v>-0.66772786988986632</v>
      </c>
      <c r="AO313">
        <v>-0.58177346465490942</v>
      </c>
      <c r="AP313">
        <v>-0.55025528460316164</v>
      </c>
      <c r="AQ313">
        <v>-0.51587352250917895</v>
      </c>
      <c r="AR313">
        <v>-0.45856432649015355</v>
      </c>
      <c r="AS313">
        <v>-0.30097342623141488</v>
      </c>
      <c r="AT313" s="2">
        <v>19.293686896343171</v>
      </c>
      <c r="AU313" s="2">
        <v>1.4529993918107931E-2</v>
      </c>
      <c r="AV313" s="2">
        <v>0.82385505318608365</v>
      </c>
      <c r="AX313">
        <f t="shared" si="40"/>
        <v>19.293686896343171</v>
      </c>
      <c r="AY313">
        <f t="shared" si="41"/>
        <v>0.88640659284799173</v>
      </c>
      <c r="AZ313">
        <f t="shared" si="39"/>
        <v>50.259522117568231</v>
      </c>
    </row>
    <row r="314" spans="1:52" x14ac:dyDescent="0.25">
      <c r="A314" s="25">
        <v>17</v>
      </c>
      <c r="B314" s="3" t="s">
        <v>748</v>
      </c>
      <c r="C314" s="3">
        <v>-197</v>
      </c>
      <c r="D314" s="81">
        <v>468.75</v>
      </c>
      <c r="E314" s="3">
        <v>50</v>
      </c>
      <c r="F314" s="3">
        <v>5.4091E-2</v>
      </c>
      <c r="G314" s="3">
        <v>0.19973399999999999</v>
      </c>
      <c r="H314" s="3">
        <v>50.824568999999997</v>
      </c>
      <c r="I314" s="3">
        <v>1.729603</v>
      </c>
      <c r="J314" s="3">
        <v>9.1849989999999995</v>
      </c>
      <c r="K314" s="3">
        <v>0.15607199999999999</v>
      </c>
      <c r="L314" s="3">
        <v>5.4091E-2</v>
      </c>
      <c r="M314" s="3">
        <v>6.1279999999999998E-3</v>
      </c>
      <c r="N314" s="3">
        <v>101287</v>
      </c>
      <c r="O314" s="3">
        <v>18.399999999999999</v>
      </c>
      <c r="P314" s="3">
        <v>60</v>
      </c>
      <c r="Q314" s="3">
        <v>1.2044999999999999</v>
      </c>
      <c r="R314" s="3" t="s">
        <v>781</v>
      </c>
      <c r="S314" s="3" t="s">
        <v>782</v>
      </c>
      <c r="T314" s="60">
        <v>1.2443913053436864E-3</v>
      </c>
      <c r="U314" s="60">
        <v>0.11792744444444446</v>
      </c>
      <c r="V314" s="60">
        <v>-51.299333393215548</v>
      </c>
      <c r="W314" s="98"/>
      <c r="X314" s="60">
        <v>3.4462041113922572E-5</v>
      </c>
      <c r="Y314" s="61">
        <v>-0.84126429091690746</v>
      </c>
      <c r="Z314">
        <v>16</v>
      </c>
      <c r="AB314">
        <f t="shared" si="35"/>
        <v>-0.84146403454153296</v>
      </c>
      <c r="AC314">
        <f t="shared" si="36"/>
        <v>60.978855214814338</v>
      </c>
      <c r="AD314">
        <f t="shared" si="37"/>
        <v>60.964380279384962</v>
      </c>
      <c r="AE314">
        <f t="shared" si="38"/>
        <v>2.3737630656372059E-4</v>
      </c>
      <c r="AJ314">
        <v>-0.59964301014213695</v>
      </c>
      <c r="AK314">
        <v>5.7560878373002937E-2</v>
      </c>
      <c r="AL314">
        <v>1.2068830552082124</v>
      </c>
      <c r="AM314">
        <v>10.80479270658312</v>
      </c>
      <c r="AN314">
        <v>-0.72361130573503296</v>
      </c>
      <c r="AO314">
        <v>-0.63474908489548332</v>
      </c>
      <c r="AP314">
        <v>-0.60321520800770645</v>
      </c>
      <c r="AQ314">
        <v>-0.56881632294275597</v>
      </c>
      <c r="AR314">
        <v>-0.50861357734437584</v>
      </c>
      <c r="AS314">
        <v>-0.42261636468199987</v>
      </c>
      <c r="AT314" s="2">
        <v>20.182475927290653</v>
      </c>
      <c r="AU314" s="2">
        <v>1.2603695785693597E-2</v>
      </c>
      <c r="AV314" s="2">
        <v>0.85401679693179278</v>
      </c>
      <c r="AX314">
        <f t="shared" si="40"/>
        <v>20.182475927290653</v>
      </c>
      <c r="AY314">
        <f t="shared" si="41"/>
        <v>0.7685589404873755</v>
      </c>
      <c r="AZ314">
        <f t="shared" si="39"/>
        <v>52.076966611123289</v>
      </c>
    </row>
    <row r="315" spans="1:52" x14ac:dyDescent="0.25">
      <c r="A315" s="25">
        <v>18</v>
      </c>
      <c r="B315" s="3" t="s">
        <v>748</v>
      </c>
      <c r="C315" s="3">
        <v>-197</v>
      </c>
      <c r="D315" s="81">
        <v>520.8125</v>
      </c>
      <c r="E315" s="3">
        <v>50</v>
      </c>
      <c r="F315" s="3">
        <v>5.5529000000000002E-2</v>
      </c>
      <c r="G315" s="3">
        <v>0.199268</v>
      </c>
      <c r="H315" s="3">
        <v>50.707808</v>
      </c>
      <c r="I315" s="3">
        <v>1.712523</v>
      </c>
      <c r="J315" s="3">
        <v>9.1745049999999999</v>
      </c>
      <c r="K315" s="3">
        <v>0.154861</v>
      </c>
      <c r="L315" s="3">
        <v>5.5529000000000002E-2</v>
      </c>
      <c r="M315" s="3">
        <v>6.1190000000000003E-3</v>
      </c>
      <c r="N315" s="3">
        <v>101286</v>
      </c>
      <c r="O315" s="3">
        <v>18.399999999999999</v>
      </c>
      <c r="P315" s="3">
        <v>60</v>
      </c>
      <c r="Q315" s="3">
        <v>1.2044999999999999</v>
      </c>
      <c r="R315" s="3" t="s">
        <v>783</v>
      </c>
      <c r="S315" s="3" t="s">
        <v>784</v>
      </c>
      <c r="T315" s="60">
        <v>1.244311195858815E-3</v>
      </c>
      <c r="U315" s="60">
        <v>0.12475722222222224</v>
      </c>
      <c r="V315" s="60">
        <v>-55.635778616008842</v>
      </c>
      <c r="W315" s="98"/>
      <c r="X315" s="60">
        <v>3.4462381358784778E-5</v>
      </c>
      <c r="Y315" s="61">
        <v>-0.91132680406198219</v>
      </c>
      <c r="Z315">
        <v>16</v>
      </c>
      <c r="AB315">
        <f t="shared" si="35"/>
        <v>-0.91154318281599245</v>
      </c>
      <c r="AC315">
        <f t="shared" si="36"/>
        <v>61.049206901440904</v>
      </c>
      <c r="AD315">
        <f t="shared" si="37"/>
        <v>61.034715266187995</v>
      </c>
      <c r="AE315">
        <f t="shared" si="38"/>
        <v>2.3737630656373658E-4</v>
      </c>
      <c r="AJ315">
        <v>-0.64958269451611717</v>
      </c>
      <c r="AK315">
        <v>5.7417561912428958E-2</v>
      </c>
      <c r="AL315">
        <v>1.4645398060889983</v>
      </c>
      <c r="AM315">
        <v>13.754985551530941</v>
      </c>
      <c r="AN315">
        <v>-0.77260001479469953</v>
      </c>
      <c r="AO315">
        <v>-0.68382509905453581</v>
      </c>
      <c r="AP315">
        <v>-0.65232553324333953</v>
      </c>
      <c r="AQ315">
        <v>-0.61796407658543018</v>
      </c>
      <c r="AR315">
        <v>-0.56356000075185353</v>
      </c>
      <c r="AS315">
        <v>-0.48910392249393164</v>
      </c>
      <c r="AT315" s="2">
        <v>18.887876687873224</v>
      </c>
      <c r="AU315" s="2">
        <v>1.2954731060349844E-2</v>
      </c>
      <c r="AV315" s="2">
        <v>0.89427005730856601</v>
      </c>
      <c r="AX315">
        <f t="shared" si="40"/>
        <v>18.887876687873224</v>
      </c>
      <c r="AY315">
        <f t="shared" si="41"/>
        <v>0.79087605685582052</v>
      </c>
      <c r="AZ315">
        <f t="shared" si="39"/>
        <v>54.594477754394063</v>
      </c>
    </row>
    <row r="316" spans="1:52" x14ac:dyDescent="0.25">
      <c r="A316" s="25">
        <v>19</v>
      </c>
      <c r="B316" s="3" t="s">
        <v>748</v>
      </c>
      <c r="C316" s="3">
        <v>-197</v>
      </c>
      <c r="D316" s="81">
        <v>572.90625</v>
      </c>
      <c r="E316" s="3">
        <v>50</v>
      </c>
      <c r="F316" s="3">
        <v>5.7064999999999998E-2</v>
      </c>
      <c r="G316" s="3">
        <v>0.19919100000000001</v>
      </c>
      <c r="H316" s="3">
        <v>50.688363000000003</v>
      </c>
      <c r="I316" s="3">
        <v>1.700485</v>
      </c>
      <c r="J316" s="3">
        <v>9.1726749999999999</v>
      </c>
      <c r="K316" s="3">
        <v>0.15366099999999999</v>
      </c>
      <c r="L316" s="3">
        <v>5.7064999999999998E-2</v>
      </c>
      <c r="M316" s="3">
        <v>8.7749999999999998E-3</v>
      </c>
      <c r="N316" s="3">
        <v>101288</v>
      </c>
      <c r="O316" s="3">
        <v>18.399999999999999</v>
      </c>
      <c r="P316" s="3">
        <v>60</v>
      </c>
      <c r="Q316" s="3">
        <v>1.2044999999999999</v>
      </c>
      <c r="R316" s="3" t="s">
        <v>785</v>
      </c>
      <c r="S316" s="3" t="s">
        <v>786</v>
      </c>
      <c r="T316" s="60">
        <v>1.2442310863739435E-3</v>
      </c>
      <c r="U316" s="60">
        <v>0.13158700000000001</v>
      </c>
      <c r="V316" s="60">
        <v>-59.894018736647304</v>
      </c>
      <c r="W316" s="98"/>
      <c r="X316" s="60">
        <v>3.4461700875778727E-5</v>
      </c>
      <c r="Y316" s="61">
        <v>-0.98090143022083121</v>
      </c>
      <c r="Z316">
        <v>16</v>
      </c>
      <c r="AB316">
        <f t="shared" si="35"/>
        <v>-0.98113432826391744</v>
      </c>
      <c r="AC316">
        <f t="shared" si="36"/>
        <v>61.060180861560482</v>
      </c>
      <c r="AD316">
        <f t="shared" si="37"/>
        <v>61.045686621349446</v>
      </c>
      <c r="AE316">
        <f t="shared" si="38"/>
        <v>2.3737630656381806E-4</v>
      </c>
      <c r="AJ316">
        <v>-0.69918226432625286</v>
      </c>
      <c r="AK316">
        <v>8.2323868244035564E-2</v>
      </c>
      <c r="AL316">
        <v>5.8774822326594762</v>
      </c>
      <c r="AM316">
        <v>66.25424409648619</v>
      </c>
      <c r="AN316">
        <v>-0.82799494164730392</v>
      </c>
      <c r="AO316">
        <v>-0.73636870541325161</v>
      </c>
      <c r="AP316">
        <v>-0.70487277309319085</v>
      </c>
      <c r="AQ316">
        <v>-0.67338622293944539</v>
      </c>
      <c r="AR316">
        <v>-0.61325591902545407</v>
      </c>
      <c r="AS316">
        <v>-0.43001282872366497</v>
      </c>
      <c r="AT316" s="2">
        <v>13.180838605088114</v>
      </c>
      <c r="AU316" s="2">
        <v>1.8351272153977357E-2</v>
      </c>
      <c r="AV316" s="2">
        <v>0.94106742078587613</v>
      </c>
      <c r="AX316">
        <f t="shared" si="40"/>
        <v>13.180838605088114</v>
      </c>
      <c r="AY316">
        <f t="shared" si="41"/>
        <v>1.1205319967615761</v>
      </c>
      <c r="AZ316">
        <f t="shared" si="39"/>
        <v>57.461746916107842</v>
      </c>
    </row>
    <row r="317" spans="1:52" x14ac:dyDescent="0.25">
      <c r="A317" s="2">
        <v>1</v>
      </c>
      <c r="B317" s="8" t="s">
        <v>787</v>
      </c>
      <c r="C317" s="8">
        <v>-197</v>
      </c>
      <c r="D317" s="85">
        <v>-572.875</v>
      </c>
      <c r="E317" s="8">
        <v>50</v>
      </c>
      <c r="F317" s="8">
        <v>0.105499</v>
      </c>
      <c r="G317" s="8">
        <v>0.20115</v>
      </c>
      <c r="H317" s="8">
        <v>51.179744999999997</v>
      </c>
      <c r="I317" s="8">
        <v>1.714035</v>
      </c>
      <c r="J317" s="8">
        <v>9.2172400000000003</v>
      </c>
      <c r="K317" s="8">
        <v>0.15428600000000001</v>
      </c>
      <c r="L317" s="8">
        <v>0.105499</v>
      </c>
      <c r="M317" s="8">
        <v>6.8021999999999999E-2</v>
      </c>
      <c r="N317" s="8">
        <v>101321</v>
      </c>
      <c r="O317" s="8">
        <v>18.5</v>
      </c>
      <c r="P317" s="8">
        <v>60</v>
      </c>
      <c r="Q317" s="8">
        <v>1.2044999999999999</v>
      </c>
      <c r="R317" s="8" t="s">
        <v>788</v>
      </c>
      <c r="S317" s="8" t="s">
        <v>789</v>
      </c>
      <c r="T317" s="60">
        <v>1.2442310863739435E-3</v>
      </c>
      <c r="U317" s="60">
        <v>0.13158700000000001</v>
      </c>
      <c r="V317" s="60">
        <v>-20.967166216709906</v>
      </c>
      <c r="W317" s="98"/>
      <c r="X317" s="60">
        <v>3.4462293103300348E-5</v>
      </c>
      <c r="Y317" s="61">
        <v>-0.34504765331919418</v>
      </c>
      <c r="Z317">
        <v>17</v>
      </c>
      <c r="AB317">
        <f t="shared" si="35"/>
        <v>-0.34512957890392026</v>
      </c>
      <c r="AC317">
        <f t="shared" si="36"/>
        <v>60.766001492882928</v>
      </c>
      <c r="AD317">
        <f t="shared" si="37"/>
        <v>60.751577083883895</v>
      </c>
      <c r="AE317">
        <f t="shared" si="38"/>
        <v>2.3737630656384671E-4</v>
      </c>
      <c r="AJ317">
        <v>-0.24594339071745061</v>
      </c>
      <c r="AK317">
        <v>0.6412822923550382</v>
      </c>
      <c r="AL317">
        <v>3.5917836829844245</v>
      </c>
      <c r="AM317">
        <v>27.831120390365495</v>
      </c>
      <c r="AN317">
        <v>-0.8061058353869146</v>
      </c>
      <c r="AO317">
        <v>-0.63348671549995572</v>
      </c>
      <c r="AP317">
        <v>-0.44935651175816493</v>
      </c>
      <c r="AQ317">
        <v>-9.8348588676174478E-2</v>
      </c>
      <c r="AR317">
        <v>0.9402698274738237</v>
      </c>
      <c r="AS317">
        <v>2.1659032890196488</v>
      </c>
      <c r="AT317" s="2">
        <v>2.246358238280179</v>
      </c>
      <c r="AU317" s="2">
        <v>0.33066453047676447</v>
      </c>
      <c r="AV317" s="2">
        <v>0.98873438286097792</v>
      </c>
      <c r="AX317">
        <f t="shared" si="40"/>
        <v>2.246358238280179</v>
      </c>
      <c r="AY317">
        <f t="shared" si="41"/>
        <v>20.093161352594503</v>
      </c>
      <c r="AZ317">
        <f t="shared" si="39"/>
        <v>60.081434984994864</v>
      </c>
    </row>
    <row r="318" spans="1:52" x14ac:dyDescent="0.25">
      <c r="A318" s="2">
        <v>2</v>
      </c>
      <c r="B318" s="8" t="s">
        <v>787</v>
      </c>
      <c r="C318" s="8">
        <v>-197</v>
      </c>
      <c r="D318" s="85">
        <v>-520.78125</v>
      </c>
      <c r="E318" s="8">
        <v>50</v>
      </c>
      <c r="F318" s="8">
        <v>0.120019</v>
      </c>
      <c r="G318" s="8">
        <v>0.20123199999999999</v>
      </c>
      <c r="H318" s="8">
        <v>51.200346000000003</v>
      </c>
      <c r="I318" s="8">
        <v>1.7120109999999999</v>
      </c>
      <c r="J318" s="8">
        <v>9.2193290000000001</v>
      </c>
      <c r="K318" s="8">
        <v>0.15403</v>
      </c>
      <c r="L318" s="8">
        <v>0.120019</v>
      </c>
      <c r="M318" s="8">
        <v>8.1092999999999998E-2</v>
      </c>
      <c r="N318" s="8">
        <v>101316</v>
      </c>
      <c r="O318" s="8">
        <v>18.5</v>
      </c>
      <c r="P318" s="8">
        <v>60</v>
      </c>
      <c r="Q318" s="8">
        <v>1.2043999999999999</v>
      </c>
      <c r="R318" s="8" t="s">
        <v>790</v>
      </c>
      <c r="S318" s="8" t="s">
        <v>791</v>
      </c>
      <c r="T318" s="60">
        <v>1.2441939920749445E-3</v>
      </c>
      <c r="U318" s="60">
        <v>0.12864838888888891</v>
      </c>
      <c r="V318" s="60">
        <v>-6.9357262162130047</v>
      </c>
      <c r="W318" s="98"/>
      <c r="X318" s="60">
        <v>3.4463993836309119E-5</v>
      </c>
      <c r="Y318" s="61">
        <v>-0.11415850343567872</v>
      </c>
      <c r="Z318">
        <v>17</v>
      </c>
      <c r="AB318">
        <f t="shared" si="35"/>
        <v>-0.11418560839366193</v>
      </c>
      <c r="AC318">
        <f t="shared" si="36"/>
        <v>60.755230731636722</v>
      </c>
      <c r="AD318">
        <f t="shared" si="37"/>
        <v>60.740808879361225</v>
      </c>
      <c r="AE318">
        <f t="shared" si="38"/>
        <v>2.3737630656362651E-4</v>
      </c>
      <c r="AJ318">
        <v>-8.1370295424990982E-2</v>
      </c>
      <c r="AK318">
        <v>0.76466886777104937</v>
      </c>
      <c r="AL318">
        <v>4.3820050473567038</v>
      </c>
      <c r="AM318">
        <v>102.34403947125867</v>
      </c>
      <c r="AN318">
        <v>-0.74979350531229016</v>
      </c>
      <c r="AO318">
        <v>-0.54259823251737704</v>
      </c>
      <c r="AP318">
        <v>-0.32677493102327188</v>
      </c>
      <c r="AQ318">
        <v>0.10775711107089822</v>
      </c>
      <c r="AR318">
        <v>1.2674584636379218</v>
      </c>
      <c r="AS318">
        <v>2.9710367990595854</v>
      </c>
      <c r="AT318" s="2">
        <v>2.0813576516763712</v>
      </c>
      <c r="AU318" s="2">
        <v>0.41167337446738089</v>
      </c>
      <c r="AV318" s="2">
        <v>0.93820982336410641</v>
      </c>
      <c r="AX318">
        <f t="shared" si="40"/>
        <v>2.0813576516763712</v>
      </c>
      <c r="AY318">
        <f t="shared" si="41"/>
        <v>25.011310851837212</v>
      </c>
      <c r="AZ318">
        <f t="shared" si="39"/>
        <v>57.001154293174416</v>
      </c>
    </row>
    <row r="319" spans="1:52" x14ac:dyDescent="0.25">
      <c r="A319" s="2">
        <v>3</v>
      </c>
      <c r="B319" s="8" t="s">
        <v>787</v>
      </c>
      <c r="C319" s="8">
        <v>-197</v>
      </c>
      <c r="D319" s="85">
        <v>-468.71875</v>
      </c>
      <c r="E319" s="8">
        <v>50</v>
      </c>
      <c r="F319" s="8">
        <v>0.12887499999999999</v>
      </c>
      <c r="G319" s="8">
        <v>0.20113600000000001</v>
      </c>
      <c r="H319" s="8">
        <v>51.176428000000001</v>
      </c>
      <c r="I319" s="8">
        <v>1.6918740000000001</v>
      </c>
      <c r="J319" s="8">
        <v>9.2169760000000007</v>
      </c>
      <c r="K319" s="8">
        <v>0.15224299999999999</v>
      </c>
      <c r="L319" s="8">
        <v>0.12887499999999999</v>
      </c>
      <c r="M319" s="8">
        <v>9.2271000000000006E-2</v>
      </c>
      <c r="N319" s="8">
        <v>101321</v>
      </c>
      <c r="O319" s="8">
        <v>18.5</v>
      </c>
      <c r="P319" s="8">
        <v>60</v>
      </c>
      <c r="Q319" s="8">
        <v>1.2044999999999999</v>
      </c>
      <c r="R319" s="8" t="s">
        <v>792</v>
      </c>
      <c r="S319" s="8" t="s">
        <v>793</v>
      </c>
      <c r="T319" s="60">
        <v>1.2441568977759453E-3</v>
      </c>
      <c r="U319" s="60">
        <v>0.12570977777777778</v>
      </c>
      <c r="V319" s="60">
        <v>2.5440699865751331</v>
      </c>
      <c r="W319" s="98"/>
      <c r="X319" s="60">
        <v>3.4462293103300348E-5</v>
      </c>
      <c r="Y319" s="61">
        <v>4.1865468467140288E-2</v>
      </c>
      <c r="Z319">
        <v>17</v>
      </c>
      <c r="AB319">
        <f t="shared" si="35"/>
        <v>4.1875408696992619E-2</v>
      </c>
      <c r="AC319">
        <f t="shared" si="36"/>
        <v>60.767742001309351</v>
      </c>
      <c r="AD319">
        <f t="shared" si="37"/>
        <v>60.75331717915487</v>
      </c>
      <c r="AE319">
        <f t="shared" si="38"/>
        <v>2.3737630656361341E-4</v>
      </c>
      <c r="AJ319">
        <v>2.9839077450917885E-2</v>
      </c>
      <c r="AK319">
        <v>0.86992092079299421</v>
      </c>
      <c r="AL319">
        <v>3.2450568003264397</v>
      </c>
      <c r="AM319">
        <v>22.094374005406454</v>
      </c>
      <c r="AN319">
        <v>-0.6960582282624197</v>
      </c>
      <c r="AO319">
        <v>-0.50328638170316431</v>
      </c>
      <c r="AP319">
        <v>-0.25872719454871235</v>
      </c>
      <c r="AQ319">
        <v>0.21024380185159278</v>
      </c>
      <c r="AR319">
        <v>1.7380222027456484</v>
      </c>
      <c r="AS319">
        <v>3.4413005754546666</v>
      </c>
      <c r="AT319" s="2">
        <v>1.6923415357697529</v>
      </c>
      <c r="AU319" s="2">
        <v>0.5215453260175098</v>
      </c>
      <c r="AV319" s="2">
        <v>0.85279374055509105</v>
      </c>
      <c r="AX319">
        <f t="shared" si="40"/>
        <v>1.6923415357697529</v>
      </c>
      <c r="AY319">
        <f t="shared" si="41"/>
        <v>31.693131813420809</v>
      </c>
      <c r="AZ319">
        <f t="shared" si="39"/>
        <v>51.822350006383317</v>
      </c>
    </row>
    <row r="320" spans="1:52" x14ac:dyDescent="0.25">
      <c r="A320" s="2">
        <v>4</v>
      </c>
      <c r="B320" s="8" t="s">
        <v>787</v>
      </c>
      <c r="C320" s="8">
        <v>-197</v>
      </c>
      <c r="D320" s="85">
        <v>-416.625</v>
      </c>
      <c r="E320" s="8">
        <v>50</v>
      </c>
      <c r="F320" s="8">
        <v>0.13782800000000001</v>
      </c>
      <c r="G320" s="8">
        <v>0.200989</v>
      </c>
      <c r="H320" s="8">
        <v>51.139496999999999</v>
      </c>
      <c r="I320" s="8">
        <v>1.767844</v>
      </c>
      <c r="J320" s="8">
        <v>9.2135320000000007</v>
      </c>
      <c r="K320" s="8">
        <v>0.15915199999999999</v>
      </c>
      <c r="L320" s="8">
        <v>0.13782800000000001</v>
      </c>
      <c r="M320" s="8">
        <v>0.104183</v>
      </c>
      <c r="N320" s="8">
        <v>101321</v>
      </c>
      <c r="O320" s="8">
        <v>18.5</v>
      </c>
      <c r="P320" s="8">
        <v>60</v>
      </c>
      <c r="Q320" s="8">
        <v>1.2044999999999999</v>
      </c>
      <c r="R320" s="8" t="s">
        <v>794</v>
      </c>
      <c r="S320" s="8" t="s">
        <v>795</v>
      </c>
      <c r="T320" s="60">
        <v>1.2441198034769463E-3</v>
      </c>
      <c r="U320" s="60">
        <v>0.12277116666666668</v>
      </c>
      <c r="V320" s="60">
        <v>12.102398250758435</v>
      </c>
      <c r="W320" s="98"/>
      <c r="X320" s="60">
        <v>3.4462293103300348E-5</v>
      </c>
      <c r="Y320" s="61">
        <v>0.19908385090883113</v>
      </c>
      <c r="Z320">
        <v>17</v>
      </c>
      <c r="AB320">
        <f t="shared" si="35"/>
        <v>0.1991311199185993</v>
      </c>
      <c r="AC320">
        <f t="shared" si="36"/>
        <v>60.790456862825266</v>
      </c>
      <c r="AD320">
        <f t="shared" si="37"/>
        <v>60.776026648700856</v>
      </c>
      <c r="AE320">
        <f t="shared" si="38"/>
        <v>2.3737630656357352E-4</v>
      </c>
      <c r="AJ320">
        <v>0.1419049271160667</v>
      </c>
      <c r="AK320">
        <v>0.98188986147588397</v>
      </c>
      <c r="AL320">
        <v>4.2855361210469329</v>
      </c>
      <c r="AM320">
        <v>40.615322987659248</v>
      </c>
      <c r="AN320">
        <v>-0.64224348743429427</v>
      </c>
      <c r="AO320">
        <v>-0.42364844722526485</v>
      </c>
      <c r="AP320">
        <v>-0.18493180613470214</v>
      </c>
      <c r="AQ320">
        <v>0.3442898586431557</v>
      </c>
      <c r="AR320">
        <v>1.9060465247222405</v>
      </c>
      <c r="AS320">
        <v>3.936622354384923</v>
      </c>
      <c r="AT320" s="2">
        <v>1.716369129471957</v>
      </c>
      <c r="AU320" s="2">
        <v>0.55820741933478091</v>
      </c>
      <c r="AV320" s="2">
        <v>0.81618505527235885</v>
      </c>
      <c r="AX320">
        <f t="shared" si="40"/>
        <v>1.716369129471957</v>
      </c>
      <c r="AY320">
        <f t="shared" si="41"/>
        <v>33.933684045580016</v>
      </c>
      <c r="AZ320">
        <f t="shared" si="39"/>
        <v>49.616262394616989</v>
      </c>
    </row>
    <row r="321" spans="1:52" x14ac:dyDescent="0.25">
      <c r="A321" s="2">
        <v>5</v>
      </c>
      <c r="B321" s="8" t="s">
        <v>787</v>
      </c>
      <c r="C321" s="8">
        <v>-197</v>
      </c>
      <c r="D321" s="85">
        <v>-364.53125</v>
      </c>
      <c r="E321" s="8">
        <v>50</v>
      </c>
      <c r="F321" s="8">
        <v>0.166216</v>
      </c>
      <c r="G321" s="8">
        <v>0.20096800000000001</v>
      </c>
      <c r="H321" s="8">
        <v>51.134231</v>
      </c>
      <c r="I321" s="8">
        <v>1.7598419999999999</v>
      </c>
      <c r="J321" s="8">
        <v>9.2130679999999998</v>
      </c>
      <c r="K321" s="8">
        <v>0.15853400000000001</v>
      </c>
      <c r="L321" s="8">
        <v>0.166216</v>
      </c>
      <c r="M321" s="8">
        <v>0.155697</v>
      </c>
      <c r="N321" s="8">
        <v>101321</v>
      </c>
      <c r="O321" s="8">
        <v>18.5</v>
      </c>
      <c r="P321" s="8">
        <v>60</v>
      </c>
      <c r="Q321" s="8">
        <v>1.2044999999999999</v>
      </c>
      <c r="R321" s="8" t="s">
        <v>796</v>
      </c>
      <c r="S321" s="8" t="s">
        <v>797</v>
      </c>
      <c r="T321" s="60">
        <v>1.2440827091779474E-3</v>
      </c>
      <c r="U321" s="60">
        <v>0.11983255555555557</v>
      </c>
      <c r="V321" s="60">
        <v>37.283248213531742</v>
      </c>
      <c r="W321" s="98"/>
      <c r="X321" s="60">
        <v>3.4462293103300348E-5</v>
      </c>
      <c r="Y321" s="61">
        <v>0.61327669714441835</v>
      </c>
      <c r="Z321">
        <v>17</v>
      </c>
      <c r="AB321">
        <f t="shared" si="35"/>
        <v>0.61342230906650841</v>
      </c>
      <c r="AC321">
        <f t="shared" si="36"/>
        <v>60.793518467492078</v>
      </c>
      <c r="AD321">
        <f t="shared" si="37"/>
        <v>60.779087526615264</v>
      </c>
      <c r="AE321">
        <f t="shared" si="38"/>
        <v>2.3737630656350884E-4</v>
      </c>
      <c r="AJ321">
        <v>0.43713926651678792</v>
      </c>
      <c r="AK321">
        <v>1.4673621497943721</v>
      </c>
      <c r="AL321">
        <v>5.4017364656818332</v>
      </c>
      <c r="AM321">
        <v>70.380543433752933</v>
      </c>
      <c r="AN321">
        <v>-0.59726993592717137</v>
      </c>
      <c r="AO321">
        <v>-0.35855819941901457</v>
      </c>
      <c r="AP321">
        <v>-5.6561322926955065E-2</v>
      </c>
      <c r="AQ321">
        <v>0.66246719083803018</v>
      </c>
      <c r="AR321">
        <v>2.9173313363523445</v>
      </c>
      <c r="AS321">
        <v>6.2449987662520074</v>
      </c>
      <c r="AT321" s="2">
        <v>3.2544787401289925</v>
      </c>
      <c r="AU321" s="2">
        <v>0.57631577768619746</v>
      </c>
      <c r="AV321" s="2">
        <v>1.4384681795638485</v>
      </c>
      <c r="AX321">
        <f t="shared" si="40"/>
        <v>3.2544787401289925</v>
      </c>
      <c r="AY321">
        <f t="shared" si="41"/>
        <v>35.036263873872905</v>
      </c>
      <c r="AZ321">
        <f t="shared" si="39"/>
        <v>87.449541839214533</v>
      </c>
    </row>
    <row r="322" spans="1:52" x14ac:dyDescent="0.25">
      <c r="A322" s="2">
        <v>6</v>
      </c>
      <c r="B322" s="8" t="s">
        <v>787</v>
      </c>
      <c r="C322" s="8">
        <v>-197</v>
      </c>
      <c r="D322" s="85">
        <v>-312.4375</v>
      </c>
      <c r="E322" s="8">
        <v>50</v>
      </c>
      <c r="F322" s="8">
        <v>0.17444799999999999</v>
      </c>
      <c r="G322" s="8">
        <v>0.20097799999999999</v>
      </c>
      <c r="H322" s="8">
        <v>51.136814000000001</v>
      </c>
      <c r="I322" s="8">
        <v>1.683081</v>
      </c>
      <c r="J322" s="8">
        <v>9.2132360000000002</v>
      </c>
      <c r="K322" s="8">
        <v>0.151479</v>
      </c>
      <c r="L322" s="8">
        <v>0.17444799999999999</v>
      </c>
      <c r="M322" s="8">
        <v>0.15654299999999999</v>
      </c>
      <c r="N322" s="8">
        <v>101325</v>
      </c>
      <c r="O322" s="8">
        <v>18.5</v>
      </c>
      <c r="P322" s="8">
        <v>60</v>
      </c>
      <c r="Q322" s="8">
        <v>1.2044999999999999</v>
      </c>
      <c r="R322" s="8" t="s">
        <v>798</v>
      </c>
      <c r="S322" s="8" t="s">
        <v>799</v>
      </c>
      <c r="T322" s="60">
        <v>1.2440456148789482E-3</v>
      </c>
      <c r="U322" s="60">
        <v>0.11689394444444445</v>
      </c>
      <c r="V322" s="60">
        <v>46.26362158043203</v>
      </c>
      <c r="W322" s="98"/>
      <c r="X322" s="60">
        <v>3.4460932637744829E-5</v>
      </c>
      <c r="Y322" s="61">
        <v>0.76103987420990904</v>
      </c>
      <c r="Z322">
        <v>17</v>
      </c>
      <c r="AB322">
        <f t="shared" si="35"/>
        <v>0.76122056993728116</v>
      </c>
      <c r="AC322">
        <f t="shared" si="36"/>
        <v>60.790010022092034</v>
      </c>
      <c r="AD322">
        <f t="shared" si="37"/>
        <v>60.775579914037017</v>
      </c>
      <c r="AE322">
        <f t="shared" si="38"/>
        <v>2.3737630656373157E-4</v>
      </c>
      <c r="AJ322">
        <v>0.54246257377748519</v>
      </c>
      <c r="AK322">
        <v>1.4754557508695891</v>
      </c>
      <c r="AL322">
        <v>4.7615754028202364</v>
      </c>
      <c r="AM322">
        <v>44.482186894740671</v>
      </c>
      <c r="AN322">
        <v>-0.53799381568390503</v>
      </c>
      <c r="AO322">
        <v>-0.273360545452557</v>
      </c>
      <c r="AP322">
        <v>8.9059887889174558E-2</v>
      </c>
      <c r="AQ322">
        <v>0.7851348343979011</v>
      </c>
      <c r="AR322">
        <v>2.9826833659643053</v>
      </c>
      <c r="AS322">
        <v>6.4918428692201422</v>
      </c>
      <c r="AT322" s="2">
        <v>1.5062893444053826</v>
      </c>
      <c r="AU322" s="2">
        <v>0.85569500837978918</v>
      </c>
      <c r="AV322" s="2">
        <v>0.74646169940586582</v>
      </c>
      <c r="AX322">
        <f t="shared" si="40"/>
        <v>1.5062893444053826</v>
      </c>
      <c r="AY322">
        <f t="shared" si="41"/>
        <v>52.017708135261508</v>
      </c>
      <c r="AZ322">
        <f t="shared" si="39"/>
        <v>45.377414187990432</v>
      </c>
    </row>
    <row r="323" spans="1:52" x14ac:dyDescent="0.25">
      <c r="A323" s="2">
        <v>7</v>
      </c>
      <c r="B323" s="8" t="s">
        <v>787</v>
      </c>
      <c r="C323" s="8">
        <v>-197</v>
      </c>
      <c r="D323" s="85">
        <v>-260.375</v>
      </c>
      <c r="E323" s="8">
        <v>50</v>
      </c>
      <c r="F323" s="8">
        <v>0.210674</v>
      </c>
      <c r="G323" s="8">
        <v>0.201542</v>
      </c>
      <c r="H323" s="8">
        <v>51.278101999999997</v>
      </c>
      <c r="I323" s="8">
        <v>1.935303</v>
      </c>
      <c r="J323" s="8">
        <v>9.225479</v>
      </c>
      <c r="K323" s="8">
        <v>0.17354900000000001</v>
      </c>
      <c r="L323" s="8">
        <v>0.210674</v>
      </c>
      <c r="M323" s="8">
        <v>0.157168</v>
      </c>
      <c r="N323" s="8">
        <v>101327</v>
      </c>
      <c r="O323" s="8">
        <v>18.5</v>
      </c>
      <c r="P323" s="8">
        <v>60</v>
      </c>
      <c r="Q323" s="8">
        <v>1.2045999999999999</v>
      </c>
      <c r="R323" s="8" t="s">
        <v>800</v>
      </c>
      <c r="S323" s="8" t="s">
        <v>801</v>
      </c>
      <c r="T323" s="60">
        <v>1.2440085205799492E-3</v>
      </c>
      <c r="U323" s="60">
        <v>0.11395533333333334</v>
      </c>
      <c r="V323" s="60">
        <v>77.747591810365577</v>
      </c>
      <c r="W323" s="98"/>
      <c r="X323" s="60">
        <v>3.4460252445246529E-5</v>
      </c>
      <c r="Y323" s="61">
        <v>1.2806782439056097</v>
      </c>
      <c r="Z323">
        <v>17</v>
      </c>
      <c r="AB323">
        <f t="shared" ref="AB323:AB386" si="42">J323*V323/X323*$AH$8/10000</f>
        <v>1.2809823187572096</v>
      </c>
      <c r="AC323">
        <f t="shared" ref="AC323:AC386" si="43">V323/Y323</f>
        <v>60.708138191887514</v>
      </c>
      <c r="AD323">
        <f t="shared" ref="AD323:AD386" si="44">1/(J323/X323*$AH$8/10000)</f>
        <v>60.69372751826517</v>
      </c>
      <c r="AE323">
        <f t="shared" ref="AE323:AE386" si="45">(AC323-AD323)/AC323</f>
        <v>2.3737630656361005E-4</v>
      </c>
      <c r="AJ323">
        <v>0.91285261760720016</v>
      </c>
      <c r="AK323">
        <v>1.4833931507410829</v>
      </c>
      <c r="AL323">
        <v>3.0332940580821157</v>
      </c>
      <c r="AM323">
        <v>19.746723485438391</v>
      </c>
      <c r="AN323">
        <v>-0.46203434689002831</v>
      </c>
      <c r="AO323">
        <v>-3.5745841273079844E-2</v>
      </c>
      <c r="AP323">
        <v>0.44815381074350219</v>
      </c>
      <c r="AQ323">
        <v>1.3698566470479947</v>
      </c>
      <c r="AR323">
        <v>3.5819491171354998</v>
      </c>
      <c r="AS323">
        <v>6.6178224635182916</v>
      </c>
      <c r="AT323" s="2">
        <v>38.332522791422107</v>
      </c>
      <c r="AU323" s="2">
        <v>0.21323456470571636</v>
      </c>
      <c r="AV323" s="2">
        <v>7.2609661938936441</v>
      </c>
      <c r="AX323">
        <f t="shared" si="40"/>
        <v>38.332522791422107</v>
      </c>
      <c r="AY323">
        <f t="shared" si="41"/>
        <v>12.945073421441609</v>
      </c>
      <c r="AZ323">
        <f t="shared" ref="AZ323:AZ386" si="46">AV323*AC323</f>
        <v>440.79973910551882</v>
      </c>
    </row>
    <row r="324" spans="1:52" x14ac:dyDescent="0.25">
      <c r="A324" s="2">
        <v>8</v>
      </c>
      <c r="B324" s="8" t="s">
        <v>787</v>
      </c>
      <c r="C324" s="8">
        <v>-197</v>
      </c>
      <c r="D324" s="85">
        <v>-208.28125</v>
      </c>
      <c r="E324" s="8">
        <v>50</v>
      </c>
      <c r="F324" s="8">
        <v>0.24140600000000001</v>
      </c>
      <c r="G324" s="8">
        <v>0.20125199999999999</v>
      </c>
      <c r="H324" s="8">
        <v>51.205446000000002</v>
      </c>
      <c r="I324" s="8">
        <v>1.794276</v>
      </c>
      <c r="J324" s="8">
        <v>9.2194319999999994</v>
      </c>
      <c r="K324" s="8">
        <v>0.16146199999999999</v>
      </c>
      <c r="L324" s="8">
        <v>0.24140600000000001</v>
      </c>
      <c r="M324" s="8">
        <v>0.16955500000000001</v>
      </c>
      <c r="N324" s="8">
        <v>101321</v>
      </c>
      <c r="O324" s="8">
        <v>18.5</v>
      </c>
      <c r="P324" s="8">
        <v>60</v>
      </c>
      <c r="Q324" s="8">
        <v>1.2044999999999999</v>
      </c>
      <c r="R324" s="8" t="s">
        <v>802</v>
      </c>
      <c r="S324" s="8" t="s">
        <v>803</v>
      </c>
      <c r="T324" s="60">
        <v>1.2439714262809502E-3</v>
      </c>
      <c r="U324" s="60">
        <v>0.11101672222222222</v>
      </c>
      <c r="V324" s="60">
        <v>104.81693953983911</v>
      </c>
      <c r="W324" s="98"/>
      <c r="X324" s="60">
        <v>3.4462293103300348E-5</v>
      </c>
      <c r="Y324" s="61">
        <v>1.7253375905625121</v>
      </c>
      <c r="Z324">
        <v>17</v>
      </c>
      <c r="AB324">
        <f t="shared" si="42"/>
        <v>1.7257472420688966</v>
      </c>
      <c r="AC324">
        <f t="shared" si="43"/>
        <v>60.75155384846488</v>
      </c>
      <c r="AD324">
        <f t="shared" si="44"/>
        <v>60.737132868994337</v>
      </c>
      <c r="AE324">
        <f t="shared" si="45"/>
        <v>2.3737630656351708E-4</v>
      </c>
      <c r="AJ324">
        <v>1.2298060787223364</v>
      </c>
      <c r="AK324">
        <v>1.5992071193082342</v>
      </c>
      <c r="AL324">
        <v>2.9221577937168379</v>
      </c>
      <c r="AM324">
        <v>21.623029825904595</v>
      </c>
      <c r="AN324">
        <v>-0.39657616792747391</v>
      </c>
      <c r="AO324">
        <v>0.19060981484680861</v>
      </c>
      <c r="AP324">
        <v>0.78354919407271506</v>
      </c>
      <c r="AQ324">
        <v>1.7420367475209113</v>
      </c>
      <c r="AR324">
        <v>4.2692397183904696</v>
      </c>
      <c r="AS324">
        <v>7.2828782115486534</v>
      </c>
      <c r="AT324" s="2">
        <v>1.8747307848556121</v>
      </c>
      <c r="AU324" s="2">
        <v>1.0002981182701216</v>
      </c>
      <c r="AV324" s="2">
        <v>0.64548359763180096</v>
      </c>
      <c r="AX324">
        <f t="shared" si="40"/>
        <v>1.8747307848556121</v>
      </c>
      <c r="AY324">
        <f t="shared" si="41"/>
        <v>60.769664996605385</v>
      </c>
      <c r="AZ324">
        <f t="shared" si="46"/>
        <v>39.214131539829197</v>
      </c>
    </row>
    <row r="325" spans="1:52" x14ac:dyDescent="0.25">
      <c r="A325" s="2">
        <v>9</v>
      </c>
      <c r="B325" s="8" t="s">
        <v>787</v>
      </c>
      <c r="C325" s="8">
        <v>-197</v>
      </c>
      <c r="D325" s="85">
        <v>-156.21875</v>
      </c>
      <c r="E325" s="8">
        <v>50</v>
      </c>
      <c r="F325" s="8">
        <v>0.27151700000000001</v>
      </c>
      <c r="G325" s="8">
        <v>0.201239</v>
      </c>
      <c r="H325" s="8">
        <v>51.202286000000001</v>
      </c>
      <c r="I325" s="8">
        <v>1.6932659999999999</v>
      </c>
      <c r="J325" s="8">
        <v>9.2191659999999995</v>
      </c>
      <c r="K325" s="8">
        <v>0.15232699999999999</v>
      </c>
      <c r="L325" s="8">
        <v>0.27151700000000001</v>
      </c>
      <c r="M325" s="8">
        <v>0.151473</v>
      </c>
      <c r="N325" s="8">
        <v>101324</v>
      </c>
      <c r="O325" s="8">
        <v>18.5</v>
      </c>
      <c r="P325" s="8">
        <v>60</v>
      </c>
      <c r="Q325" s="8">
        <v>1.2044999999999999</v>
      </c>
      <c r="R325" s="8" t="s">
        <v>804</v>
      </c>
      <c r="S325" s="8" t="s">
        <v>805</v>
      </c>
      <c r="T325" s="60">
        <v>1.243934331981951E-3</v>
      </c>
      <c r="U325" s="60">
        <v>0.10807811111111111</v>
      </c>
      <c r="V325" s="60">
        <v>131.38867919859001</v>
      </c>
      <c r="W325" s="98"/>
      <c r="X325" s="60">
        <v>3.4461272744063541E-5</v>
      </c>
      <c r="Y325" s="61">
        <v>2.1627229295946062</v>
      </c>
      <c r="Z325">
        <v>17</v>
      </c>
      <c r="AB325">
        <f t="shared" si="42"/>
        <v>2.1632364306687424</v>
      </c>
      <c r="AC325">
        <f t="shared" si="43"/>
        <v>60.751507925806429</v>
      </c>
      <c r="AD325">
        <f t="shared" si="44"/>
        <v>60.737086957236819</v>
      </c>
      <c r="AE325">
        <f t="shared" si="45"/>
        <v>2.3737630656380616E-4</v>
      </c>
      <c r="AJ325">
        <v>1.5415654842335902</v>
      </c>
      <c r="AK325">
        <v>1.4287058461463797</v>
      </c>
      <c r="AL325">
        <v>2.2603076632054169</v>
      </c>
      <c r="AM325">
        <v>15.525506893873589</v>
      </c>
      <c r="AN325">
        <v>-0.25085680325016541</v>
      </c>
      <c r="AO325">
        <v>0.56662207728469338</v>
      </c>
      <c r="AP325">
        <v>1.2085132476541325</v>
      </c>
      <c r="AQ325">
        <v>2.1123428741368011</v>
      </c>
      <c r="AR325">
        <v>4.227997458416147</v>
      </c>
      <c r="AS325">
        <v>6.3638084101548573</v>
      </c>
      <c r="AT325" s="2">
        <v>2.4813395136851564</v>
      </c>
      <c r="AU325" s="2">
        <v>0.83311353338777216</v>
      </c>
      <c r="AV325" s="2">
        <v>0.52567204554734648</v>
      </c>
      <c r="AX325">
        <f t="shared" si="40"/>
        <v>2.4813395136851564</v>
      </c>
      <c r="AY325">
        <f t="shared" si="41"/>
        <v>50.612903426703838</v>
      </c>
      <c r="AZ325">
        <f t="shared" si="46"/>
        <v>31.935369441444497</v>
      </c>
    </row>
    <row r="326" spans="1:52" x14ac:dyDescent="0.25">
      <c r="A326" s="2">
        <v>10</v>
      </c>
      <c r="B326" s="8" t="s">
        <v>787</v>
      </c>
      <c r="C326" s="8">
        <v>-197</v>
      </c>
      <c r="D326" s="85">
        <v>-104.125</v>
      </c>
      <c r="E326" s="8">
        <v>50</v>
      </c>
      <c r="F326" s="8">
        <v>0.29836299999999999</v>
      </c>
      <c r="G326" s="8">
        <v>0.20133100000000001</v>
      </c>
      <c r="H326" s="8">
        <v>51.225292000000003</v>
      </c>
      <c r="I326" s="8">
        <v>1.6957199999999999</v>
      </c>
      <c r="J326" s="8">
        <v>9.2229539999999997</v>
      </c>
      <c r="K326" s="8">
        <v>0.152531</v>
      </c>
      <c r="L326" s="8">
        <v>0.29836299999999999</v>
      </c>
      <c r="M326" s="8">
        <v>0.135022</v>
      </c>
      <c r="N326" s="8">
        <v>101324</v>
      </c>
      <c r="O326" s="8">
        <v>18.600000000000001</v>
      </c>
      <c r="P326" s="8">
        <v>60</v>
      </c>
      <c r="Q326" s="8">
        <v>1.2040999999999999</v>
      </c>
      <c r="R326" s="8" t="s">
        <v>806</v>
      </c>
      <c r="S326" s="8" t="s">
        <v>807</v>
      </c>
      <c r="T326" s="60">
        <v>1.243897237682952E-3</v>
      </c>
      <c r="U326" s="60">
        <v>0.1051395</v>
      </c>
      <c r="V326" s="60">
        <v>155.33718875356917</v>
      </c>
      <c r="W326" s="98"/>
      <c r="X326" s="60">
        <v>3.4473088712774011E-5</v>
      </c>
      <c r="Y326" s="61">
        <v>2.5571011216407822</v>
      </c>
      <c r="Z326">
        <v>17</v>
      </c>
      <c r="AB326">
        <f t="shared" si="42"/>
        <v>2.5577082609810411</v>
      </c>
      <c r="AC326">
        <f t="shared" si="43"/>
        <v>60.747378130238332</v>
      </c>
      <c r="AD326">
        <f t="shared" si="44"/>
        <v>60.732958141984355</v>
      </c>
      <c r="AE326">
        <f t="shared" si="45"/>
        <v>2.3737630656357083E-4</v>
      </c>
      <c r="AJ326">
        <v>1.8226830186788048</v>
      </c>
      <c r="AK326">
        <v>1.2736605290721972</v>
      </c>
      <c r="AL326">
        <v>1.7184147196456327</v>
      </c>
      <c r="AM326">
        <v>10.12921107794477</v>
      </c>
      <c r="AN326">
        <v>-7.2586999370118461E-3</v>
      </c>
      <c r="AO326">
        <v>0.92832593573903266</v>
      </c>
      <c r="AP326">
        <v>1.6192183344221083</v>
      </c>
      <c r="AQ326">
        <v>2.3849616544829488</v>
      </c>
      <c r="AR326">
        <v>4.1956842082309143</v>
      </c>
      <c r="AS326">
        <v>6.2280635925440597</v>
      </c>
      <c r="AT326" s="2">
        <v>3.3952553909475256</v>
      </c>
      <c r="AU326" s="2">
        <v>0.66061527329882097</v>
      </c>
      <c r="AV326" s="2">
        <v>0.42027454933129027</v>
      </c>
      <c r="AX326">
        <f t="shared" si="40"/>
        <v>3.3952553909475256</v>
      </c>
      <c r="AY326">
        <f t="shared" si="41"/>
        <v>40.130645805694215</v>
      </c>
      <c r="AZ326">
        <f t="shared" si="46"/>
        <v>25.530576966743393</v>
      </c>
    </row>
    <row r="327" spans="1:52" x14ac:dyDescent="0.25">
      <c r="A327" s="2">
        <v>11</v>
      </c>
      <c r="B327" s="8" t="s">
        <v>787</v>
      </c>
      <c r="C327" s="8">
        <v>-197</v>
      </c>
      <c r="D327" s="85">
        <v>-52.03125</v>
      </c>
      <c r="E327" s="8">
        <v>50</v>
      </c>
      <c r="F327" s="8">
        <v>0.321494</v>
      </c>
      <c r="G327" s="8">
        <v>0.20038</v>
      </c>
      <c r="H327" s="8">
        <v>50.986739</v>
      </c>
      <c r="I327" s="8">
        <v>1.696915</v>
      </c>
      <c r="J327" s="8">
        <v>9.2011660000000006</v>
      </c>
      <c r="K327" s="8">
        <v>0.15301200000000001</v>
      </c>
      <c r="L327" s="8">
        <v>0.321494</v>
      </c>
      <c r="M327" s="8">
        <v>0.16367100000000001</v>
      </c>
      <c r="N327" s="8">
        <v>101330</v>
      </c>
      <c r="O327" s="8">
        <v>18.600000000000001</v>
      </c>
      <c r="P327" s="8">
        <v>60</v>
      </c>
      <c r="Q327" s="8">
        <v>1.2041999999999999</v>
      </c>
      <c r="R327" s="8" t="s">
        <v>808</v>
      </c>
      <c r="S327" s="8" t="s">
        <v>809</v>
      </c>
      <c r="T327" s="60">
        <v>1.243860143383953E-3</v>
      </c>
      <c r="U327" s="60">
        <v>0.1022008888888889</v>
      </c>
      <c r="V327" s="60">
        <v>176.30045650833273</v>
      </c>
      <c r="W327" s="98"/>
      <c r="X327" s="60">
        <v>3.4471047475901644E-5</v>
      </c>
      <c r="Y327" s="61">
        <v>2.8955057934178035</v>
      </c>
      <c r="Z327">
        <v>17</v>
      </c>
      <c r="AB327">
        <f t="shared" si="42"/>
        <v>2.8961932810819615</v>
      </c>
      <c r="AC327">
        <f t="shared" si="43"/>
        <v>60.887620017582769</v>
      </c>
      <c r="AD327">
        <f t="shared" si="44"/>
        <v>60.873166739227557</v>
      </c>
      <c r="AE327">
        <f t="shared" si="45"/>
        <v>2.3737630656344474E-4</v>
      </c>
      <c r="AJ327">
        <v>2.0638926694305013</v>
      </c>
      <c r="AK327">
        <v>1.5404011990578792</v>
      </c>
      <c r="AL327">
        <v>2.2552481152650157</v>
      </c>
      <c r="AM327">
        <v>12.5628836882354</v>
      </c>
      <c r="AN327">
        <v>6.0630328567851124E-2</v>
      </c>
      <c r="AO327">
        <v>1.0773802018422931</v>
      </c>
      <c r="AP327">
        <v>1.7150041203522735</v>
      </c>
      <c r="AQ327">
        <v>2.5938934324622083</v>
      </c>
      <c r="AR327">
        <v>4.9950370280532237</v>
      </c>
      <c r="AS327">
        <v>7.6345660792515417</v>
      </c>
      <c r="AT327" s="2">
        <v>3.1347164330185584</v>
      </c>
      <c r="AU327" s="2">
        <v>0.77968628737252021</v>
      </c>
      <c r="AV327" s="2">
        <v>0.38020274819536848</v>
      </c>
      <c r="AX327">
        <f t="shared" si="40"/>
        <v>3.1347164330185584</v>
      </c>
      <c r="AY327">
        <f t="shared" si="41"/>
        <v>47.473242398457856</v>
      </c>
      <c r="AZ327">
        <f t="shared" si="46"/>
        <v>23.149640461760299</v>
      </c>
    </row>
    <row r="328" spans="1:52" x14ac:dyDescent="0.25">
      <c r="A328" s="2">
        <v>12</v>
      </c>
      <c r="B328" s="8" t="s">
        <v>787</v>
      </c>
      <c r="C328" s="8">
        <v>-197</v>
      </c>
      <c r="D328" s="85">
        <v>3.125E-2</v>
      </c>
      <c r="E328" s="8">
        <v>50</v>
      </c>
      <c r="F328" s="8">
        <v>0.34030300000000002</v>
      </c>
      <c r="G328" s="8">
        <v>0.20006099999999999</v>
      </c>
      <c r="H328" s="8">
        <v>50.906643000000003</v>
      </c>
      <c r="I328" s="8">
        <v>1.6759360000000001</v>
      </c>
      <c r="J328" s="8">
        <v>9.1937359999999995</v>
      </c>
      <c r="K328" s="8">
        <v>0.15120500000000001</v>
      </c>
      <c r="L328" s="8">
        <v>0.34030300000000002</v>
      </c>
      <c r="M328" s="8">
        <v>0.19942299999999999</v>
      </c>
      <c r="N328" s="8">
        <v>101335</v>
      </c>
      <c r="O328" s="8">
        <v>18.600000000000001</v>
      </c>
      <c r="P328" s="8">
        <v>60</v>
      </c>
      <c r="Q328" s="8">
        <v>1.2041999999999999</v>
      </c>
      <c r="R328" s="8" t="s">
        <v>810</v>
      </c>
      <c r="S328" s="8" t="s">
        <v>811</v>
      </c>
      <c r="T328" s="60">
        <v>1.2438230490849538E-3</v>
      </c>
      <c r="U328" s="60">
        <v>9.9262277777777769E-2</v>
      </c>
      <c r="V328" s="60">
        <v>193.79020383932365</v>
      </c>
      <c r="W328" s="98"/>
      <c r="X328" s="60">
        <v>3.4469346629823001E-5</v>
      </c>
      <c r="Y328" s="61">
        <v>3.18033898470985</v>
      </c>
      <c r="Z328">
        <v>17</v>
      </c>
      <c r="AB328">
        <f t="shared" si="42"/>
        <v>3.1810941010783957</v>
      </c>
      <c r="AC328">
        <f t="shared" si="43"/>
        <v>60.933820190555444</v>
      </c>
      <c r="AD328">
        <f t="shared" si="44"/>
        <v>60.919355945373788</v>
      </c>
      <c r="AE328">
        <f t="shared" si="45"/>
        <v>2.3737630656379689E-4</v>
      </c>
      <c r="AJ328">
        <v>2.2669139963324083</v>
      </c>
      <c r="AK328">
        <v>1.8755157470988313</v>
      </c>
      <c r="AL328">
        <v>3.4057328672287523</v>
      </c>
      <c r="AM328">
        <v>28.76845613375675</v>
      </c>
      <c r="AN328">
        <v>0.1054429587015917</v>
      </c>
      <c r="AO328">
        <v>1.1157153579938139</v>
      </c>
      <c r="AP328">
        <v>1.827491772467881</v>
      </c>
      <c r="AQ328">
        <v>2.8234125893903848</v>
      </c>
      <c r="AR328">
        <v>5.584436967188334</v>
      </c>
      <c r="AS328">
        <v>9.2610189434623624</v>
      </c>
      <c r="AT328" s="2">
        <v>2.8622354230317297</v>
      </c>
      <c r="AU328" s="2">
        <v>0.92812728207666306</v>
      </c>
      <c r="AV328" s="2">
        <v>0.38960478750957889</v>
      </c>
      <c r="AX328">
        <f t="shared" si="40"/>
        <v>2.8622354230317297</v>
      </c>
      <c r="AY328">
        <f t="shared" si="41"/>
        <v>56.554340920008322</v>
      </c>
      <c r="AZ328">
        <f t="shared" si="46"/>
        <v>23.74010806748824</v>
      </c>
    </row>
    <row r="329" spans="1:52" x14ac:dyDescent="0.25">
      <c r="A329" s="2">
        <v>13</v>
      </c>
      <c r="B329" s="8" t="s">
        <v>787</v>
      </c>
      <c r="C329" s="8">
        <v>-197</v>
      </c>
      <c r="D329" s="85">
        <v>52.125</v>
      </c>
      <c r="E329" s="8">
        <v>50</v>
      </c>
      <c r="F329" s="8">
        <v>0.35090100000000002</v>
      </c>
      <c r="G329" s="8">
        <v>0.19984099999999999</v>
      </c>
      <c r="H329" s="8">
        <v>50.851565999999998</v>
      </c>
      <c r="I329" s="8">
        <v>1.6875199999999999</v>
      </c>
      <c r="J329" s="8">
        <v>9.1887860000000003</v>
      </c>
      <c r="K329" s="8">
        <v>0.15238099999999999</v>
      </c>
      <c r="L329" s="8">
        <v>0.35090100000000002</v>
      </c>
      <c r="M329" s="8">
        <v>0.25486799999999998</v>
      </c>
      <c r="N329" s="8">
        <v>101334</v>
      </c>
      <c r="O329" s="8">
        <v>18.600000000000001</v>
      </c>
      <c r="P329" s="8">
        <v>60</v>
      </c>
      <c r="Q329" s="8">
        <v>1.2041999999999999</v>
      </c>
      <c r="R329" s="8" t="s">
        <v>812</v>
      </c>
      <c r="S329" s="8" t="s">
        <v>813</v>
      </c>
      <c r="T329" s="60">
        <v>1.2437859547859548E-3</v>
      </c>
      <c r="U329" s="60">
        <v>9.6323666666666669E-2</v>
      </c>
      <c r="V329" s="60">
        <v>204.67937618506389</v>
      </c>
      <c r="W329" s="98"/>
      <c r="X329" s="60">
        <v>3.4469686785611086E-5</v>
      </c>
      <c r="Y329" s="61">
        <v>3.3572022132780783</v>
      </c>
      <c r="Z329">
        <v>17</v>
      </c>
      <c r="AB329">
        <f t="shared" si="42"/>
        <v>3.3579993227547571</v>
      </c>
      <c r="AC329">
        <f t="shared" si="43"/>
        <v>60.967246886570017</v>
      </c>
      <c r="AD329">
        <f t="shared" si="44"/>
        <v>60.952774706682717</v>
      </c>
      <c r="AE329">
        <f t="shared" si="45"/>
        <v>2.3737630656383269E-4</v>
      </c>
      <c r="AJ329">
        <v>2.392979389676205</v>
      </c>
      <c r="AK329">
        <v>2.3957121965270001</v>
      </c>
      <c r="AL329">
        <v>3.3694442452655511</v>
      </c>
      <c r="AM329">
        <v>23.789258393132886</v>
      </c>
      <c r="AN329">
        <v>2.686784926551198E-2</v>
      </c>
      <c r="AO329">
        <v>0.97063904569881654</v>
      </c>
      <c r="AP329">
        <v>1.7279458015910265</v>
      </c>
      <c r="AQ329">
        <v>2.9901362611855733</v>
      </c>
      <c r="AR329">
        <v>6.7537344538683683</v>
      </c>
      <c r="AS329">
        <v>11.85697771067556</v>
      </c>
      <c r="AT329" s="2">
        <v>1.9810800404229074</v>
      </c>
      <c r="AU329" s="2">
        <v>1.3760557774539695</v>
      </c>
      <c r="AV329" s="2">
        <v>0.33309724554647935</v>
      </c>
      <c r="AX329">
        <f t="shared" si="40"/>
        <v>1.9810800404229074</v>
      </c>
      <c r="AY329">
        <f t="shared" si="41"/>
        <v>83.894332313727205</v>
      </c>
      <c r="AZ329">
        <f t="shared" si="46"/>
        <v>20.30802200646864</v>
      </c>
    </row>
    <row r="330" spans="1:52" x14ac:dyDescent="0.25">
      <c r="A330" s="2">
        <v>14</v>
      </c>
      <c r="B330" s="8" t="s">
        <v>787</v>
      </c>
      <c r="C330" s="8">
        <v>-197</v>
      </c>
      <c r="D330" s="85">
        <v>104.21875</v>
      </c>
      <c r="E330" s="8">
        <v>50</v>
      </c>
      <c r="F330" s="8">
        <v>0.28696700000000003</v>
      </c>
      <c r="G330" s="8">
        <v>0.200071</v>
      </c>
      <c r="H330" s="8">
        <v>50.909078000000001</v>
      </c>
      <c r="I330" s="8">
        <v>1.682558</v>
      </c>
      <c r="J330" s="8">
        <v>9.1942660000000007</v>
      </c>
      <c r="K330" s="8">
        <v>0.151754</v>
      </c>
      <c r="L330" s="8">
        <v>0.28696700000000003</v>
      </c>
      <c r="M330" s="8">
        <v>0.222692</v>
      </c>
      <c r="N330" s="8">
        <v>101328</v>
      </c>
      <c r="O330" s="8">
        <v>18.600000000000001</v>
      </c>
      <c r="P330" s="8">
        <v>60</v>
      </c>
      <c r="Q330" s="8">
        <v>1.2040999999999999</v>
      </c>
      <c r="R330" s="8" t="s">
        <v>814</v>
      </c>
      <c r="S330" s="8" t="s">
        <v>815</v>
      </c>
      <c r="T330" s="60">
        <v>1.2437488604869558E-3</v>
      </c>
      <c r="U330" s="60">
        <v>9.3385055555555554E-2</v>
      </c>
      <c r="V330" s="60">
        <v>155.64391702731112</v>
      </c>
      <c r="W330" s="98"/>
      <c r="X330" s="60">
        <v>3.4471727861332643E-5</v>
      </c>
      <c r="Y330" s="61">
        <v>2.5542816277042943</v>
      </c>
      <c r="Z330">
        <v>17</v>
      </c>
      <c r="AB330">
        <f t="shared" si="42"/>
        <v>2.5548880976045867</v>
      </c>
      <c r="AC330">
        <f t="shared" si="43"/>
        <v>60.934516906500569</v>
      </c>
      <c r="AD330">
        <f t="shared" si="44"/>
        <v>60.920052495935074</v>
      </c>
      <c r="AE330">
        <f t="shared" si="45"/>
        <v>2.3737630656347526E-4</v>
      </c>
      <c r="AJ330">
        <v>1.8206700581218649</v>
      </c>
      <c r="AK330">
        <v>2.0944528856025539</v>
      </c>
      <c r="AL330">
        <v>3.6553583139998396</v>
      </c>
      <c r="AM330">
        <v>28.59720412063302</v>
      </c>
      <c r="AN330">
        <v>-0.1463918396044622</v>
      </c>
      <c r="AO330">
        <v>0.53959232326090167</v>
      </c>
      <c r="AP330">
        <v>1.2284450599594909</v>
      </c>
      <c r="AQ330">
        <v>2.4253269251022913</v>
      </c>
      <c r="AR330">
        <v>5.5739676160512026</v>
      </c>
      <c r="AS330">
        <v>9.930973872635926</v>
      </c>
      <c r="AT330" s="2">
        <v>1.6802857403319231</v>
      </c>
      <c r="AU330" s="2">
        <v>1.3115691277349599</v>
      </c>
      <c r="AV330" s="2">
        <v>0.3831408446707667</v>
      </c>
      <c r="AX330">
        <f t="shared" si="40"/>
        <v>1.6802857403319231</v>
      </c>
      <c r="AY330">
        <f t="shared" si="41"/>
        <v>79.919831188010122</v>
      </c>
      <c r="AZ330">
        <f t="shared" si="46"/>
        <v>23.346502277161743</v>
      </c>
    </row>
    <row r="331" spans="1:52" x14ac:dyDescent="0.25">
      <c r="A331" s="2">
        <v>15</v>
      </c>
      <c r="B331" s="8" t="s">
        <v>787</v>
      </c>
      <c r="C331" s="8">
        <v>-197</v>
      </c>
      <c r="D331" s="85">
        <v>156.28125</v>
      </c>
      <c r="E331" s="8">
        <v>50</v>
      </c>
      <c r="F331" s="8">
        <v>0.22409499999999999</v>
      </c>
      <c r="G331" s="8">
        <v>0.20031199999999999</v>
      </c>
      <c r="H331" s="8">
        <v>50.969614999999997</v>
      </c>
      <c r="I331" s="8">
        <v>1.6865559999999999</v>
      </c>
      <c r="J331" s="8">
        <v>9.1996350000000007</v>
      </c>
      <c r="K331" s="8">
        <v>0.152088</v>
      </c>
      <c r="L331" s="8">
        <v>0.22409499999999999</v>
      </c>
      <c r="M331" s="8">
        <v>0.18000099999999999</v>
      </c>
      <c r="N331" s="8">
        <v>101330</v>
      </c>
      <c r="O331" s="8">
        <v>18.600000000000001</v>
      </c>
      <c r="P331" s="8">
        <v>60</v>
      </c>
      <c r="Q331" s="8">
        <v>1.2041999999999999</v>
      </c>
      <c r="R331" s="8" t="s">
        <v>816</v>
      </c>
      <c r="S331" s="8" t="s">
        <v>817</v>
      </c>
      <c r="T331" s="60">
        <v>1.2437117661879566E-3</v>
      </c>
      <c r="U331" s="60">
        <v>9.044644444444444E-2</v>
      </c>
      <c r="V331" s="60">
        <v>107.45942845358418</v>
      </c>
      <c r="W331" s="98"/>
      <c r="X331" s="60">
        <v>3.4471047475901644E-5</v>
      </c>
      <c r="Y331" s="61">
        <v>1.7645877444078581</v>
      </c>
      <c r="Z331">
        <v>17</v>
      </c>
      <c r="AB331">
        <f t="shared" si="42"/>
        <v>1.7650067151829687</v>
      </c>
      <c r="AC331">
        <f t="shared" si="43"/>
        <v>60.897752913751695</v>
      </c>
      <c r="AD331">
        <f t="shared" si="44"/>
        <v>60.883297230086995</v>
      </c>
      <c r="AE331">
        <f t="shared" si="45"/>
        <v>2.373763065637767E-4</v>
      </c>
      <c r="AJ331">
        <v>1.2577869412125344</v>
      </c>
      <c r="AK331">
        <v>1.6940064886145443</v>
      </c>
      <c r="AL331">
        <v>4.3872923672137372</v>
      </c>
      <c r="AM331">
        <v>44.656271691067879</v>
      </c>
      <c r="AN331">
        <v>-0.16478345985957232</v>
      </c>
      <c r="AO331">
        <v>0.21145424312227154</v>
      </c>
      <c r="AP331">
        <v>0.75139835571363001</v>
      </c>
      <c r="AQ331">
        <v>1.7307664221703207</v>
      </c>
      <c r="AR331">
        <v>4.1633900255911751</v>
      </c>
      <c r="AS331">
        <v>7.4403886089818618</v>
      </c>
      <c r="AT331" s="2">
        <v>1.459497164958145</v>
      </c>
      <c r="AU331" s="2">
        <v>1.1074903048882885</v>
      </c>
      <c r="AV331" s="2">
        <v>0.35859201899055415</v>
      </c>
      <c r="AX331">
        <f t="shared" si="40"/>
        <v>1.459497164958145</v>
      </c>
      <c r="AY331">
        <f t="shared" si="41"/>
        <v>67.443670941462528</v>
      </c>
      <c r="AZ331">
        <f t="shared" si="46"/>
        <v>21.837448169330123</v>
      </c>
    </row>
    <row r="332" spans="1:52" x14ac:dyDescent="0.25">
      <c r="A332" s="2">
        <v>16</v>
      </c>
      <c r="B332" s="8" t="s">
        <v>787</v>
      </c>
      <c r="C332" s="8">
        <v>-197</v>
      </c>
      <c r="D332" s="85">
        <v>208.375</v>
      </c>
      <c r="E332" s="8">
        <v>50</v>
      </c>
      <c r="F332" s="8">
        <v>0.16206100000000001</v>
      </c>
      <c r="G332" s="8">
        <v>0.200156</v>
      </c>
      <c r="H332" s="8">
        <v>50.930427999999999</v>
      </c>
      <c r="I332" s="8">
        <v>1.7059530000000001</v>
      </c>
      <c r="J332" s="8">
        <v>9.1960669999999993</v>
      </c>
      <c r="K332" s="8">
        <v>0.15388499999999999</v>
      </c>
      <c r="L332" s="8">
        <v>0.16206100000000001</v>
      </c>
      <c r="M332" s="8">
        <v>0.128771</v>
      </c>
      <c r="N332" s="8">
        <v>101330</v>
      </c>
      <c r="O332" s="8">
        <v>18.600000000000001</v>
      </c>
      <c r="P332" s="8">
        <v>60</v>
      </c>
      <c r="Q332" s="8">
        <v>1.2041999999999999</v>
      </c>
      <c r="R332" s="8" t="s">
        <v>818</v>
      </c>
      <c r="S332" s="8" t="s">
        <v>819</v>
      </c>
      <c r="T332" s="60">
        <v>1.2436746718889576E-3</v>
      </c>
      <c r="U332" s="60">
        <v>8.750783333333334E-2</v>
      </c>
      <c r="V332" s="60">
        <v>59.945875196952798</v>
      </c>
      <c r="W332" s="98"/>
      <c r="X332" s="60">
        <v>3.4471047475901644E-5</v>
      </c>
      <c r="Y332" s="61">
        <v>0.98398746806330795</v>
      </c>
      <c r="Z332">
        <v>17</v>
      </c>
      <c r="AB332">
        <f t="shared" si="42"/>
        <v>0.9842210988325909</v>
      </c>
      <c r="AC332">
        <f t="shared" si="43"/>
        <v>60.921380751869485</v>
      </c>
      <c r="AD332">
        <f t="shared" si="44"/>
        <v>60.906919459515841</v>
      </c>
      <c r="AE332">
        <f t="shared" si="45"/>
        <v>2.3737630656377512E-4</v>
      </c>
      <c r="AJ332">
        <v>0.7013749889144103</v>
      </c>
      <c r="AK332">
        <v>1.2114415429867105</v>
      </c>
      <c r="AL332">
        <v>3.1943458724623479</v>
      </c>
      <c r="AM332">
        <v>17.175760427141824</v>
      </c>
      <c r="AN332">
        <v>-0.17152992426848668</v>
      </c>
      <c r="AO332">
        <v>-2.143398872684187E-3</v>
      </c>
      <c r="AP332">
        <v>0.26198856930351982</v>
      </c>
      <c r="AQ332">
        <v>0.88787671970937065</v>
      </c>
      <c r="AR332">
        <v>3.0583667743409624</v>
      </c>
      <c r="AS332">
        <v>5.8748305240448877</v>
      </c>
      <c r="AT332" s="2">
        <v>1.3283716029483406</v>
      </c>
      <c r="AU332" s="2">
        <v>0.7835262227628651</v>
      </c>
      <c r="AV332" s="2">
        <v>0.33943899556915569</v>
      </c>
      <c r="AX332">
        <f t="shared" si="40"/>
        <v>1.3283716029483406</v>
      </c>
      <c r="AY332">
        <f t="shared" si="41"/>
        <v>47.733499346010611</v>
      </c>
      <c r="AZ332">
        <f t="shared" si="46"/>
        <v>20.679092291100673</v>
      </c>
    </row>
    <row r="333" spans="1:52" x14ac:dyDescent="0.25">
      <c r="A333" s="2">
        <v>17</v>
      </c>
      <c r="B333" s="8" t="s">
        <v>787</v>
      </c>
      <c r="C333" s="8">
        <v>-197</v>
      </c>
      <c r="D333" s="85">
        <v>260.46875</v>
      </c>
      <c r="E333" s="8">
        <v>50</v>
      </c>
      <c r="F333" s="8">
        <v>0.112208</v>
      </c>
      <c r="G333" s="8">
        <v>0.20002700000000001</v>
      </c>
      <c r="H333" s="8">
        <v>50.898235</v>
      </c>
      <c r="I333" s="8">
        <v>1.6954899999999999</v>
      </c>
      <c r="J333" s="8">
        <v>9.1931750000000001</v>
      </c>
      <c r="K333" s="8">
        <v>0.152978</v>
      </c>
      <c r="L333" s="8">
        <v>0.112208</v>
      </c>
      <c r="M333" s="8">
        <v>7.3225999999999999E-2</v>
      </c>
      <c r="N333" s="8">
        <v>101330</v>
      </c>
      <c r="O333" s="8">
        <v>18.600000000000001</v>
      </c>
      <c r="P333" s="8">
        <v>60</v>
      </c>
      <c r="Q333" s="8">
        <v>1.2041999999999999</v>
      </c>
      <c r="R333" s="8" t="s">
        <v>820</v>
      </c>
      <c r="S333" s="8" t="s">
        <v>821</v>
      </c>
      <c r="T333" s="60">
        <v>1.2436375775899586E-3</v>
      </c>
      <c r="U333" s="60">
        <v>8.4569222222222212E-2</v>
      </c>
      <c r="V333" s="60">
        <v>22.22414172410172</v>
      </c>
      <c r="W333" s="98"/>
      <c r="X333" s="60">
        <v>3.4471047475901644E-5</v>
      </c>
      <c r="Y333" s="61">
        <v>0.36468563830019113</v>
      </c>
      <c r="Z333">
        <v>17</v>
      </c>
      <c r="AB333">
        <f t="shared" si="42"/>
        <v>0.36477222658407471</v>
      </c>
      <c r="AC333">
        <f t="shared" si="43"/>
        <v>60.940545472777593</v>
      </c>
      <c r="AD333">
        <f t="shared" si="44"/>
        <v>60.926079631173288</v>
      </c>
      <c r="AE333">
        <f t="shared" si="45"/>
        <v>2.373763065637098E-4</v>
      </c>
      <c r="AJ333">
        <v>0.25994231902575315</v>
      </c>
      <c r="AK333">
        <v>0.68869232856627838</v>
      </c>
      <c r="AL333">
        <v>6.2671196779452369</v>
      </c>
      <c r="AM333">
        <v>66.850845362128069</v>
      </c>
      <c r="AN333">
        <v>-0.15819538771939343</v>
      </c>
      <c r="AO333">
        <v>-4.3387683494216546E-2</v>
      </c>
      <c r="AP333">
        <v>4.8462241914407837E-2</v>
      </c>
      <c r="AQ333">
        <v>0.29529833574497794</v>
      </c>
      <c r="AR333">
        <v>1.2826427110672582</v>
      </c>
      <c r="AS333">
        <v>3.1655003464456084</v>
      </c>
      <c r="AT333" s="2">
        <v>1.6814493776531743</v>
      </c>
      <c r="AU333" s="2">
        <v>0.32119721915502969</v>
      </c>
      <c r="AV333" s="2">
        <v>0.2801345452264023</v>
      </c>
      <c r="AX333">
        <f t="shared" si="40"/>
        <v>1.6814493776531743</v>
      </c>
      <c r="AY333">
        <f t="shared" si="41"/>
        <v>19.573933739646797</v>
      </c>
      <c r="AZ333">
        <f t="shared" si="46"/>
        <v>17.071551991865441</v>
      </c>
    </row>
    <row r="334" spans="1:52" x14ac:dyDescent="0.25">
      <c r="A334" s="2">
        <v>18</v>
      </c>
      <c r="B334" s="8" t="s">
        <v>787</v>
      </c>
      <c r="C334" s="8">
        <v>-197</v>
      </c>
      <c r="D334" s="85">
        <v>312.53125</v>
      </c>
      <c r="E334" s="8">
        <v>50</v>
      </c>
      <c r="F334" s="8">
        <v>9.1323000000000001E-2</v>
      </c>
      <c r="G334" s="8">
        <v>0.199848</v>
      </c>
      <c r="H334" s="8">
        <v>50.853245999999999</v>
      </c>
      <c r="I334" s="8">
        <v>1.6904699999999999</v>
      </c>
      <c r="J334" s="8">
        <v>9.1890250000000009</v>
      </c>
      <c r="K334" s="8">
        <v>0.152584</v>
      </c>
      <c r="L334" s="8">
        <v>9.1323000000000001E-2</v>
      </c>
      <c r="M334" s="8">
        <v>2.8094000000000001E-2</v>
      </c>
      <c r="N334" s="8">
        <v>101332</v>
      </c>
      <c r="O334" s="8">
        <v>18.600000000000001</v>
      </c>
      <c r="P334" s="8">
        <v>60</v>
      </c>
      <c r="Q334" s="8">
        <v>1.2041999999999999</v>
      </c>
      <c r="R334" s="8" t="s">
        <v>822</v>
      </c>
      <c r="S334" s="8" t="s">
        <v>823</v>
      </c>
      <c r="T334" s="60">
        <v>1.2436004832909594E-3</v>
      </c>
      <c r="U334" s="60">
        <v>8.1630611111111112E-2</v>
      </c>
      <c r="V334" s="60">
        <v>7.7938124173446512</v>
      </c>
      <c r="W334" s="98"/>
      <c r="X334" s="60">
        <v>3.4470367117328325E-5</v>
      </c>
      <c r="Y334" s="61">
        <v>0.1278368583773748</v>
      </c>
      <c r="Z334">
        <v>17</v>
      </c>
      <c r="AB334">
        <f t="shared" si="42"/>
        <v>0.12786721102365814</v>
      </c>
      <c r="AC334">
        <f t="shared" si="43"/>
        <v>60.966864457332747</v>
      </c>
      <c r="AD334">
        <f t="shared" si="44"/>
        <v>60.952392368225112</v>
      </c>
      <c r="AE334">
        <f t="shared" si="45"/>
        <v>2.3737630656342577E-4</v>
      </c>
      <c r="AJ334">
        <v>9.1123912838631818E-2</v>
      </c>
      <c r="AK334">
        <v>0.2641214286088378</v>
      </c>
      <c r="AL334">
        <v>4.1526207655146763</v>
      </c>
      <c r="AM334">
        <v>29.174060197984382</v>
      </c>
      <c r="AN334">
        <v>-0.13623986059197457</v>
      </c>
      <c r="AO334">
        <v>-3.8692059822019911E-2</v>
      </c>
      <c r="AP334">
        <v>1.0081840562957418E-2</v>
      </c>
      <c r="AQ334">
        <v>0.11623182307004667</v>
      </c>
      <c r="AR334">
        <v>0.54371794959381414</v>
      </c>
      <c r="AS334">
        <v>1.2667242736313398</v>
      </c>
      <c r="AT334" s="2">
        <v>3.4199833026846367</v>
      </c>
      <c r="AU334" s="2">
        <v>0.10212270474531428</v>
      </c>
      <c r="AV334" s="2">
        <v>0.25813403221533626</v>
      </c>
      <c r="AX334">
        <f t="shared" si="40"/>
        <v>3.4199833026846367</v>
      </c>
      <c r="AY334">
        <f t="shared" si="41"/>
        <v>6.2261010982237872</v>
      </c>
      <c r="AZ334">
        <f t="shared" si="46"/>
        <v>15.73762255389717</v>
      </c>
    </row>
    <row r="335" spans="1:52" x14ac:dyDescent="0.25">
      <c r="A335" s="2">
        <v>19</v>
      </c>
      <c r="B335" s="8" t="s">
        <v>787</v>
      </c>
      <c r="C335" s="8">
        <v>-197</v>
      </c>
      <c r="D335" s="85">
        <v>364.625</v>
      </c>
      <c r="E335" s="8">
        <v>50</v>
      </c>
      <c r="F335" s="8">
        <v>8.2257999999999998E-2</v>
      </c>
      <c r="G335" s="8">
        <v>0.200047</v>
      </c>
      <c r="H335" s="8">
        <v>50.903081999999998</v>
      </c>
      <c r="I335" s="8">
        <v>1.709624</v>
      </c>
      <c r="J335" s="8">
        <v>9.1930440000000004</v>
      </c>
      <c r="K335" s="8">
        <v>0.15429899999999999</v>
      </c>
      <c r="L335" s="8">
        <v>8.2257999999999998E-2</v>
      </c>
      <c r="M335" s="8">
        <v>1.6212000000000001E-2</v>
      </c>
      <c r="N335" s="8">
        <v>101342</v>
      </c>
      <c r="O335" s="8">
        <v>18.600000000000001</v>
      </c>
      <c r="P335" s="8">
        <v>60</v>
      </c>
      <c r="Q335" s="8">
        <v>1.2042999999999999</v>
      </c>
      <c r="R335" s="8" t="s">
        <v>824</v>
      </c>
      <c r="S335" s="8" t="s">
        <v>825</v>
      </c>
      <c r="T335" s="60">
        <v>1.2435633889919604E-3</v>
      </c>
      <c r="U335" s="60">
        <v>7.8691999999999998E-2</v>
      </c>
      <c r="V335" s="60">
        <v>2.8675659251199246</v>
      </c>
      <c r="W335" s="98"/>
      <c r="X335" s="60">
        <v>3.446696572727116E-5</v>
      </c>
      <c r="Y335" s="61">
        <v>4.7060042331742082E-2</v>
      </c>
      <c r="Z335">
        <v>17</v>
      </c>
      <c r="AB335">
        <f t="shared" si="42"/>
        <v>4.7071215923123383E-2</v>
      </c>
      <c r="AC335">
        <f t="shared" si="43"/>
        <v>60.934197740526599</v>
      </c>
      <c r="AD335">
        <f t="shared" si="44"/>
        <v>60.919733405723527</v>
      </c>
      <c r="AE335">
        <f t="shared" si="45"/>
        <v>2.3737630656377014E-4</v>
      </c>
      <c r="AJ335">
        <v>3.35425042045569E-2</v>
      </c>
      <c r="AK335">
        <v>0.15249583866328137</v>
      </c>
      <c r="AL335">
        <v>8.2375492353718407</v>
      </c>
      <c r="AM335">
        <v>129.47157858984102</v>
      </c>
      <c r="AN335">
        <v>-0.11729104644628398</v>
      </c>
      <c r="AO335">
        <v>-2.8295089238144361E-2</v>
      </c>
      <c r="AP335">
        <v>6.1519243223891237E-3</v>
      </c>
      <c r="AQ335">
        <v>4.9205987966999105E-2</v>
      </c>
      <c r="AR335">
        <v>0.21858144568708826</v>
      </c>
      <c r="AS335">
        <v>0.64057147172179418</v>
      </c>
      <c r="AT335" s="2">
        <v>12.397015027527626</v>
      </c>
      <c r="AU335" s="2">
        <v>3.0340536643299158E-2</v>
      </c>
      <c r="AV335" s="2">
        <v>0.34258958450567528</v>
      </c>
      <c r="AX335">
        <f t="shared" si="40"/>
        <v>12.397015027527626</v>
      </c>
      <c r="AY335">
        <f t="shared" si="41"/>
        <v>1.848776259376484</v>
      </c>
      <c r="AZ335">
        <f t="shared" si="46"/>
        <v>20.875421486113666</v>
      </c>
    </row>
    <row r="336" spans="1:52" x14ac:dyDescent="0.25">
      <c r="A336" s="19">
        <v>1</v>
      </c>
      <c r="B336" s="19" t="s">
        <v>864</v>
      </c>
      <c r="C336" s="19">
        <v>-803</v>
      </c>
      <c r="D336" s="112">
        <v>-364.5625</v>
      </c>
      <c r="E336" s="19">
        <v>120</v>
      </c>
      <c r="F336" s="19">
        <v>3.2055E-2</v>
      </c>
      <c r="G336" s="19">
        <v>0.19978000000000001</v>
      </c>
      <c r="H336" s="19">
        <v>50.836084</v>
      </c>
      <c r="I336" s="19">
        <v>1.601145</v>
      </c>
      <c r="J336" s="19">
        <v>9.255865</v>
      </c>
      <c r="K336" s="19">
        <v>0.14568600000000001</v>
      </c>
      <c r="L336" s="112">
        <v>3.2055E-2</v>
      </c>
      <c r="M336" s="19">
        <v>1.7787000000000001E-2</v>
      </c>
      <c r="N336" s="19">
        <v>99406</v>
      </c>
      <c r="O336" s="19">
        <v>17.399999999999999</v>
      </c>
      <c r="P336" s="19">
        <v>60</v>
      </c>
      <c r="Q336" s="19">
        <v>1.1865000000000001</v>
      </c>
      <c r="R336" s="19" t="s">
        <v>826</v>
      </c>
      <c r="S336" s="19" t="s">
        <v>827</v>
      </c>
      <c r="T336" s="60">
        <v>1.1912566481137911E-3</v>
      </c>
      <c r="U336" s="60">
        <v>4.9220000000000002E-3</v>
      </c>
      <c r="V336" s="60">
        <v>22.776787892820394</v>
      </c>
      <c r="W336" s="98"/>
      <c r="X336" s="60">
        <v>6.8237726847784723E-5</v>
      </c>
      <c r="Y336" s="61">
        <v>0.19009362564213647</v>
      </c>
      <c r="Z336">
        <v>18</v>
      </c>
      <c r="AB336">
        <f t="shared" si="42"/>
        <v>0.19013876007873856</v>
      </c>
      <c r="AC336">
        <f t="shared" si="43"/>
        <v>119.81878832538639</v>
      </c>
      <c r="AD336">
        <f t="shared" si="44"/>
        <v>119.7903461839568</v>
      </c>
      <c r="AE336">
        <f t="shared" si="45"/>
        <v>2.373763065634951E-4</v>
      </c>
      <c r="AJ336">
        <v>0.13549700030023509</v>
      </c>
      <c r="AK336">
        <v>8.8825379740932658E-2</v>
      </c>
      <c r="AL336">
        <v>2.5037768074675535</v>
      </c>
      <c r="AM336">
        <v>16.964703097536642</v>
      </c>
      <c r="AN336">
        <v>1.0472019230312508E-2</v>
      </c>
      <c r="AO336">
        <v>8.2098233736927831E-2</v>
      </c>
      <c r="AP336">
        <v>0.1156266729893447</v>
      </c>
      <c r="AQ336">
        <v>0.16439621986737615</v>
      </c>
      <c r="AR336">
        <v>0.30002809506779948</v>
      </c>
      <c r="AS336">
        <v>0.46461907351885834</v>
      </c>
      <c r="AT336" s="2">
        <v>7.873246846116932</v>
      </c>
      <c r="AU336" s="2">
        <v>2.7796166369265959E-2</v>
      </c>
      <c r="AV336" s="2">
        <v>8.3349078900729678E-2</v>
      </c>
      <c r="AX336">
        <f t="shared" si="40"/>
        <v>7.873246846116932</v>
      </c>
      <c r="AY336">
        <f t="shared" si="41"/>
        <v>3.3305029744563019</v>
      </c>
      <c r="AZ336">
        <f t="shared" si="46"/>
        <v>9.9867856419224577</v>
      </c>
    </row>
    <row r="337" spans="1:52" x14ac:dyDescent="0.25">
      <c r="A337" s="19">
        <v>2</v>
      </c>
      <c r="B337" s="19" t="s">
        <v>864</v>
      </c>
      <c r="C337" s="19">
        <v>-803</v>
      </c>
      <c r="D337" s="112">
        <v>-312.46875</v>
      </c>
      <c r="E337" s="19">
        <v>120</v>
      </c>
      <c r="F337" s="19">
        <v>5.3471999999999999E-2</v>
      </c>
      <c r="G337" s="19">
        <v>0.20074800000000001</v>
      </c>
      <c r="H337" s="19">
        <v>51.079120000000003</v>
      </c>
      <c r="I337" s="19">
        <v>1.621983</v>
      </c>
      <c r="J337" s="19">
        <v>9.2776619999999994</v>
      </c>
      <c r="K337" s="19">
        <v>0.14727299999999999</v>
      </c>
      <c r="L337" s="112">
        <v>5.3471999999999999E-2</v>
      </c>
      <c r="M337" s="19">
        <v>2.6338E-2</v>
      </c>
      <c r="N337" s="19">
        <v>99412</v>
      </c>
      <c r="O337" s="19">
        <v>17.399999999999999</v>
      </c>
      <c r="P337" s="19">
        <v>60</v>
      </c>
      <c r="Q337" s="19">
        <v>1.1866000000000001</v>
      </c>
      <c r="R337" s="19" t="s">
        <v>828</v>
      </c>
      <c r="S337" s="19" t="s">
        <v>829</v>
      </c>
      <c r="T337" s="60">
        <v>1.1907112393779061E-3</v>
      </c>
      <c r="U337" s="60">
        <v>9.9892777777777775E-3</v>
      </c>
      <c r="V337" s="60">
        <v>36.518276458816345</v>
      </c>
      <c r="W337" s="98"/>
      <c r="X337" s="60">
        <v>6.823360836750982E-5</v>
      </c>
      <c r="Y337" s="61">
        <v>0.3055153926531925</v>
      </c>
      <c r="Z337">
        <v>18</v>
      </c>
      <c r="AB337">
        <f t="shared" si="42"/>
        <v>0.30558793198781814</v>
      </c>
      <c r="AC337">
        <f t="shared" si="43"/>
        <v>119.53007061830849</v>
      </c>
      <c r="AD337">
        <f t="shared" si="44"/>
        <v>119.50169701162181</v>
      </c>
      <c r="AE337">
        <f t="shared" si="45"/>
        <v>2.3737630656368809E-4</v>
      </c>
      <c r="AJ337">
        <v>0.21776985995084835</v>
      </c>
      <c r="AK337">
        <v>0.13190372717332799</v>
      </c>
      <c r="AL337">
        <v>1.8481054042607536</v>
      </c>
      <c r="AM337">
        <v>9.8911206600534314</v>
      </c>
      <c r="AN337">
        <v>4.625902931745373E-2</v>
      </c>
      <c r="AO337">
        <v>0.12726109067428992</v>
      </c>
      <c r="AP337">
        <v>0.18228579996868582</v>
      </c>
      <c r="AQ337">
        <v>0.27093032117655036</v>
      </c>
      <c r="AR337">
        <v>0.48031669333359028</v>
      </c>
      <c r="AS337">
        <v>0.67900562496520644</v>
      </c>
      <c r="AT337" s="2">
        <v>5.4499115131544817</v>
      </c>
      <c r="AU337" s="2">
        <v>5.0692625134968625E-2</v>
      </c>
      <c r="AV337" s="2">
        <v>5.8500461404241422E-2</v>
      </c>
      <c r="AX337">
        <f t="shared" si="40"/>
        <v>5.4499115131544817</v>
      </c>
      <c r="AY337">
        <f t="shared" si="41"/>
        <v>6.059293062210239</v>
      </c>
      <c r="AZ337">
        <f t="shared" si="46"/>
        <v>6.9925642828526069</v>
      </c>
    </row>
    <row r="338" spans="1:52" x14ac:dyDescent="0.25">
      <c r="A338" s="19">
        <v>3</v>
      </c>
      <c r="B338" s="19" t="s">
        <v>864</v>
      </c>
      <c r="C338" s="19">
        <v>-803</v>
      </c>
      <c r="D338" s="112">
        <v>-260.40625</v>
      </c>
      <c r="E338" s="19">
        <v>120</v>
      </c>
      <c r="F338" s="19">
        <v>8.0627000000000004E-2</v>
      </c>
      <c r="G338" s="19">
        <v>0.20104</v>
      </c>
      <c r="H338" s="19">
        <v>51.152234</v>
      </c>
      <c r="I338" s="19">
        <v>1.6058539999999999</v>
      </c>
      <c r="J338" s="19">
        <v>9.2852610000000002</v>
      </c>
      <c r="K338" s="19">
        <v>0.14565800000000001</v>
      </c>
      <c r="L338" s="112">
        <v>8.0627000000000004E-2</v>
      </c>
      <c r="M338" s="19">
        <v>3.8782999999999998E-2</v>
      </c>
      <c r="N338" s="19">
        <v>99429</v>
      </c>
      <c r="O338" s="19">
        <v>17.5</v>
      </c>
      <c r="P338" s="19">
        <v>60</v>
      </c>
      <c r="Q338" s="19">
        <v>1.1862999999999999</v>
      </c>
      <c r="R338" s="19" t="s">
        <v>830</v>
      </c>
      <c r="S338" s="19" t="s">
        <v>831</v>
      </c>
      <c r="T338" s="60">
        <v>1.1901658306420213E-3</v>
      </c>
      <c r="U338" s="60">
        <v>1.5056555555555556E-2</v>
      </c>
      <c r="V338" s="60">
        <v>55.09353634280798</v>
      </c>
      <c r="W338" s="98"/>
      <c r="X338" s="60">
        <v>6.8245422315395363E-5</v>
      </c>
      <c r="Y338" s="61">
        <v>0.46121545947655795</v>
      </c>
      <c r="Z338">
        <v>18</v>
      </c>
      <c r="AB338">
        <f t="shared" si="42"/>
        <v>0.46132496709337228</v>
      </c>
      <c r="AC338">
        <f t="shared" si="43"/>
        <v>119.4529264160717</v>
      </c>
      <c r="AD338">
        <f t="shared" si="44"/>
        <v>119.42457112159084</v>
      </c>
      <c r="AE338">
        <f t="shared" si="45"/>
        <v>2.3737630656359918E-4</v>
      </c>
      <c r="AJ338">
        <v>0.32874956613692591</v>
      </c>
      <c r="AK338">
        <v>0.19444843235494777</v>
      </c>
      <c r="AL338">
        <v>1.8521647894153024</v>
      </c>
      <c r="AM338">
        <v>8.9458080979548438</v>
      </c>
      <c r="AN338">
        <v>8.5164867103043065E-2</v>
      </c>
      <c r="AO338">
        <v>0.19227245291199388</v>
      </c>
      <c r="AP338">
        <v>0.27948569333453283</v>
      </c>
      <c r="AQ338">
        <v>0.41107014259521307</v>
      </c>
      <c r="AR338">
        <v>0.70177927277170493</v>
      </c>
      <c r="AS338">
        <v>0.99555177115159865</v>
      </c>
      <c r="AT338" s="2">
        <v>4.1502314804779443</v>
      </c>
      <c r="AU338" s="2">
        <v>8.5801172142997206E-2</v>
      </c>
      <c r="AV338" s="2">
        <v>2.7345159552848344E-2</v>
      </c>
      <c r="AX338">
        <f t="shared" si="40"/>
        <v>4.1502314804779443</v>
      </c>
      <c r="AY338">
        <f t="shared" si="41"/>
        <v>10.249201102410147</v>
      </c>
      <c r="AZ338">
        <f t="shared" si="46"/>
        <v>3.2664593319021336</v>
      </c>
    </row>
    <row r="339" spans="1:52" x14ac:dyDescent="0.25">
      <c r="A339" s="19">
        <v>4</v>
      </c>
      <c r="B339" s="19" t="s">
        <v>864</v>
      </c>
      <c r="C339" s="19">
        <v>-803</v>
      </c>
      <c r="D339" s="112">
        <v>-208.3125</v>
      </c>
      <c r="E339" s="19">
        <v>120</v>
      </c>
      <c r="F339" s="19">
        <v>0.114441</v>
      </c>
      <c r="G339" s="19">
        <v>0.201347</v>
      </c>
      <c r="H339" s="19">
        <v>51.229410999999999</v>
      </c>
      <c r="I339" s="19">
        <v>1.6703300000000001</v>
      </c>
      <c r="J339" s="19">
        <v>9.291188</v>
      </c>
      <c r="K339" s="19">
        <v>0.15137900000000001</v>
      </c>
      <c r="L339" s="112">
        <v>0.114441</v>
      </c>
      <c r="M339" s="19">
        <v>5.8517E-2</v>
      </c>
      <c r="N339" s="19">
        <v>99450</v>
      </c>
      <c r="O339" s="19">
        <v>17.5</v>
      </c>
      <c r="P339" s="19">
        <v>60</v>
      </c>
      <c r="Q339" s="19">
        <v>1.1866000000000001</v>
      </c>
      <c r="R339" s="19" t="s">
        <v>832</v>
      </c>
      <c r="S339" s="19" t="s">
        <v>833</v>
      </c>
      <c r="T339" s="60">
        <v>1.1896204219061363E-3</v>
      </c>
      <c r="U339" s="60">
        <v>2.0123833333333334E-2</v>
      </c>
      <c r="V339" s="60">
        <v>79.283412532160199</v>
      </c>
      <c r="W339" s="98"/>
      <c r="X339" s="60">
        <v>6.8231011517319709E-5</v>
      </c>
      <c r="Y339" s="61">
        <v>0.66428491285956837</v>
      </c>
      <c r="Z339">
        <v>18</v>
      </c>
      <c r="AB339">
        <f t="shared" si="42"/>
        <v>0.66444263579837759</v>
      </c>
      <c r="AC339">
        <f t="shared" si="43"/>
        <v>119.35151769572242</v>
      </c>
      <c r="AD339">
        <f t="shared" si="44"/>
        <v>119.32318647326906</v>
      </c>
      <c r="AE339">
        <f t="shared" si="45"/>
        <v>2.3737630656351242E-4</v>
      </c>
      <c r="AJ339">
        <v>0.47349655348825348</v>
      </c>
      <c r="AK339">
        <v>0.29377156746403194</v>
      </c>
      <c r="AL339">
        <v>2.2655399252269102</v>
      </c>
      <c r="AM339">
        <v>13.981369888813258</v>
      </c>
      <c r="AN339">
        <v>0.10886509824030396</v>
      </c>
      <c r="AO339">
        <v>0.26973419653386715</v>
      </c>
      <c r="AP339">
        <v>0.40608436223269312</v>
      </c>
      <c r="AQ339">
        <v>0.59912326397979365</v>
      </c>
      <c r="AR339">
        <v>1.0035902669200478</v>
      </c>
      <c r="AS339">
        <v>1.4815939866186381</v>
      </c>
      <c r="AT339" s="2">
        <v>3.3867531424778865</v>
      </c>
      <c r="AU339" s="2">
        <v>0.14273415623340069</v>
      </c>
      <c r="AV339" s="2">
        <v>9.9087986741459768E-3</v>
      </c>
      <c r="AX339">
        <f t="shared" si="40"/>
        <v>3.3867531424778865</v>
      </c>
      <c r="AY339">
        <f t="shared" si="41"/>
        <v>17.03553817347473</v>
      </c>
      <c r="AZ339">
        <f t="shared" si="46"/>
        <v>1.1826301603006844</v>
      </c>
    </row>
    <row r="340" spans="1:52" x14ac:dyDescent="0.25">
      <c r="A340" s="19">
        <v>5</v>
      </c>
      <c r="B340" s="19" t="s">
        <v>864</v>
      </c>
      <c r="C340" s="19">
        <v>-803</v>
      </c>
      <c r="D340" s="112">
        <v>-156.21875</v>
      </c>
      <c r="E340" s="19">
        <v>120</v>
      </c>
      <c r="F340" s="19">
        <v>0.15526499999999999</v>
      </c>
      <c r="G340" s="19">
        <v>0.201572</v>
      </c>
      <c r="H340" s="19">
        <v>51.285860999999997</v>
      </c>
      <c r="I340" s="19">
        <v>1.7155419999999999</v>
      </c>
      <c r="J340" s="19">
        <v>9.2961939999999998</v>
      </c>
      <c r="K340" s="19">
        <v>0.155361</v>
      </c>
      <c r="L340" s="112">
        <v>0.15526499999999999</v>
      </c>
      <c r="M340" s="19">
        <v>8.5796999999999998E-2</v>
      </c>
      <c r="N340" s="19">
        <v>99451</v>
      </c>
      <c r="O340" s="19">
        <v>17.5</v>
      </c>
      <c r="P340" s="19">
        <v>60</v>
      </c>
      <c r="Q340" s="19">
        <v>1.1866000000000001</v>
      </c>
      <c r="R340" s="19" t="s">
        <v>834</v>
      </c>
      <c r="S340" s="19" t="s">
        <v>835</v>
      </c>
      <c r="T340" s="60">
        <v>1.1890750131702513E-3</v>
      </c>
      <c r="U340" s="60">
        <v>2.5191111111111112E-2</v>
      </c>
      <c r="V340" s="60">
        <v>109.39081844979022</v>
      </c>
      <c r="W340" s="98"/>
      <c r="X340" s="60">
        <v>6.8230325440643593E-5</v>
      </c>
      <c r="Y340" s="61">
        <v>0.91704621610362558</v>
      </c>
      <c r="Z340">
        <v>18</v>
      </c>
      <c r="AB340">
        <f t="shared" si="42"/>
        <v>0.91726395283289297</v>
      </c>
      <c r="AC340">
        <f t="shared" si="43"/>
        <v>119.28604745197393</v>
      </c>
      <c r="AD340">
        <f t="shared" si="44"/>
        <v>119.25773177060523</v>
      </c>
      <c r="AE340">
        <f t="shared" si="45"/>
        <v>2.3737630656339777E-4</v>
      </c>
      <c r="AJ340">
        <v>0.65366110082757733</v>
      </c>
      <c r="AK340">
        <v>0.4311551738561859</v>
      </c>
      <c r="AL340">
        <v>2.876222091352957</v>
      </c>
      <c r="AM340">
        <v>22.740539153529333</v>
      </c>
      <c r="AN340">
        <v>0.14178872726767888</v>
      </c>
      <c r="AO340">
        <v>0.37182758387863851</v>
      </c>
      <c r="AP340">
        <v>0.54972878893990595</v>
      </c>
      <c r="AQ340">
        <v>0.81810577988075472</v>
      </c>
      <c r="AR340">
        <v>1.4192792851567178</v>
      </c>
      <c r="AS340">
        <v>2.1883812562649974</v>
      </c>
      <c r="AT340" s="2">
        <v>2.9856925633442706</v>
      </c>
      <c r="AU340" s="2">
        <v>0.21639641102012727</v>
      </c>
      <c r="AV340" s="2">
        <v>-7.5679457103931726E-3</v>
      </c>
      <c r="AX340">
        <f t="shared" si="40"/>
        <v>2.9856925633442706</v>
      </c>
      <c r="AY340">
        <f t="shared" si="41"/>
        <v>25.813072553383755</v>
      </c>
      <c r="AZ340">
        <f t="shared" si="46"/>
        <v>-0.90275033112392256</v>
      </c>
    </row>
    <row r="341" spans="1:52" x14ac:dyDescent="0.25">
      <c r="A341" s="19">
        <v>6</v>
      </c>
      <c r="B341" s="19" t="s">
        <v>864</v>
      </c>
      <c r="C341" s="19">
        <v>-803</v>
      </c>
      <c r="D341" s="112">
        <v>-104.15625</v>
      </c>
      <c r="E341" s="19">
        <v>120</v>
      </c>
      <c r="F341" s="19">
        <v>0.18381400000000001</v>
      </c>
      <c r="G341" s="19">
        <v>0.201629</v>
      </c>
      <c r="H341" s="19">
        <v>51.299931000000001</v>
      </c>
      <c r="I341" s="19">
        <v>1.6163940000000001</v>
      </c>
      <c r="J341" s="19">
        <v>9.2975680000000001</v>
      </c>
      <c r="K341" s="19">
        <v>0.146424</v>
      </c>
      <c r="L341" s="112">
        <v>0.18381400000000001</v>
      </c>
      <c r="M341" s="19">
        <v>8.7137999999999993E-2</v>
      </c>
      <c r="N341" s="19">
        <v>99452</v>
      </c>
      <c r="O341" s="19">
        <v>17.5</v>
      </c>
      <c r="P341" s="19">
        <v>60</v>
      </c>
      <c r="Q341" s="19">
        <v>1.1866000000000001</v>
      </c>
      <c r="R341" s="19" t="s">
        <v>836</v>
      </c>
      <c r="S341" s="19" t="s">
        <v>837</v>
      </c>
      <c r="T341" s="60">
        <v>1.1885296044343663E-3</v>
      </c>
      <c r="U341" s="60">
        <v>3.025838888888889E-2</v>
      </c>
      <c r="V341" s="60">
        <v>129.19796910249437</v>
      </c>
      <c r="W341" s="98"/>
      <c r="X341" s="60">
        <v>6.82296393777646E-5</v>
      </c>
      <c r="Y341" s="61">
        <v>1.0832646980884804</v>
      </c>
      <c r="Z341">
        <v>18</v>
      </c>
      <c r="AB341">
        <f t="shared" si="42"/>
        <v>1.0835219005153052</v>
      </c>
      <c r="AC341">
        <f t="shared" si="43"/>
        <v>119.26722003447172</v>
      </c>
      <c r="AD341">
        <f t="shared" si="44"/>
        <v>119.23890882228586</v>
      </c>
      <c r="AE341">
        <f t="shared" si="45"/>
        <v>2.3737630656329807E-4</v>
      </c>
      <c r="AJ341">
        <v>0.77213989282860207</v>
      </c>
      <c r="AK341">
        <v>0.43816425662704223</v>
      </c>
      <c r="AL341">
        <v>2.4009906403497712</v>
      </c>
      <c r="AM341">
        <v>16.559037878519575</v>
      </c>
      <c r="AN341">
        <v>0.18851837202754279</v>
      </c>
      <c r="AO341">
        <v>0.48315335297903017</v>
      </c>
      <c r="AP341">
        <v>0.68724668347121309</v>
      </c>
      <c r="AQ341">
        <v>0.94351988216378491</v>
      </c>
      <c r="AR341">
        <v>1.5772862933011473</v>
      </c>
      <c r="AS341">
        <v>2.2969933546662102</v>
      </c>
      <c r="AT341" s="2">
        <v>3.6609571966561179</v>
      </c>
      <c r="AU341" s="2">
        <v>0.20616112121620747</v>
      </c>
      <c r="AV341" s="2">
        <v>-1.7392852441433133E-2</v>
      </c>
      <c r="AX341">
        <f t="shared" si="40"/>
        <v>3.6609571966561179</v>
      </c>
      <c r="AY341">
        <f t="shared" si="41"/>
        <v>24.588263806646811</v>
      </c>
      <c r="AZ341">
        <f t="shared" si="46"/>
        <v>-2.0743971591595041</v>
      </c>
    </row>
    <row r="342" spans="1:52" x14ac:dyDescent="0.25">
      <c r="A342" s="19">
        <v>7</v>
      </c>
      <c r="B342" s="19" t="s">
        <v>864</v>
      </c>
      <c r="C342" s="19">
        <v>-803</v>
      </c>
      <c r="D342" s="112">
        <v>-52.0625</v>
      </c>
      <c r="E342" s="19">
        <v>120</v>
      </c>
      <c r="F342" s="19">
        <v>0.20660300000000001</v>
      </c>
      <c r="G342" s="19">
        <v>0.202214</v>
      </c>
      <c r="H342" s="19">
        <v>51.446734999999997</v>
      </c>
      <c r="I342" s="19">
        <v>1.606779</v>
      </c>
      <c r="J342" s="19">
        <v>9.3107880000000005</v>
      </c>
      <c r="K342" s="19">
        <v>0.14534900000000001</v>
      </c>
      <c r="L342" s="112">
        <v>0.20660300000000001</v>
      </c>
      <c r="M342" s="19">
        <v>9.1066999999999995E-2</v>
      </c>
      <c r="N342" s="19">
        <v>99454</v>
      </c>
      <c r="O342" s="19">
        <v>17.5</v>
      </c>
      <c r="P342" s="19">
        <v>60</v>
      </c>
      <c r="Q342" s="19">
        <v>1.1866000000000001</v>
      </c>
      <c r="R342" s="19" t="s">
        <v>838</v>
      </c>
      <c r="S342" s="19" t="s">
        <v>839</v>
      </c>
      <c r="T342" s="60">
        <v>1.1879841956984815E-3</v>
      </c>
      <c r="U342" s="60">
        <v>3.5325666666666672E-2</v>
      </c>
      <c r="V342" s="60">
        <v>144.17475750393291</v>
      </c>
      <c r="W342" s="98"/>
      <c r="X342" s="60">
        <v>6.8228267293396426E-5</v>
      </c>
      <c r="Y342" s="61">
        <v>1.2105812457920664</v>
      </c>
      <c r="Z342">
        <v>18</v>
      </c>
      <c r="AB342">
        <f t="shared" si="42"/>
        <v>1.2108686773264234</v>
      </c>
      <c r="AC342">
        <f t="shared" si="43"/>
        <v>119.09548244289988</v>
      </c>
      <c r="AD342">
        <f t="shared" si="44"/>
        <v>119.06721199714917</v>
      </c>
      <c r="AE342">
        <f t="shared" si="45"/>
        <v>2.3737630656360791E-4</v>
      </c>
      <c r="AJ342">
        <v>0.86289303199184908</v>
      </c>
      <c r="AK342">
        <v>0.45879560196590052</v>
      </c>
      <c r="AL342">
        <v>2.4394211710620914</v>
      </c>
      <c r="AM342">
        <v>14.484439207882652</v>
      </c>
      <c r="AN342">
        <v>0.24944710908933185</v>
      </c>
      <c r="AO342">
        <v>0.57385262104194268</v>
      </c>
      <c r="AP342">
        <v>0.75988501535120623</v>
      </c>
      <c r="AQ342">
        <v>1.0243285071264661</v>
      </c>
      <c r="AR342">
        <v>1.7161940953432011</v>
      </c>
      <c r="AS342">
        <v>2.5495009301133833</v>
      </c>
      <c r="AT342" s="2">
        <v>4.3307885603841427</v>
      </c>
      <c r="AU342" s="2">
        <v>0.19365839335577378</v>
      </c>
      <c r="AV342" s="2">
        <v>-2.4199477424291363E-2</v>
      </c>
      <c r="AX342">
        <f t="shared" si="40"/>
        <v>4.3307885603841427</v>
      </c>
      <c r="AY342">
        <f t="shared" si="41"/>
        <v>23.063839785822754</v>
      </c>
      <c r="AZ342">
        <f t="shared" si="46"/>
        <v>-2.8820484387120442</v>
      </c>
    </row>
    <row r="343" spans="1:52" x14ac:dyDescent="0.25">
      <c r="A343" s="19">
        <v>8</v>
      </c>
      <c r="B343" s="19" t="s">
        <v>864</v>
      </c>
      <c r="C343" s="19">
        <v>-803</v>
      </c>
      <c r="D343" s="112">
        <v>3.125E-2</v>
      </c>
      <c r="E343" s="19">
        <v>120</v>
      </c>
      <c r="F343" s="19">
        <v>0.20327700000000001</v>
      </c>
      <c r="G343" s="19">
        <v>0.20280500000000001</v>
      </c>
      <c r="H343" s="19">
        <v>51.595156000000003</v>
      </c>
      <c r="I343" s="19">
        <v>1.608922</v>
      </c>
      <c r="J343" s="19">
        <v>9.3237419999999993</v>
      </c>
      <c r="K343" s="19">
        <v>0.145284</v>
      </c>
      <c r="L343" s="112">
        <v>0.20327700000000001</v>
      </c>
      <c r="M343" s="19">
        <v>6.7599999999999993E-2</v>
      </c>
      <c r="N343" s="19">
        <v>99464</v>
      </c>
      <c r="O343" s="19">
        <v>17.5</v>
      </c>
      <c r="P343" s="19">
        <v>60</v>
      </c>
      <c r="Q343" s="19">
        <v>1.1867000000000001</v>
      </c>
      <c r="R343" s="19" t="s">
        <v>840</v>
      </c>
      <c r="S343" s="19" t="s">
        <v>841</v>
      </c>
      <c r="T343" s="60">
        <v>1.1874387869625965E-3</v>
      </c>
      <c r="U343" s="60">
        <v>4.0392944444444447E-2</v>
      </c>
      <c r="V343" s="60">
        <v>137.17259141602077</v>
      </c>
      <c r="W343" s="98"/>
      <c r="X343" s="60">
        <v>6.8221407699242404E-5</v>
      </c>
      <c r="Y343" s="61">
        <v>1.1535051298081138</v>
      </c>
      <c r="Z343">
        <v>18</v>
      </c>
      <c r="AB343">
        <f t="shared" si="42"/>
        <v>1.1537790096080052</v>
      </c>
      <c r="AC343">
        <f t="shared" si="43"/>
        <v>118.9180592884225</v>
      </c>
      <c r="AD343">
        <f t="shared" si="44"/>
        <v>118.8898309587249</v>
      </c>
      <c r="AE343">
        <f t="shared" si="45"/>
        <v>2.3737630656360545E-4</v>
      </c>
      <c r="AJ343">
        <v>0.82220687575888962</v>
      </c>
      <c r="AK343">
        <v>0.34122963868535722</v>
      </c>
      <c r="AL343">
        <v>2.1062661354701668</v>
      </c>
      <c r="AM343">
        <v>13.207698443092037</v>
      </c>
      <c r="AN343">
        <v>0.30445909335650961</v>
      </c>
      <c r="AO343">
        <v>0.60177020373238876</v>
      </c>
      <c r="AP343">
        <v>0.75889851225681826</v>
      </c>
      <c r="AQ343">
        <v>0.96994250644526148</v>
      </c>
      <c r="AR343">
        <v>1.4151393805978114</v>
      </c>
      <c r="AS343">
        <v>2.0143803498171824</v>
      </c>
      <c r="AT343" s="2">
        <v>6.6807762909310897</v>
      </c>
      <c r="AU343" s="2">
        <v>0.12050010139585264</v>
      </c>
      <c r="AV343" s="2">
        <v>-1.7172655298685308E-2</v>
      </c>
      <c r="AX343">
        <f t="shared" si="40"/>
        <v>6.6807762909310897</v>
      </c>
      <c r="AY343">
        <f t="shared" si="41"/>
        <v>14.329638202052926</v>
      </c>
      <c r="AZ343">
        <f t="shared" si="46"/>
        <v>-2.0421388409487022</v>
      </c>
    </row>
    <row r="344" spans="1:52" x14ac:dyDescent="0.25">
      <c r="A344" s="19">
        <v>9</v>
      </c>
      <c r="B344" s="19" t="s">
        <v>864</v>
      </c>
      <c r="C344" s="19">
        <v>-803</v>
      </c>
      <c r="D344" s="112">
        <v>52.09375</v>
      </c>
      <c r="E344" s="19">
        <v>120</v>
      </c>
      <c r="F344" s="19">
        <v>0.18851299999999999</v>
      </c>
      <c r="G344" s="19">
        <v>0.20313700000000001</v>
      </c>
      <c r="H344" s="19">
        <v>51.678485000000002</v>
      </c>
      <c r="I344" s="19">
        <v>1.592984</v>
      </c>
      <c r="J344" s="19">
        <v>9.3306339999999999</v>
      </c>
      <c r="K344" s="19">
        <v>0.14371400000000001</v>
      </c>
      <c r="L344" s="112">
        <v>0.18851299999999999</v>
      </c>
      <c r="M344" s="19">
        <v>4.6346999999999999E-2</v>
      </c>
      <c r="N344" s="19">
        <v>99478</v>
      </c>
      <c r="O344" s="19">
        <v>17.5</v>
      </c>
      <c r="P344" s="19">
        <v>60</v>
      </c>
      <c r="Q344" s="19">
        <v>1.1869000000000001</v>
      </c>
      <c r="R344" s="19" t="s">
        <v>842</v>
      </c>
      <c r="S344" s="19" t="s">
        <v>843</v>
      </c>
      <c r="T344" s="60">
        <v>1.1868933782267115E-3</v>
      </c>
      <c r="U344" s="60">
        <v>4.5460222222222228E-2</v>
      </c>
      <c r="V344" s="60">
        <v>120.52706704919612</v>
      </c>
      <c r="W344" s="98"/>
      <c r="X344" s="60">
        <v>6.8211806584344753E-5</v>
      </c>
      <c r="Y344" s="61">
        <v>1.0144223443969052</v>
      </c>
      <c r="Z344">
        <v>18</v>
      </c>
      <c r="AB344">
        <f t="shared" si="42"/>
        <v>1.0146632014000596</v>
      </c>
      <c r="AC344">
        <f t="shared" si="43"/>
        <v>118.81349786400055</v>
      </c>
      <c r="AD344">
        <f t="shared" si="44"/>
        <v>118.78529435470766</v>
      </c>
      <c r="AE344">
        <f t="shared" si="45"/>
        <v>2.3737630656389444E-4</v>
      </c>
      <c r="AJ344">
        <v>0.72307051830573288</v>
      </c>
      <c r="AK344">
        <v>0.2342654851806408</v>
      </c>
      <c r="AL344">
        <v>1.474833887474047</v>
      </c>
      <c r="AM344">
        <v>10.137559417121739</v>
      </c>
      <c r="AN344">
        <v>0.30393561553703524</v>
      </c>
      <c r="AO344">
        <v>0.56925033537149006</v>
      </c>
      <c r="AP344">
        <v>0.69882440363127785</v>
      </c>
      <c r="AQ344">
        <v>0.83919504726859251</v>
      </c>
      <c r="AR344">
        <v>1.1353629019833964</v>
      </c>
      <c r="AS344">
        <v>1.4454106237331674</v>
      </c>
      <c r="AT344" s="2">
        <v>8.2498356800755115</v>
      </c>
      <c r="AU344" s="2">
        <v>7.8941968273311847E-2</v>
      </c>
      <c r="AV344" s="2">
        <v>-7.1812251789176149E-2</v>
      </c>
      <c r="AX344">
        <f t="shared" si="40"/>
        <v>8.2498356800755115</v>
      </c>
      <c r="AY344">
        <f t="shared" si="41"/>
        <v>9.379371378821137</v>
      </c>
      <c r="AZ344">
        <f t="shared" si="46"/>
        <v>-8.5322648245623505</v>
      </c>
    </row>
    <row r="345" spans="1:52" x14ac:dyDescent="0.25">
      <c r="A345" s="19">
        <v>10</v>
      </c>
      <c r="B345" s="19" t="s">
        <v>864</v>
      </c>
      <c r="C345" s="19">
        <v>-803</v>
      </c>
      <c r="D345" s="112">
        <v>104.1875</v>
      </c>
      <c r="E345" s="19">
        <v>120</v>
      </c>
      <c r="F345" s="19">
        <v>0.180757</v>
      </c>
      <c r="G345" s="19">
        <v>0.20311799999999999</v>
      </c>
      <c r="H345" s="19">
        <v>51.673741999999997</v>
      </c>
      <c r="I345" s="19">
        <v>1.6083780000000001</v>
      </c>
      <c r="J345" s="19">
        <v>9.3312170000000005</v>
      </c>
      <c r="K345" s="19">
        <v>0.14519000000000001</v>
      </c>
      <c r="L345" s="112">
        <v>0.180757</v>
      </c>
      <c r="M345" s="19">
        <v>4.4001999999999999E-2</v>
      </c>
      <c r="N345" s="19">
        <v>99493</v>
      </c>
      <c r="O345" s="19">
        <v>17.600000000000001</v>
      </c>
      <c r="P345" s="19">
        <v>60</v>
      </c>
      <c r="Q345" s="19">
        <v>1.1866000000000001</v>
      </c>
      <c r="R345" s="19" t="s">
        <v>844</v>
      </c>
      <c r="S345" s="19" t="s">
        <v>845</v>
      </c>
      <c r="T345" s="60">
        <v>1.1863479694908265E-3</v>
      </c>
      <c r="U345" s="60">
        <v>5.052750000000001E-2</v>
      </c>
      <c r="V345" s="60">
        <v>109.77344198253546</v>
      </c>
      <c r="W345" s="98"/>
      <c r="X345" s="60">
        <v>6.8224987846019343E-5</v>
      </c>
      <c r="Y345" s="61">
        <v>0.9237931126745873</v>
      </c>
      <c r="Z345">
        <v>18</v>
      </c>
      <c r="AB345">
        <f t="shared" si="42"/>
        <v>0.92401245133750454</v>
      </c>
      <c r="AC345">
        <f t="shared" si="43"/>
        <v>118.82903268754282</v>
      </c>
      <c r="AD345">
        <f t="shared" si="44"/>
        <v>118.80082549065092</v>
      </c>
      <c r="AE345">
        <f t="shared" si="45"/>
        <v>2.3737630656363556E-4</v>
      </c>
      <c r="AJ345">
        <v>0.65846918462690862</v>
      </c>
      <c r="AK345">
        <v>0.22248533376098631</v>
      </c>
      <c r="AL345">
        <v>1.8786457412050499</v>
      </c>
      <c r="AM345">
        <v>15.659096303000872</v>
      </c>
      <c r="AN345">
        <v>0.24755094138994185</v>
      </c>
      <c r="AO345">
        <v>0.51912660317151993</v>
      </c>
      <c r="AP345">
        <v>0.63331165223062091</v>
      </c>
      <c r="AQ345">
        <v>0.76755985829572271</v>
      </c>
      <c r="AR345">
        <v>1.0206145160165696</v>
      </c>
      <c r="AS345">
        <v>1.3338535885162541</v>
      </c>
      <c r="AT345" s="2">
        <v>7.6211359512387826</v>
      </c>
      <c r="AU345" s="2">
        <v>7.7906423064765876E-2</v>
      </c>
      <c r="AV345" s="2">
        <v>-6.4733742975602998E-2</v>
      </c>
      <c r="AX345">
        <f t="shared" si="40"/>
        <v>7.6211359512387826</v>
      </c>
      <c r="AY345">
        <f t="shared" si="41"/>
        <v>9.2575448929326036</v>
      </c>
      <c r="AZ345">
        <f t="shared" si="46"/>
        <v>-7.6922480600349239</v>
      </c>
    </row>
    <row r="346" spans="1:52" x14ac:dyDescent="0.25">
      <c r="A346" s="19">
        <v>11</v>
      </c>
      <c r="B346" s="19" t="s">
        <v>864</v>
      </c>
      <c r="C346" s="19">
        <v>-803</v>
      </c>
      <c r="D346" s="112">
        <v>156.28125</v>
      </c>
      <c r="E346" s="19">
        <v>120</v>
      </c>
      <c r="F346" s="19">
        <v>0.173452</v>
      </c>
      <c r="G346" s="19">
        <v>0.20310500000000001</v>
      </c>
      <c r="H346" s="19">
        <v>51.670454999999997</v>
      </c>
      <c r="I346" s="19">
        <v>1.617043</v>
      </c>
      <c r="J346" s="19">
        <v>9.3296849999999996</v>
      </c>
      <c r="K346" s="19">
        <v>0.14587</v>
      </c>
      <c r="L346" s="112">
        <v>0.173452</v>
      </c>
      <c r="M346" s="19">
        <v>4.7620000000000003E-2</v>
      </c>
      <c r="N346" s="19">
        <v>99519</v>
      </c>
      <c r="O346" s="19">
        <v>17.600000000000001</v>
      </c>
      <c r="P346" s="19">
        <v>60</v>
      </c>
      <c r="Q346" s="19">
        <v>1.1869000000000001</v>
      </c>
      <c r="R346" s="19" t="s">
        <v>846</v>
      </c>
      <c r="S346" s="19" t="s">
        <v>847</v>
      </c>
      <c r="T346" s="60">
        <v>1.1858025607549417E-3</v>
      </c>
      <c r="U346" s="60">
        <v>5.5594777777777785E-2</v>
      </c>
      <c r="V346" s="60">
        <v>99.390257807495672</v>
      </c>
      <c r="W346" s="98"/>
      <c r="X346" s="60">
        <v>6.8207163614626384E-5</v>
      </c>
      <c r="Y346" s="61">
        <v>0.83649514386372847</v>
      </c>
      <c r="Z346">
        <v>18</v>
      </c>
      <c r="AB346">
        <f t="shared" si="42"/>
        <v>0.8366937551370478</v>
      </c>
      <c r="AC346">
        <f t="shared" si="43"/>
        <v>118.81749527967028</v>
      </c>
      <c r="AD346">
        <f t="shared" si="44"/>
        <v>118.78929082148565</v>
      </c>
      <c r="AE346">
        <f t="shared" si="45"/>
        <v>2.3737630656365068E-4</v>
      </c>
      <c r="AJ346">
        <v>0.59624844829381463</v>
      </c>
      <c r="AK346">
        <v>0.24091135873224234</v>
      </c>
      <c r="AL346">
        <v>1.4803676471879861</v>
      </c>
      <c r="AM346">
        <v>9.1340864903693895</v>
      </c>
      <c r="AN346">
        <v>0.19580682663314214</v>
      </c>
      <c r="AO346">
        <v>0.43202426814797001</v>
      </c>
      <c r="AP346">
        <v>0.56789027537238135</v>
      </c>
      <c r="AQ346">
        <v>0.71919146237195197</v>
      </c>
      <c r="AR346">
        <v>1.0140737169555269</v>
      </c>
      <c r="AS346">
        <v>1.3398415082573414</v>
      </c>
      <c r="AT346" s="2">
        <v>5.8960357074958925</v>
      </c>
      <c r="AU346" s="2">
        <v>9.6059771849065514E-2</v>
      </c>
      <c r="AV346" s="2">
        <v>-2.9876603417815749E-2</v>
      </c>
      <c r="AX346">
        <f t="shared" si="40"/>
        <v>5.8960357074958925</v>
      </c>
      <c r="AY346">
        <f t="shared" si="41"/>
        <v>11.413581488242546</v>
      </c>
      <c r="AZ346">
        <f t="shared" si="46"/>
        <v>-3.5498631855689036</v>
      </c>
    </row>
    <row r="347" spans="1:52" x14ac:dyDescent="0.25">
      <c r="A347" s="19">
        <v>12</v>
      </c>
      <c r="B347" s="19" t="s">
        <v>864</v>
      </c>
      <c r="C347" s="19">
        <v>-803</v>
      </c>
      <c r="D347" s="112">
        <v>208.34375</v>
      </c>
      <c r="E347" s="19">
        <v>120</v>
      </c>
      <c r="F347" s="19">
        <v>0.16811499999999999</v>
      </c>
      <c r="G347" s="19">
        <v>0.20330899999999999</v>
      </c>
      <c r="H347" s="19">
        <v>51.721654999999998</v>
      </c>
      <c r="I347" s="19">
        <v>1.6202920000000001</v>
      </c>
      <c r="J347" s="19">
        <v>9.3343500000000006</v>
      </c>
      <c r="K347" s="19">
        <v>0.146118</v>
      </c>
      <c r="L347" s="112">
        <v>0.16811499999999999</v>
      </c>
      <c r="M347" s="19">
        <v>5.8337E-2</v>
      </c>
      <c r="N347" s="19">
        <v>99518</v>
      </c>
      <c r="O347" s="19">
        <v>17.600000000000001</v>
      </c>
      <c r="P347" s="19">
        <v>60</v>
      </c>
      <c r="Q347" s="19">
        <v>1.1869000000000001</v>
      </c>
      <c r="R347" s="19" t="s">
        <v>848</v>
      </c>
      <c r="S347" s="19" t="s">
        <v>849</v>
      </c>
      <c r="T347" s="60">
        <v>1.1852571520190567E-3</v>
      </c>
      <c r="U347" s="60">
        <v>6.0662055555555559E-2</v>
      </c>
      <c r="V347" s="60">
        <v>90.657916943509633</v>
      </c>
      <c r="W347" s="98"/>
      <c r="X347" s="60">
        <v>6.8207848989770731E-5</v>
      </c>
      <c r="Y347" s="61">
        <v>0.76337525717531296</v>
      </c>
      <c r="Z347">
        <v>18</v>
      </c>
      <c r="AB347">
        <f t="shared" si="42"/>
        <v>0.76355650739889203</v>
      </c>
      <c r="AC347">
        <f t="shared" si="43"/>
        <v>118.75930755074184</v>
      </c>
      <c r="AD347">
        <f t="shared" si="44"/>
        <v>118.73111690494535</v>
      </c>
      <c r="AE347">
        <f t="shared" si="45"/>
        <v>2.3737630656393147E-4</v>
      </c>
      <c r="AJ347">
        <v>0.54412551673344789</v>
      </c>
      <c r="AK347">
        <v>0.29540996481082027</v>
      </c>
      <c r="AL347">
        <v>2.3480179157876058</v>
      </c>
      <c r="AM347">
        <v>15.640971766937586</v>
      </c>
      <c r="AN347">
        <v>0.14561112355609734</v>
      </c>
      <c r="AO347">
        <v>0.34650473004100135</v>
      </c>
      <c r="AP347">
        <v>0.48558881442581592</v>
      </c>
      <c r="AQ347">
        <v>0.66639913689884422</v>
      </c>
      <c r="AR347">
        <v>1.0604690213678709</v>
      </c>
      <c r="AS347">
        <v>1.6245277512717566</v>
      </c>
      <c r="AT347" s="2">
        <v>4.4762708371945203</v>
      </c>
      <c r="AU347" s="2">
        <v>0.12509619132523589</v>
      </c>
      <c r="AV347" s="2">
        <v>1.5838916339811729E-2</v>
      </c>
      <c r="AX347">
        <f t="shared" si="40"/>
        <v>4.4762708371945203</v>
      </c>
      <c r="AY347">
        <f t="shared" si="41"/>
        <v>14.856337059020133</v>
      </c>
      <c r="AZ347">
        <f t="shared" si="46"/>
        <v>1.8810187368701714</v>
      </c>
    </row>
    <row r="348" spans="1:52" x14ac:dyDescent="0.25">
      <c r="A348" s="19">
        <v>13</v>
      </c>
      <c r="B348" s="19" t="s">
        <v>864</v>
      </c>
      <c r="C348" s="19">
        <v>-803</v>
      </c>
      <c r="D348" s="112">
        <v>260.4375</v>
      </c>
      <c r="E348" s="19">
        <v>120</v>
      </c>
      <c r="F348" s="19">
        <v>0.160526</v>
      </c>
      <c r="G348" s="19">
        <v>0.203377</v>
      </c>
      <c r="H348" s="19">
        <v>51.73854</v>
      </c>
      <c r="I348" s="19">
        <v>1.603154</v>
      </c>
      <c r="J348" s="19">
        <v>9.3349080000000004</v>
      </c>
      <c r="K348" s="19">
        <v>0.14460400000000001</v>
      </c>
      <c r="L348" s="112">
        <v>0.160526</v>
      </c>
      <c r="M348" s="19">
        <v>7.1956999999999993E-2</v>
      </c>
      <c r="N348" s="19">
        <v>99539</v>
      </c>
      <c r="O348" s="19">
        <v>17.600000000000001</v>
      </c>
      <c r="P348" s="19">
        <v>60</v>
      </c>
      <c r="Q348" s="19">
        <v>1.1872</v>
      </c>
      <c r="R348" s="19" t="s">
        <v>850</v>
      </c>
      <c r="S348" s="19" t="s">
        <v>851</v>
      </c>
      <c r="T348" s="60">
        <v>1.1847117432831717E-3</v>
      </c>
      <c r="U348" s="60">
        <v>6.5729333333333334E-2</v>
      </c>
      <c r="V348" s="60">
        <v>80.016651480096129</v>
      </c>
      <c r="W348" s="98"/>
      <c r="X348" s="60">
        <v>6.8193459003646861E-5</v>
      </c>
      <c r="Y348" s="61">
        <v>0.67395408708346527</v>
      </c>
      <c r="Z348">
        <v>18</v>
      </c>
      <c r="AB348">
        <f t="shared" si="42"/>
        <v>0.67411410580010256</v>
      </c>
      <c r="AC348">
        <f t="shared" si="43"/>
        <v>118.72715517813387</v>
      </c>
      <c r="AD348">
        <f t="shared" si="44"/>
        <v>118.69897216454889</v>
      </c>
      <c r="AE348">
        <f t="shared" si="45"/>
        <v>2.3737630656351538E-4</v>
      </c>
      <c r="AJ348">
        <v>0.48038902156852592</v>
      </c>
      <c r="AK348">
        <v>0.36464606047148918</v>
      </c>
      <c r="AL348">
        <v>3.0713022452262533</v>
      </c>
      <c r="AM348">
        <v>24.057114743800565</v>
      </c>
      <c r="AN348">
        <v>8.4464518904781891E-2</v>
      </c>
      <c r="AO348">
        <v>0.24994085434366053</v>
      </c>
      <c r="AP348">
        <v>0.38139354440565942</v>
      </c>
      <c r="AQ348">
        <v>0.59480906442381731</v>
      </c>
      <c r="AR348">
        <v>1.1500066461702525</v>
      </c>
      <c r="AS348">
        <v>1.8583004969784862</v>
      </c>
      <c r="AT348" s="2">
        <v>2.936127904764096</v>
      </c>
      <c r="AU348" s="2">
        <v>0.17722844062514115</v>
      </c>
      <c r="AV348" s="2">
        <v>3.9976348468777075E-2</v>
      </c>
      <c r="AX348">
        <f t="shared" si="40"/>
        <v>2.936127904764096</v>
      </c>
      <c r="AY348">
        <f t="shared" si="41"/>
        <v>21.041828572079819</v>
      </c>
      <c r="AZ348">
        <f t="shared" si="46"/>
        <v>4.74627812810765</v>
      </c>
    </row>
    <row r="349" spans="1:52" x14ac:dyDescent="0.25">
      <c r="A349" s="19">
        <v>14</v>
      </c>
      <c r="B349" s="19" t="s">
        <v>864</v>
      </c>
      <c r="C349" s="19">
        <v>-803</v>
      </c>
      <c r="D349" s="112">
        <v>312.53125</v>
      </c>
      <c r="E349" s="19">
        <v>120</v>
      </c>
      <c r="F349" s="19">
        <v>0.147701</v>
      </c>
      <c r="G349" s="19">
        <v>0.20361799999999999</v>
      </c>
      <c r="H349" s="19">
        <v>51.799045999999997</v>
      </c>
      <c r="I349" s="19">
        <v>1.6188830000000001</v>
      </c>
      <c r="J349" s="19">
        <v>9.3406280000000006</v>
      </c>
      <c r="K349" s="19">
        <v>0.14593500000000001</v>
      </c>
      <c r="L349" s="112">
        <v>0.147701</v>
      </c>
      <c r="M349" s="19">
        <v>6.6461999999999993E-2</v>
      </c>
      <c r="N349" s="19">
        <v>99533</v>
      </c>
      <c r="O349" s="19">
        <v>17.600000000000001</v>
      </c>
      <c r="P349" s="19">
        <v>60</v>
      </c>
      <c r="Q349" s="19">
        <v>1.1871</v>
      </c>
      <c r="R349" s="19" t="s">
        <v>852</v>
      </c>
      <c r="S349" s="19" t="s">
        <v>853</v>
      </c>
      <c r="T349" s="60">
        <v>1.184166334547287E-3</v>
      </c>
      <c r="U349" s="60">
        <v>7.0796611111111116E-2</v>
      </c>
      <c r="V349" s="60">
        <v>64.94390749445671</v>
      </c>
      <c r="W349" s="98"/>
      <c r="X349" s="60">
        <v>6.8197569808646418E-5</v>
      </c>
      <c r="Y349" s="61">
        <v>0.5473034786420149</v>
      </c>
      <c r="Z349">
        <v>18</v>
      </c>
      <c r="AB349">
        <f t="shared" si="42"/>
        <v>0.54743342636685532</v>
      </c>
      <c r="AC349">
        <f t="shared" si="43"/>
        <v>118.66160188785462</v>
      </c>
      <c r="AD349">
        <f t="shared" si="44"/>
        <v>118.63343443506757</v>
      </c>
      <c r="AE349">
        <f t="shared" si="45"/>
        <v>2.3737630656348022E-4</v>
      </c>
      <c r="AJ349">
        <v>0.39011179349331987</v>
      </c>
      <c r="AK349">
        <v>0.33714204972358308</v>
      </c>
      <c r="AL349">
        <v>3.387718361321137</v>
      </c>
      <c r="AM349">
        <v>25.701881938222638</v>
      </c>
      <c r="AN349">
        <v>4.8010023823383652E-2</v>
      </c>
      <c r="AO349">
        <v>0.17959591199843936</v>
      </c>
      <c r="AP349">
        <v>0.29879933475193327</v>
      </c>
      <c r="AQ349">
        <v>0.48920827455682486</v>
      </c>
      <c r="AR349">
        <v>0.97839935829042801</v>
      </c>
      <c r="AS349">
        <v>1.6626459768007178</v>
      </c>
      <c r="AT349" s="2">
        <v>2.7663409583414706</v>
      </c>
      <c r="AU349" s="2">
        <v>0.16421369099797908</v>
      </c>
      <c r="AV349" s="2">
        <v>6.4159265834819734E-2</v>
      </c>
      <c r="AX349">
        <f t="shared" si="40"/>
        <v>2.7663409583414706</v>
      </c>
      <c r="AY349">
        <f t="shared" si="41"/>
        <v>19.485859625737369</v>
      </c>
      <c r="AZ349">
        <f t="shared" si="46"/>
        <v>7.6132412599084116</v>
      </c>
    </row>
    <row r="350" spans="1:52" x14ac:dyDescent="0.25">
      <c r="A350" s="19">
        <v>15</v>
      </c>
      <c r="B350" s="19" t="s">
        <v>864</v>
      </c>
      <c r="C350" s="19">
        <v>-803</v>
      </c>
      <c r="D350" s="112">
        <v>364.59375</v>
      </c>
      <c r="E350" s="19">
        <v>120</v>
      </c>
      <c r="F350" s="19">
        <v>0.12894700000000001</v>
      </c>
      <c r="G350" s="19">
        <v>0.20366500000000001</v>
      </c>
      <c r="H350" s="19">
        <v>51.810974000000002</v>
      </c>
      <c r="I350" s="19">
        <v>1.6365019999999999</v>
      </c>
      <c r="J350" s="19">
        <v>9.3413039999999992</v>
      </c>
      <c r="K350" s="19">
        <v>0.14739099999999999</v>
      </c>
      <c r="L350" s="112">
        <v>0.12894700000000001</v>
      </c>
      <c r="M350" s="19">
        <v>5.5599999999999997E-2</v>
      </c>
      <c r="N350" s="19">
        <v>99541</v>
      </c>
      <c r="O350" s="19">
        <v>17.600000000000001</v>
      </c>
      <c r="P350" s="19">
        <v>60</v>
      </c>
      <c r="Q350" s="19">
        <v>1.1872</v>
      </c>
      <c r="R350" s="19" t="s">
        <v>854</v>
      </c>
      <c r="S350" s="19" t="s">
        <v>855</v>
      </c>
      <c r="T350" s="60">
        <v>1.183620925811402E-3</v>
      </c>
      <c r="U350" s="60">
        <v>7.5863888888888883E-2</v>
      </c>
      <c r="V350" s="60">
        <v>44.848067445851648</v>
      </c>
      <c r="W350" s="98"/>
      <c r="X350" s="60">
        <v>6.8192088845440594E-5</v>
      </c>
      <c r="Y350" s="61">
        <v>0.37800701673523801</v>
      </c>
      <c r="Z350">
        <v>18</v>
      </c>
      <c r="AB350">
        <f t="shared" si="42"/>
        <v>0.3780967679495375</v>
      </c>
      <c r="AC350">
        <f t="shared" si="43"/>
        <v>118.64347871950729</v>
      </c>
      <c r="AD350">
        <f t="shared" si="44"/>
        <v>118.61531556873098</v>
      </c>
      <c r="AE350">
        <f t="shared" si="45"/>
        <v>2.3737630656372078E-4</v>
      </c>
      <c r="AJ350">
        <v>0.2694420397404641</v>
      </c>
      <c r="AK350">
        <v>0.28221684469664815</v>
      </c>
      <c r="AL350">
        <v>4.3542607332842973</v>
      </c>
      <c r="AM350">
        <v>48.858601710297926</v>
      </c>
      <c r="AN350">
        <v>1.4573227832355911E-2</v>
      </c>
      <c r="AO350">
        <v>0.10286702362548573</v>
      </c>
      <c r="AP350">
        <v>0.18651644901616016</v>
      </c>
      <c r="AQ350">
        <v>0.33677071421122939</v>
      </c>
      <c r="AR350">
        <v>0.7642964303402171</v>
      </c>
      <c r="AS350">
        <v>1.3761605070221856</v>
      </c>
      <c r="AT350" s="2">
        <v>2.5522851188474185</v>
      </c>
      <c r="AU350" s="2">
        <v>0.1347297715848324</v>
      </c>
      <c r="AV350" s="2">
        <v>7.4426751341215375E-2</v>
      </c>
      <c r="AX350">
        <f t="shared" si="40"/>
        <v>2.5522851188474185</v>
      </c>
      <c r="AY350">
        <f t="shared" si="41"/>
        <v>15.98480878790914</v>
      </c>
      <c r="AZ350">
        <f t="shared" si="46"/>
        <v>8.8302486889135459</v>
      </c>
    </row>
    <row r="351" spans="1:52" x14ac:dyDescent="0.25">
      <c r="A351" s="19">
        <v>16</v>
      </c>
      <c r="B351" s="19" t="s">
        <v>864</v>
      </c>
      <c r="C351" s="19">
        <v>-803</v>
      </c>
      <c r="D351" s="112">
        <v>416.6875</v>
      </c>
      <c r="E351" s="19">
        <v>120</v>
      </c>
      <c r="F351" s="19">
        <v>0.119757</v>
      </c>
      <c r="G351" s="19">
        <v>0.203955</v>
      </c>
      <c r="H351" s="19">
        <v>51.883665999999998</v>
      </c>
      <c r="I351" s="19">
        <v>1.6370579999999999</v>
      </c>
      <c r="J351" s="19">
        <v>9.3475260000000002</v>
      </c>
      <c r="K351" s="19">
        <v>0.147374</v>
      </c>
      <c r="L351" s="112">
        <v>0.119757</v>
      </c>
      <c r="M351" s="19">
        <v>4.5232000000000001E-2</v>
      </c>
      <c r="N351" s="19">
        <v>99548</v>
      </c>
      <c r="O351" s="19">
        <v>17.600000000000001</v>
      </c>
      <c r="P351" s="19">
        <v>60</v>
      </c>
      <c r="Q351" s="19">
        <v>1.1873</v>
      </c>
      <c r="R351" s="19" t="s">
        <v>856</v>
      </c>
      <c r="S351" s="19" t="s">
        <v>857</v>
      </c>
      <c r="T351" s="60">
        <v>1.183075517075517E-3</v>
      </c>
      <c r="U351" s="60">
        <v>8.0931166666666665E-2</v>
      </c>
      <c r="V351" s="60">
        <v>32.817713470487654</v>
      </c>
      <c r="W351" s="98"/>
      <c r="X351" s="60">
        <v>6.8187293725278274E-5</v>
      </c>
      <c r="Y351" s="61">
        <v>0.27681152155761418</v>
      </c>
      <c r="Z351">
        <v>18</v>
      </c>
      <c r="AB351">
        <f t="shared" si="42"/>
        <v>0.27687724565555943</v>
      </c>
      <c r="AC351">
        <f t="shared" si="43"/>
        <v>118.55616878164204</v>
      </c>
      <c r="AD351">
        <f t="shared" si="44"/>
        <v>118.52802635617633</v>
      </c>
      <c r="AE351">
        <f t="shared" si="45"/>
        <v>2.3737630656359834E-4</v>
      </c>
      <c r="AJ351">
        <v>0.19730648142776042</v>
      </c>
      <c r="AK351">
        <v>0.22986316601993775</v>
      </c>
      <c r="AL351">
        <v>8.2665910437069048</v>
      </c>
      <c r="AM351">
        <v>194.22967444823527</v>
      </c>
      <c r="AN351">
        <v>7.4492102368135344E-3</v>
      </c>
      <c r="AO351">
        <v>8.3443859388360714E-2</v>
      </c>
      <c r="AP351">
        <v>0.13617359588671932</v>
      </c>
      <c r="AQ351">
        <v>0.22922816460505432</v>
      </c>
      <c r="AR351">
        <v>0.55646151007559241</v>
      </c>
      <c r="AS351">
        <v>1.102368772423961</v>
      </c>
      <c r="AT351" s="2">
        <v>3.299254278791997</v>
      </c>
      <c r="AU351" s="2">
        <v>8.64291633910899E-2</v>
      </c>
      <c r="AV351" s="2">
        <v>8.7845305702705517E-2</v>
      </c>
      <c r="AX351">
        <f t="shared" si="40"/>
        <v>3.299254278791997</v>
      </c>
      <c r="AY351">
        <f t="shared" si="41"/>
        <v>10.246710482650172</v>
      </c>
      <c r="AZ351">
        <f t="shared" si="46"/>
        <v>10.414602889564897</v>
      </c>
    </row>
    <row r="352" spans="1:52" x14ac:dyDescent="0.25">
      <c r="A352" s="19">
        <v>17</v>
      </c>
      <c r="B352" s="19" t="s">
        <v>864</v>
      </c>
      <c r="C352" s="19">
        <v>-803</v>
      </c>
      <c r="D352" s="112">
        <v>468.78125</v>
      </c>
      <c r="E352" s="19">
        <v>120</v>
      </c>
      <c r="F352" s="19">
        <v>0.12579299999999999</v>
      </c>
      <c r="G352" s="19">
        <v>0.20430499999999999</v>
      </c>
      <c r="H352" s="19">
        <v>51.971380000000003</v>
      </c>
      <c r="I352" s="19">
        <v>1.6236159999999999</v>
      </c>
      <c r="J352" s="19">
        <v>9.3563910000000003</v>
      </c>
      <c r="K352" s="19">
        <v>0.14609800000000001</v>
      </c>
      <c r="L352" s="112">
        <v>0.12579299999999999</v>
      </c>
      <c r="M352" s="19">
        <v>2.6870000000000002E-2</v>
      </c>
      <c r="N352" s="19">
        <v>99528</v>
      </c>
      <c r="O352" s="19">
        <v>17.600000000000001</v>
      </c>
      <c r="P352" s="19">
        <v>60</v>
      </c>
      <c r="Q352" s="19">
        <v>1.1871</v>
      </c>
      <c r="R352" s="19" t="s">
        <v>858</v>
      </c>
      <c r="S352" s="19" t="s">
        <v>859</v>
      </c>
      <c r="T352" s="60">
        <v>1.182530108339632E-3</v>
      </c>
      <c r="U352" s="60">
        <v>8.5998444444444447E-2</v>
      </c>
      <c r="V352" s="60">
        <v>33.652044269240911</v>
      </c>
      <c r="W352" s="98"/>
      <c r="X352" s="60">
        <v>6.820099585809021E-5</v>
      </c>
      <c r="Y352" s="61">
        <v>0.28406106688947891</v>
      </c>
      <c r="Z352">
        <v>18</v>
      </c>
      <c r="AB352">
        <f t="shared" si="42"/>
        <v>0.28412851226631008</v>
      </c>
      <c r="AC352">
        <f t="shared" si="43"/>
        <v>118.46764020756876</v>
      </c>
      <c r="AD352">
        <f t="shared" si="44"/>
        <v>118.43951879668897</v>
      </c>
      <c r="AE352">
        <f t="shared" si="45"/>
        <v>2.3737630656371002E-4</v>
      </c>
      <c r="AJ352">
        <v>0.20247812797357331</v>
      </c>
      <c r="AK352">
        <v>0.13671446749159949</v>
      </c>
      <c r="AL352">
        <v>5.9191394495744314</v>
      </c>
      <c r="AM352">
        <v>515.54472765570995</v>
      </c>
      <c r="AN352">
        <v>2.3601145323623004E-2</v>
      </c>
      <c r="AO352">
        <v>0.11365941178715694</v>
      </c>
      <c r="AP352">
        <v>0.16956168148404094</v>
      </c>
      <c r="AQ352">
        <v>0.25495930545714568</v>
      </c>
      <c r="AR352">
        <v>0.45992581428296486</v>
      </c>
      <c r="AS352">
        <v>0.6866233319260584</v>
      </c>
      <c r="AT352" s="2">
        <v>5.6297962367647036</v>
      </c>
      <c r="AU352" s="2">
        <v>5.0649744874610061E-2</v>
      </c>
      <c r="AV352" s="2">
        <v>8.2669615114598693E-2</v>
      </c>
      <c r="AX352">
        <f t="shared" si="40"/>
        <v>5.6297962367647036</v>
      </c>
      <c r="AY352">
        <f t="shared" si="41"/>
        <v>6.0003557524104547</v>
      </c>
      <c r="AZ352">
        <f t="shared" si="46"/>
        <v>9.7936742194944664</v>
      </c>
    </row>
    <row r="353" spans="1:52" x14ac:dyDescent="0.25">
      <c r="A353" s="19">
        <v>18</v>
      </c>
      <c r="B353" s="19" t="s">
        <v>864</v>
      </c>
      <c r="C353" s="19">
        <v>-803</v>
      </c>
      <c r="D353" s="112">
        <v>520.84375</v>
      </c>
      <c r="E353" s="19">
        <v>120</v>
      </c>
      <c r="F353" s="19">
        <v>0.13123199999999999</v>
      </c>
      <c r="G353" s="19">
        <v>0.20413899999999999</v>
      </c>
      <c r="H353" s="19">
        <v>51.929872000000003</v>
      </c>
      <c r="I353" s="19">
        <v>1.612169</v>
      </c>
      <c r="J353" s="19">
        <v>9.3547930000000008</v>
      </c>
      <c r="K353" s="19">
        <v>0.145153</v>
      </c>
      <c r="L353" s="112">
        <v>0.13123199999999999</v>
      </c>
      <c r="M353" s="19">
        <v>2.7289999999999998E-2</v>
      </c>
      <c r="N353" s="19">
        <v>99483</v>
      </c>
      <c r="O353" s="19">
        <v>17.600000000000001</v>
      </c>
      <c r="P353" s="19">
        <v>60</v>
      </c>
      <c r="Q353" s="19">
        <v>1.1865000000000001</v>
      </c>
      <c r="R353" s="19" t="s">
        <v>860</v>
      </c>
      <c r="S353" s="19" t="s">
        <v>861</v>
      </c>
      <c r="T353" s="60">
        <v>1.1819846996037472E-3</v>
      </c>
      <c r="U353" s="60">
        <v>9.1065722222222228E-2</v>
      </c>
      <c r="V353" s="60">
        <v>33.982062366156896</v>
      </c>
      <c r="W353" s="98"/>
      <c r="X353" s="60">
        <v>6.8231845800428248E-5</v>
      </c>
      <c r="Y353" s="61">
        <v>0.28666812815936166</v>
      </c>
      <c r="Z353">
        <v>18</v>
      </c>
      <c r="AB353">
        <f t="shared" si="42"/>
        <v>0.28673619253770433</v>
      </c>
      <c r="AC353">
        <f t="shared" si="43"/>
        <v>118.54147366974095</v>
      </c>
      <c r="AD353">
        <f t="shared" si="44"/>
        <v>118.51333473254664</v>
      </c>
      <c r="AE353">
        <f t="shared" si="45"/>
        <v>2.3737630656346621E-4</v>
      </c>
      <c r="AJ353">
        <v>0.2043339616485445</v>
      </c>
      <c r="AK353">
        <v>0.13882996364403438</v>
      </c>
      <c r="AL353">
        <v>1.7157835541677513</v>
      </c>
      <c r="AM353">
        <v>7.5612216966815744</v>
      </c>
      <c r="AN353">
        <v>2.2659868314774491E-2</v>
      </c>
      <c r="AO353">
        <v>0.10960037108977171</v>
      </c>
      <c r="AP353">
        <v>0.16859680237600003</v>
      </c>
      <c r="AQ353">
        <v>0.25864050624478002</v>
      </c>
      <c r="AR353">
        <v>0.48685805422542056</v>
      </c>
      <c r="AS353">
        <v>0.69488953345174942</v>
      </c>
      <c r="AT353" s="2">
        <v>5.3081602635715353</v>
      </c>
      <c r="AU353" s="2">
        <v>5.4242764405778014E-2</v>
      </c>
      <c r="AV353" s="2">
        <v>8.3595324956478922E-2</v>
      </c>
      <c r="AX353">
        <f t="shared" si="40"/>
        <v>5.3081602635715353</v>
      </c>
      <c r="AY353">
        <f t="shared" si="41"/>
        <v>6.4300172285814963</v>
      </c>
      <c r="AZ353">
        <f t="shared" si="46"/>
        <v>9.9095130122418844</v>
      </c>
    </row>
    <row r="354" spans="1:52" x14ac:dyDescent="0.25">
      <c r="A354" s="19">
        <v>19</v>
      </c>
      <c r="B354" s="19" t="s">
        <v>864</v>
      </c>
      <c r="C354" s="19">
        <v>-803</v>
      </c>
      <c r="D354" s="112">
        <v>572.9375</v>
      </c>
      <c r="E354" s="19">
        <v>120</v>
      </c>
      <c r="F354" s="19">
        <v>0.12597900000000001</v>
      </c>
      <c r="G354" s="19">
        <v>0.20407700000000001</v>
      </c>
      <c r="H354" s="19">
        <v>51.914105999999997</v>
      </c>
      <c r="I354" s="19">
        <v>1.6088199999999999</v>
      </c>
      <c r="J354" s="19">
        <v>9.3555969999999995</v>
      </c>
      <c r="K354" s="19">
        <v>0.14488500000000001</v>
      </c>
      <c r="L354" s="112">
        <v>0.12597900000000001</v>
      </c>
      <c r="M354" s="19">
        <v>2.0698999999999999E-2</v>
      </c>
      <c r="N354" s="19">
        <v>99436</v>
      </c>
      <c r="O354" s="19">
        <v>17.600000000000001</v>
      </c>
      <c r="P354" s="19">
        <v>60</v>
      </c>
      <c r="Q354" s="19">
        <v>1.1859999999999999</v>
      </c>
      <c r="R354" s="19" t="s">
        <v>862</v>
      </c>
      <c r="S354" s="19" t="s">
        <v>863</v>
      </c>
      <c r="T354" s="60">
        <v>1.1814392908678622E-3</v>
      </c>
      <c r="U354" s="60">
        <v>9.613300000000001E-2</v>
      </c>
      <c r="V354" s="60">
        <v>25.262406820815745</v>
      </c>
      <c r="W354" s="98"/>
      <c r="X354" s="60">
        <v>6.8264096662818343E-5</v>
      </c>
      <c r="Y354" s="61">
        <v>0.21302790628265308</v>
      </c>
      <c r="Z354">
        <v>18</v>
      </c>
      <c r="AB354">
        <f t="shared" si="42"/>
        <v>0.21307848606668375</v>
      </c>
      <c r="AC354">
        <f t="shared" si="43"/>
        <v>118.58731215851446</v>
      </c>
      <c r="AD354">
        <f t="shared" si="44"/>
        <v>118.55916234034898</v>
      </c>
      <c r="AE354">
        <f t="shared" si="45"/>
        <v>2.3737630656356094E-4</v>
      </c>
      <c r="AJ354">
        <v>0.15184188110393318</v>
      </c>
      <c r="AK354">
        <v>0.10531048149179391</v>
      </c>
      <c r="AL354">
        <v>1.3762987305361905</v>
      </c>
      <c r="AM354">
        <v>5.7104653247310448</v>
      </c>
      <c r="AN354">
        <v>-1.5669795987534835E-3</v>
      </c>
      <c r="AO354">
        <v>7.7616366099291706E-2</v>
      </c>
      <c r="AP354">
        <v>0.12730182961041409</v>
      </c>
      <c r="AQ354">
        <v>0.20027322047054405</v>
      </c>
      <c r="AR354">
        <v>0.361743345487542</v>
      </c>
      <c r="AS354">
        <v>0.49216387150716334</v>
      </c>
      <c r="AT354" s="2">
        <v>6.2579315250612595</v>
      </c>
      <c r="AU354" s="2">
        <v>3.9261477860167933E-2</v>
      </c>
      <c r="AV354" s="2">
        <v>9.3853758917706309E-2</v>
      </c>
      <c r="AX354">
        <f t="shared" si="40"/>
        <v>6.2579315250612595</v>
      </c>
      <c r="AY354">
        <f t="shared" si="41"/>
        <v>4.6559131308083392</v>
      </c>
      <c r="AZ354">
        <f t="shared" si="46"/>
        <v>11.129865006023998</v>
      </c>
    </row>
    <row r="355" spans="1:52" x14ac:dyDescent="0.25">
      <c r="A355" s="20">
        <v>1</v>
      </c>
      <c r="B355" s="20" t="s">
        <v>864</v>
      </c>
      <c r="C355" s="20">
        <v>-803</v>
      </c>
      <c r="D355" s="113">
        <v>-572.875</v>
      </c>
      <c r="E355" s="20">
        <v>120</v>
      </c>
      <c r="F355" s="20">
        <v>0.103934</v>
      </c>
      <c r="G355" s="20">
        <v>0.20537900000000001</v>
      </c>
      <c r="H355" s="20">
        <v>52.240825999999998</v>
      </c>
      <c r="I355" s="20">
        <v>1.602303</v>
      </c>
      <c r="J355" s="20">
        <v>9.3937899999999992</v>
      </c>
      <c r="K355" s="20">
        <v>0.14399899999999999</v>
      </c>
      <c r="L355" s="113">
        <v>0.103934</v>
      </c>
      <c r="M355" s="20">
        <v>2.1115999999999999E-2</v>
      </c>
      <c r="N355" s="20">
        <v>99288</v>
      </c>
      <c r="O355" s="20">
        <v>17.7</v>
      </c>
      <c r="P355" s="20">
        <v>60</v>
      </c>
      <c r="Q355" s="20">
        <v>1.1837</v>
      </c>
      <c r="R355" s="20" t="s">
        <v>865</v>
      </c>
      <c r="S355" s="20" t="s">
        <v>866</v>
      </c>
      <c r="T355" s="60">
        <v>1.1814392908678622E-3</v>
      </c>
      <c r="U355" s="60">
        <v>9.6132999999999996E-2</v>
      </c>
      <c r="V355" s="60">
        <v>6.6029630640348351</v>
      </c>
      <c r="W355" s="98"/>
      <c r="X355" s="60">
        <v>6.8389365644695835E-5</v>
      </c>
      <c r="Y355" s="61">
        <v>5.5805082652575541E-2</v>
      </c>
      <c r="Z355">
        <v>19</v>
      </c>
      <c r="AB355">
        <f t="shared" si="42"/>
        <v>5.5818332602207206E-2</v>
      </c>
      <c r="AC355">
        <f t="shared" si="43"/>
        <v>118.32189381642448</v>
      </c>
      <c r="AD355">
        <f t="shared" si="44"/>
        <v>118.29380700228472</v>
      </c>
      <c r="AE355">
        <f t="shared" si="45"/>
        <v>2.3737630656361247E-4</v>
      </c>
      <c r="AJ355">
        <v>3.9778888626173868E-2</v>
      </c>
      <c r="AK355">
        <v>0.10767169685266322</v>
      </c>
      <c r="AL355">
        <v>2.904941495310899</v>
      </c>
      <c r="AM355">
        <v>30.119568371059081</v>
      </c>
      <c r="AN355">
        <v>-0.10582992221091214</v>
      </c>
      <c r="AO355">
        <v>-2.9579348530257846E-2</v>
      </c>
      <c r="AP355">
        <v>1.7102074637215151E-2</v>
      </c>
      <c r="AQ355">
        <v>8.0905968476056078E-2</v>
      </c>
      <c r="AR355">
        <v>0.23184681922466713</v>
      </c>
      <c r="AS355">
        <v>0.42168800611141588</v>
      </c>
      <c r="AT355" s="2">
        <v>7.0033386907955393</v>
      </c>
      <c r="AU355" s="2">
        <v>3.5772488785307227E-2</v>
      </c>
      <c r="AV355" s="2">
        <v>0.21074796615001742</v>
      </c>
      <c r="AX355">
        <f t="shared" si="40"/>
        <v>7.0033386907955393</v>
      </c>
      <c r="AY355">
        <f t="shared" si="41"/>
        <v>4.2326686196043575</v>
      </c>
      <c r="AZ355">
        <f t="shared" si="46"/>
        <v>24.93609847282978</v>
      </c>
    </row>
    <row r="356" spans="1:52" x14ac:dyDescent="0.25">
      <c r="A356" s="20">
        <v>2</v>
      </c>
      <c r="B356" s="20" t="s">
        <v>864</v>
      </c>
      <c r="C356" s="20">
        <v>-803</v>
      </c>
      <c r="D356" s="113">
        <v>-520.8125</v>
      </c>
      <c r="E356" s="20">
        <v>120</v>
      </c>
      <c r="F356" s="20">
        <v>0.114734</v>
      </c>
      <c r="G356" s="20">
        <v>0.20552899999999999</v>
      </c>
      <c r="H356" s="20">
        <v>52.278652000000001</v>
      </c>
      <c r="I356" s="20">
        <v>1.5963179999999999</v>
      </c>
      <c r="J356" s="20">
        <v>9.3969140000000007</v>
      </c>
      <c r="K356" s="20">
        <v>0.14344399999999999</v>
      </c>
      <c r="L356" s="113">
        <v>0.114734</v>
      </c>
      <c r="M356" s="20">
        <v>2.6075000000000001E-2</v>
      </c>
      <c r="N356" s="20">
        <v>99294</v>
      </c>
      <c r="O356" s="20">
        <v>17.7</v>
      </c>
      <c r="P356" s="20">
        <v>60</v>
      </c>
      <c r="Q356" s="20">
        <v>1.1838</v>
      </c>
      <c r="R356" s="20" t="s">
        <v>867</v>
      </c>
      <c r="S356" s="20" t="s">
        <v>868</v>
      </c>
      <c r="T356" s="60">
        <v>1.1747407178359559E-3</v>
      </c>
      <c r="U356" s="60">
        <v>9.7845166666666664E-2</v>
      </c>
      <c r="V356" s="60">
        <v>14.376647609904115</v>
      </c>
      <c r="W356" s="98"/>
      <c r="X356" s="60">
        <v>6.8385233107041309E-5</v>
      </c>
      <c r="Y356" s="61">
        <v>0.12155229534701528</v>
      </c>
      <c r="Z356">
        <v>19</v>
      </c>
      <c r="AB356">
        <f t="shared" si="42"/>
        <v>0.12158115583273461</v>
      </c>
      <c r="AC356">
        <f t="shared" si="43"/>
        <v>118.27541033972859</v>
      </c>
      <c r="AD356">
        <f t="shared" si="44"/>
        <v>118.24733455966482</v>
      </c>
      <c r="AE356">
        <f t="shared" si="45"/>
        <v>2.3737630656388731E-4</v>
      </c>
      <c r="AJ356">
        <v>8.6641169782666741E-2</v>
      </c>
      <c r="AK356">
        <v>0.13376666430145059</v>
      </c>
      <c r="AL356">
        <v>3.6433091748530644</v>
      </c>
      <c r="AM356">
        <v>40.718047369622361</v>
      </c>
      <c r="AN356">
        <v>-8.3944670682736131E-2</v>
      </c>
      <c r="AO356">
        <v>2.1640469091965013E-3</v>
      </c>
      <c r="AP356">
        <v>6.0087998671514778E-2</v>
      </c>
      <c r="AQ356">
        <v>0.13523882405156967</v>
      </c>
      <c r="AR356">
        <v>0.31058048973966418</v>
      </c>
      <c r="AS356">
        <v>0.54698572799235656</v>
      </c>
      <c r="AT356" s="2">
        <v>5.343415228824238</v>
      </c>
      <c r="AU356" s="2">
        <v>4.9324272224376547E-2</v>
      </c>
      <c r="AV356" s="2">
        <v>0.17691889757173934</v>
      </c>
      <c r="AX356">
        <f t="shared" si="40"/>
        <v>5.343415228824238</v>
      </c>
      <c r="AY356">
        <f t="shared" si="41"/>
        <v>5.833848537046614</v>
      </c>
      <c r="AZ356">
        <f t="shared" si="46"/>
        <v>20.925155207149885</v>
      </c>
    </row>
    <row r="357" spans="1:52" x14ac:dyDescent="0.25">
      <c r="A357" s="20">
        <v>3</v>
      </c>
      <c r="B357" s="20" t="s">
        <v>864</v>
      </c>
      <c r="C357" s="20">
        <v>-803</v>
      </c>
      <c r="D357" s="113">
        <v>-468.75</v>
      </c>
      <c r="E357" s="20">
        <v>120</v>
      </c>
      <c r="F357" s="20">
        <v>0.12273000000000001</v>
      </c>
      <c r="G357" s="20">
        <v>0.205484</v>
      </c>
      <c r="H357" s="20">
        <v>52.267327999999999</v>
      </c>
      <c r="I357" s="20">
        <v>1.6257680000000001</v>
      </c>
      <c r="J357" s="20">
        <v>9.3958560000000002</v>
      </c>
      <c r="K357" s="20">
        <v>0.146089</v>
      </c>
      <c r="L357" s="113">
        <v>0.12273000000000001</v>
      </c>
      <c r="M357" s="20">
        <v>3.5811999999999997E-2</v>
      </c>
      <c r="N357" s="20">
        <v>99294</v>
      </c>
      <c r="O357" s="20">
        <v>17.7</v>
      </c>
      <c r="P357" s="20">
        <v>60</v>
      </c>
      <c r="Q357" s="20">
        <v>1.1838</v>
      </c>
      <c r="R357" s="20" t="s">
        <v>869</v>
      </c>
      <c r="S357" s="20" t="s">
        <v>870</v>
      </c>
      <c r="T357" s="60">
        <v>1.1680421448040494E-3</v>
      </c>
      <c r="U357" s="60">
        <v>9.9557333333333331E-2</v>
      </c>
      <c r="V357" s="60">
        <v>19.838896027637873</v>
      </c>
      <c r="W357" s="98"/>
      <c r="X357" s="60">
        <v>6.8385233107041309E-5</v>
      </c>
      <c r="Y357" s="61">
        <v>0.16771586170184663</v>
      </c>
      <c r="Z357">
        <v>19</v>
      </c>
      <c r="AB357">
        <f t="shared" si="42"/>
        <v>0.16775568292626467</v>
      </c>
      <c r="AC357">
        <f t="shared" si="43"/>
        <v>118.28872848595594</v>
      </c>
      <c r="AD357">
        <f t="shared" si="44"/>
        <v>118.26064954447986</v>
      </c>
      <c r="AE357">
        <f t="shared" si="45"/>
        <v>2.3737630656344011E-4</v>
      </c>
      <c r="AJ357">
        <v>0.11954406132824436</v>
      </c>
      <c r="AK357">
        <v>0.18475255136466975</v>
      </c>
      <c r="AL357">
        <v>4.972711816122688</v>
      </c>
      <c r="AM357">
        <v>72.44826638590996</v>
      </c>
      <c r="AN357">
        <v>-6.9631918058013165E-2</v>
      </c>
      <c r="AO357">
        <v>1.6955712537094023E-2</v>
      </c>
      <c r="AP357">
        <v>7.3636974295223326E-2</v>
      </c>
      <c r="AQ357">
        <v>0.1602246048903305</v>
      </c>
      <c r="AR357">
        <v>0.42157129091973539</v>
      </c>
      <c r="AS357">
        <v>0.8592505087497101</v>
      </c>
      <c r="AT357" s="2">
        <v>4.4820708633701214</v>
      </c>
      <c r="AU357" s="2">
        <v>6.6920042819001879E-2</v>
      </c>
      <c r="AV357" s="2">
        <v>0.18039631276628487</v>
      </c>
      <c r="AX357">
        <f t="shared" si="40"/>
        <v>4.4820708633701214</v>
      </c>
      <c r="AY357">
        <f t="shared" si="41"/>
        <v>7.9158867752854594</v>
      </c>
      <c r="AZ357">
        <f t="shared" si="46"/>
        <v>21.33885046067866</v>
      </c>
    </row>
    <row r="358" spans="1:52" x14ac:dyDescent="0.25">
      <c r="A358" s="20">
        <v>4</v>
      </c>
      <c r="B358" s="20" t="s">
        <v>864</v>
      </c>
      <c r="C358" s="20">
        <v>-803</v>
      </c>
      <c r="D358" s="113">
        <v>-416.65625</v>
      </c>
      <c r="E358" s="20">
        <v>120</v>
      </c>
      <c r="F358" s="20">
        <v>0.132462</v>
      </c>
      <c r="G358" s="20">
        <v>0.20562</v>
      </c>
      <c r="H358" s="20">
        <v>52.301250000000003</v>
      </c>
      <c r="I358" s="20">
        <v>1.597415</v>
      </c>
      <c r="J358" s="20">
        <v>9.3993730000000006</v>
      </c>
      <c r="K358" s="20">
        <v>0.143512</v>
      </c>
      <c r="L358" s="113">
        <v>0.132462</v>
      </c>
      <c r="M358" s="20">
        <v>4.4963999999999997E-2</v>
      </c>
      <c r="N358" s="20">
        <v>99285</v>
      </c>
      <c r="O358" s="20">
        <v>17.7</v>
      </c>
      <c r="P358" s="20">
        <v>60</v>
      </c>
      <c r="Q358" s="20">
        <v>1.1837</v>
      </c>
      <c r="R358" s="20" t="s">
        <v>871</v>
      </c>
      <c r="S358" s="20" t="s">
        <v>872</v>
      </c>
      <c r="T358" s="60">
        <v>1.1613435717721431E-3</v>
      </c>
      <c r="U358" s="60">
        <v>0.1012695</v>
      </c>
      <c r="V358" s="60">
        <v>26.858976756036157</v>
      </c>
      <c r="W358" s="98"/>
      <c r="X358" s="60">
        <v>6.8391432100826517E-5</v>
      </c>
      <c r="Y358" s="61">
        <v>0.22712726210658485</v>
      </c>
      <c r="Z358">
        <v>19</v>
      </c>
      <c r="AB358">
        <f t="shared" si="42"/>
        <v>0.22718118953827815</v>
      </c>
      <c r="AC358">
        <f t="shared" si="43"/>
        <v>118.25518657215154</v>
      </c>
      <c r="AD358">
        <f t="shared" si="44"/>
        <v>118.22711559273107</v>
      </c>
      <c r="AE358">
        <f t="shared" si="45"/>
        <v>2.3737630656351546E-4</v>
      </c>
      <c r="AJ358">
        <v>0.16189193886124828</v>
      </c>
      <c r="AK358">
        <v>0.23336947554306886</v>
      </c>
      <c r="AL358">
        <v>4.622073414381636</v>
      </c>
      <c r="AM358">
        <v>42.334632947027167</v>
      </c>
      <c r="AN358">
        <v>-5.8350454023246429E-2</v>
      </c>
      <c r="AO358">
        <v>3.5098505255254986E-2</v>
      </c>
      <c r="AP358">
        <v>0.10162606760081623</v>
      </c>
      <c r="AQ358">
        <v>0.20457822290480707</v>
      </c>
      <c r="AR358">
        <v>0.54986966210948029</v>
      </c>
      <c r="AS358">
        <v>1.0693950120600175</v>
      </c>
      <c r="AT358" s="2">
        <v>3.6898279951419561</v>
      </c>
      <c r="AU358" s="2">
        <v>9.0302241403749303E-2</v>
      </c>
      <c r="AV358" s="2">
        <v>0.17130779949437289</v>
      </c>
      <c r="AX358">
        <f t="shared" si="40"/>
        <v>3.6898279951419561</v>
      </c>
      <c r="AY358">
        <f t="shared" si="41"/>
        <v>10.678708405083842</v>
      </c>
      <c r="AZ358">
        <f t="shared" si="46"/>
        <v>20.258035790471794</v>
      </c>
    </row>
    <row r="359" spans="1:52" x14ac:dyDescent="0.25">
      <c r="A359" s="20">
        <v>5</v>
      </c>
      <c r="B359" s="20" t="s">
        <v>864</v>
      </c>
      <c r="C359" s="20">
        <v>-803</v>
      </c>
      <c r="D359" s="113">
        <v>-364.5625</v>
      </c>
      <c r="E359" s="20">
        <v>120</v>
      </c>
      <c r="F359" s="20">
        <v>0.14288799999999999</v>
      </c>
      <c r="G359" s="20">
        <v>0.205595</v>
      </c>
      <c r="H359" s="20">
        <v>52.295209999999997</v>
      </c>
      <c r="I359" s="20">
        <v>1.5921959999999999</v>
      </c>
      <c r="J359" s="20">
        <v>9.3992170000000002</v>
      </c>
      <c r="K359" s="20">
        <v>0.14305899999999999</v>
      </c>
      <c r="L359" s="113">
        <v>0.14288799999999999</v>
      </c>
      <c r="M359" s="20">
        <v>3.3537999999999998E-2</v>
      </c>
      <c r="N359" s="20">
        <v>99277</v>
      </c>
      <c r="O359" s="20">
        <v>17.7</v>
      </c>
      <c r="P359" s="20">
        <v>60</v>
      </c>
      <c r="Q359" s="20">
        <v>1.1836</v>
      </c>
      <c r="R359" s="20" t="s">
        <v>873</v>
      </c>
      <c r="S359" s="20" t="s">
        <v>874</v>
      </c>
      <c r="T359" s="60">
        <v>1.1546449987402368E-3</v>
      </c>
      <c r="U359" s="60">
        <v>0.10298166666666667</v>
      </c>
      <c r="V359" s="60">
        <v>34.561560806024971</v>
      </c>
      <c r="W359" s="98"/>
      <c r="X359" s="60">
        <v>6.8396943261083229E-5</v>
      </c>
      <c r="Y359" s="61">
        <v>0.29223413707621326</v>
      </c>
      <c r="Z359">
        <v>19</v>
      </c>
      <c r="AB359">
        <f t="shared" si="42"/>
        <v>0.29230352300690016</v>
      </c>
      <c r="AC359">
        <f t="shared" si="43"/>
        <v>118.26667873853314</v>
      </c>
      <c r="AD359">
        <f t="shared" si="44"/>
        <v>118.23860503114467</v>
      </c>
      <c r="AE359">
        <f t="shared" si="45"/>
        <v>2.3737630656339216E-4</v>
      </c>
      <c r="AJ359">
        <v>0.20830310720978781</v>
      </c>
      <c r="AK359">
        <v>0.175059028827318</v>
      </c>
      <c r="AL359">
        <v>1.9775160498965765</v>
      </c>
      <c r="AM359">
        <v>10.617806559323496</v>
      </c>
      <c r="AN359">
        <v>-1.9833386754079304E-2</v>
      </c>
      <c r="AO359">
        <v>9.007931389000752E-2</v>
      </c>
      <c r="AP359">
        <v>0.16654372723166253</v>
      </c>
      <c r="AQ359">
        <v>0.27964048768450139</v>
      </c>
      <c r="AR359">
        <v>0.54088476533734398</v>
      </c>
      <c r="AS359">
        <v>0.81168644218662089</v>
      </c>
      <c r="AT359" s="2">
        <v>4.4654452961464681</v>
      </c>
      <c r="AU359" s="2">
        <v>7.437521545957447E-2</v>
      </c>
      <c r="AV359" s="2">
        <v>0.12381534881404911</v>
      </c>
      <c r="AX359">
        <f t="shared" si="40"/>
        <v>4.4654452961464681</v>
      </c>
      <c r="AY359">
        <f t="shared" si="41"/>
        <v>8.7961097128666772</v>
      </c>
      <c r="AZ359">
        <f t="shared" si="46"/>
        <v>14.643230081090566</v>
      </c>
    </row>
    <row r="360" spans="1:52" x14ac:dyDescent="0.25">
      <c r="A360" s="20">
        <v>6</v>
      </c>
      <c r="B360" s="20" t="s">
        <v>864</v>
      </c>
      <c r="C360" s="20">
        <v>-803</v>
      </c>
      <c r="D360" s="113">
        <v>-312.46875</v>
      </c>
      <c r="E360" s="20">
        <v>120</v>
      </c>
      <c r="F360" s="20">
        <v>0.154419</v>
      </c>
      <c r="G360" s="20">
        <v>0.205566</v>
      </c>
      <c r="H360" s="20">
        <v>52.287821000000001</v>
      </c>
      <c r="I360" s="20">
        <v>1.578981</v>
      </c>
      <c r="J360" s="20">
        <v>9.3989499999999992</v>
      </c>
      <c r="K360" s="20">
        <v>0.14194000000000001</v>
      </c>
      <c r="L360" s="113">
        <v>0.154419</v>
      </c>
      <c r="M360" s="20">
        <v>3.5157000000000001E-2</v>
      </c>
      <c r="N360" s="20">
        <v>99269</v>
      </c>
      <c r="O360" s="20">
        <v>17.7</v>
      </c>
      <c r="P360" s="20">
        <v>60</v>
      </c>
      <c r="Q360" s="20">
        <v>1.1835</v>
      </c>
      <c r="R360" s="20" t="s">
        <v>875</v>
      </c>
      <c r="S360" s="20" t="s">
        <v>876</v>
      </c>
      <c r="T360" s="60">
        <v>1.1479464257083303E-3</v>
      </c>
      <c r="U360" s="60">
        <v>0.10469383333333333</v>
      </c>
      <c r="V360" s="60">
        <v>43.316626589071163</v>
      </c>
      <c r="W360" s="98"/>
      <c r="X360" s="60">
        <v>6.8402455309618892E-5</v>
      </c>
      <c r="Y360" s="61">
        <v>0.36622238913158206</v>
      </c>
      <c r="Z360">
        <v>19</v>
      </c>
      <c r="AB360">
        <f t="shared" si="42"/>
        <v>0.3663093422903147</v>
      </c>
      <c r="AC360">
        <f t="shared" si="43"/>
        <v>118.27956966745606</v>
      </c>
      <c r="AD360">
        <f t="shared" si="44"/>
        <v>118.25149290006644</v>
      </c>
      <c r="AE360">
        <f t="shared" si="45"/>
        <v>2.3737630656383668E-4</v>
      </c>
      <c r="AJ360">
        <v>0.26103895989092224</v>
      </c>
      <c r="AK360">
        <v>0.18456025133525786</v>
      </c>
      <c r="AL360">
        <v>1.2800782906960271</v>
      </c>
      <c r="AM360">
        <v>6.0079451228487404</v>
      </c>
      <c r="AN360">
        <v>-9.710989990347977E-3</v>
      </c>
      <c r="AO360">
        <v>0.12646510534236338</v>
      </c>
      <c r="AP360">
        <v>0.2257938601530893</v>
      </c>
      <c r="AQ360">
        <v>0.35556012462993164</v>
      </c>
      <c r="AR360">
        <v>0.61509790324033708</v>
      </c>
      <c r="AS360">
        <v>0.82817097021659314</v>
      </c>
      <c r="AT360" s="2">
        <v>5.2458965919386573</v>
      </c>
      <c r="AU360" s="2">
        <v>7.6727634856734367E-2</v>
      </c>
      <c r="AV360" s="2">
        <v>0.14146627831153435</v>
      </c>
      <c r="AX360">
        <f t="shared" si="40"/>
        <v>5.2458965919386573</v>
      </c>
      <c r="AY360">
        <f t="shared" si="41"/>
        <v>9.0753116324562431</v>
      </c>
      <c r="AZ360">
        <f t="shared" si="46"/>
        <v>16.732570521144854</v>
      </c>
    </row>
    <row r="361" spans="1:52" x14ac:dyDescent="0.25">
      <c r="A361" s="20">
        <v>7</v>
      </c>
      <c r="B361" s="20" t="s">
        <v>864</v>
      </c>
      <c r="C361" s="20">
        <v>-803</v>
      </c>
      <c r="D361" s="113">
        <v>-260.375</v>
      </c>
      <c r="E361" s="20">
        <v>120</v>
      </c>
      <c r="F361" s="20">
        <v>0.175843</v>
      </c>
      <c r="G361" s="20">
        <v>0.206065</v>
      </c>
      <c r="H361" s="20">
        <v>52.413001999999999</v>
      </c>
      <c r="I361" s="20">
        <v>1.5908070000000001</v>
      </c>
      <c r="J361" s="20">
        <v>9.4101839999999992</v>
      </c>
      <c r="K361" s="20">
        <v>0.142787</v>
      </c>
      <c r="L361" s="113">
        <v>0.175843</v>
      </c>
      <c r="M361" s="20">
        <v>4.5130999999999998E-2</v>
      </c>
      <c r="N361" s="20">
        <v>99269</v>
      </c>
      <c r="O361" s="20">
        <v>17.7</v>
      </c>
      <c r="P361" s="20">
        <v>60</v>
      </c>
      <c r="Q361" s="20">
        <v>1.1835</v>
      </c>
      <c r="R361" s="20" t="s">
        <v>877</v>
      </c>
      <c r="S361" s="20" t="s">
        <v>878</v>
      </c>
      <c r="T361" s="60">
        <v>1.141247852676424E-3</v>
      </c>
      <c r="U361" s="60">
        <v>0.106406</v>
      </c>
      <c r="V361" s="60">
        <v>60.843049857362885</v>
      </c>
      <c r="W361" s="98"/>
      <c r="X361" s="60">
        <v>6.8402455309618892E-5</v>
      </c>
      <c r="Y361" s="61">
        <v>0.51501516338856446</v>
      </c>
      <c r="Z361">
        <v>19</v>
      </c>
      <c r="AB361">
        <f t="shared" si="42"/>
        <v>0.5151374448125865</v>
      </c>
      <c r="AC361">
        <f t="shared" si="43"/>
        <v>118.13836597944693</v>
      </c>
      <c r="AD361">
        <f t="shared" si="44"/>
        <v>118.11032273046727</v>
      </c>
      <c r="AE361">
        <f t="shared" si="45"/>
        <v>2.3737630656357243E-4</v>
      </c>
      <c r="AJ361">
        <v>0.36709943539848822</v>
      </c>
      <c r="AK361">
        <v>0.23859586821650416</v>
      </c>
      <c r="AL361">
        <v>1.3859336462343073</v>
      </c>
      <c r="AM361">
        <v>6.7788819440989228</v>
      </c>
      <c r="AN361">
        <v>2.1506625494609119E-2</v>
      </c>
      <c r="AO361">
        <v>0.19413588859084099</v>
      </c>
      <c r="AP361">
        <v>0.32159489401107966</v>
      </c>
      <c r="AQ361">
        <v>0.49100450742043422</v>
      </c>
      <c r="AR361">
        <v>0.80561556360497033</v>
      </c>
      <c r="AS361">
        <v>1.1186141515555204</v>
      </c>
      <c r="AT361" s="2">
        <v>4.3816798209158563</v>
      </c>
      <c r="AU361" s="2">
        <v>0.1087715127228429</v>
      </c>
      <c r="AV361" s="2">
        <v>0.10950250698968488</v>
      </c>
      <c r="AX361">
        <f t="shared" si="40"/>
        <v>4.3816798209158563</v>
      </c>
      <c r="AY361">
        <f t="shared" si="41"/>
        <v>12.850088778189283</v>
      </c>
      <c r="AZ361">
        <f t="shared" si="46"/>
        <v>12.936447246414337</v>
      </c>
    </row>
    <row r="362" spans="1:52" x14ac:dyDescent="0.25">
      <c r="A362" s="20">
        <v>8</v>
      </c>
      <c r="B362" s="20" t="s">
        <v>864</v>
      </c>
      <c r="C362" s="20">
        <v>-803</v>
      </c>
      <c r="D362" s="113">
        <v>-208.3125</v>
      </c>
      <c r="E362" s="20">
        <v>120</v>
      </c>
      <c r="F362" s="20">
        <v>0.21376400000000001</v>
      </c>
      <c r="G362" s="20">
        <v>0.20582800000000001</v>
      </c>
      <c r="H362" s="20">
        <v>52.353468999999997</v>
      </c>
      <c r="I362" s="20">
        <v>1.5780149999999999</v>
      </c>
      <c r="J362" s="20">
        <v>9.4048060000000007</v>
      </c>
      <c r="K362" s="20">
        <v>0.14169399999999999</v>
      </c>
      <c r="L362" s="113">
        <v>0.21376400000000001</v>
      </c>
      <c r="M362" s="20">
        <v>6.4116999999999993E-2</v>
      </c>
      <c r="N362" s="20">
        <v>99270</v>
      </c>
      <c r="O362" s="20">
        <v>17.7</v>
      </c>
      <c r="P362" s="20">
        <v>60</v>
      </c>
      <c r="Q362" s="20">
        <v>1.1835</v>
      </c>
      <c r="R362" s="20" t="s">
        <v>879</v>
      </c>
      <c r="S362" s="20" t="s">
        <v>880</v>
      </c>
      <c r="T362" s="60">
        <v>1.1345492796445177E-3</v>
      </c>
      <c r="U362" s="60">
        <v>0.10811816666666667</v>
      </c>
      <c r="V362" s="60">
        <v>93.117007104737482</v>
      </c>
      <c r="W362" s="98"/>
      <c r="X362" s="60">
        <v>6.8401766254966851E-5</v>
      </c>
      <c r="Y362" s="61">
        <v>0.78776040843702289</v>
      </c>
      <c r="Z362">
        <v>19</v>
      </c>
      <c r="AB362">
        <f t="shared" si="42"/>
        <v>0.78794744849211229</v>
      </c>
      <c r="AC362">
        <f t="shared" si="43"/>
        <v>118.20473091493487</v>
      </c>
      <c r="AD362">
        <f t="shared" si="44"/>
        <v>118.17667191249194</v>
      </c>
      <c r="AE362">
        <f t="shared" si="45"/>
        <v>2.373763065635891E-4</v>
      </c>
      <c r="AJ362">
        <v>0.5615106738868596</v>
      </c>
      <c r="AK362">
        <v>0.3407823183122608</v>
      </c>
      <c r="AL362">
        <v>1.4877872488798982</v>
      </c>
      <c r="AM362">
        <v>8.2370239332400619</v>
      </c>
      <c r="AN362">
        <v>5.6311638934074787E-2</v>
      </c>
      <c r="AO362">
        <v>0.31745931160976559</v>
      </c>
      <c r="AP362">
        <v>0.50561064495774166</v>
      </c>
      <c r="AQ362">
        <v>0.73431550015444802</v>
      </c>
      <c r="AR362">
        <v>1.1722563310548206</v>
      </c>
      <c r="AS362">
        <v>1.6410189015621108</v>
      </c>
      <c r="AT362" s="2">
        <v>3.9834116185210564</v>
      </c>
      <c r="AU362" s="2">
        <v>0.1647614150423751</v>
      </c>
      <c r="AV362" s="2">
        <v>9.4801861076907232E-2</v>
      </c>
      <c r="AX362">
        <f t="shared" si="40"/>
        <v>3.9834116185210564</v>
      </c>
      <c r="AY362">
        <f t="shared" si="41"/>
        <v>19.47557873024785</v>
      </c>
      <c r="AZ362">
        <f t="shared" si="46"/>
        <v>11.206028478830858</v>
      </c>
    </row>
    <row r="363" spans="1:52" x14ac:dyDescent="0.25">
      <c r="A363" s="20">
        <v>9</v>
      </c>
      <c r="B363" s="20" t="s">
        <v>864</v>
      </c>
      <c r="C363" s="20">
        <v>-803</v>
      </c>
      <c r="D363" s="113">
        <v>-156.21875</v>
      </c>
      <c r="E363" s="20">
        <v>120</v>
      </c>
      <c r="F363" s="20">
        <v>0.25744400000000001</v>
      </c>
      <c r="G363" s="20">
        <v>0.20604900000000001</v>
      </c>
      <c r="H363" s="20">
        <v>52.408886000000003</v>
      </c>
      <c r="I363" s="20">
        <v>1.586352</v>
      </c>
      <c r="J363" s="20">
        <v>9.4115769999999994</v>
      </c>
      <c r="K363" s="20">
        <v>0.14240700000000001</v>
      </c>
      <c r="L363" s="113">
        <v>0.25744400000000001</v>
      </c>
      <c r="M363" s="20">
        <v>8.0109E-2</v>
      </c>
      <c r="N363" s="20">
        <v>99269</v>
      </c>
      <c r="O363" s="20">
        <v>17.8</v>
      </c>
      <c r="P363" s="20">
        <v>60</v>
      </c>
      <c r="Q363" s="20">
        <v>1.1831</v>
      </c>
      <c r="R363" s="20" t="s">
        <v>881</v>
      </c>
      <c r="S363" s="20" t="s">
        <v>882</v>
      </c>
      <c r="T363" s="60">
        <v>1.1278507066126112E-3</v>
      </c>
      <c r="U363" s="60">
        <v>0.10983033333333334</v>
      </c>
      <c r="V363" s="60">
        <v>130.88050200368258</v>
      </c>
      <c r="W363" s="98"/>
      <c r="X363" s="60">
        <v>6.8425973430749943E-5</v>
      </c>
      <c r="Y363" s="61">
        <v>1.1076408988673216</v>
      </c>
      <c r="Z363">
        <v>19</v>
      </c>
      <c r="AB363">
        <f t="shared" si="42"/>
        <v>1.1079038890005202</v>
      </c>
      <c r="AC363">
        <f t="shared" si="43"/>
        <v>118.16149271620571</v>
      </c>
      <c r="AD363">
        <f t="shared" si="44"/>
        <v>118.13344397748669</v>
      </c>
      <c r="AE363">
        <f t="shared" si="45"/>
        <v>2.3737630656366253E-4</v>
      </c>
      <c r="AJ363">
        <v>0.78951831194713495</v>
      </c>
      <c r="AK363">
        <v>0.42846699663414822</v>
      </c>
      <c r="AL363">
        <v>1.828567432311303</v>
      </c>
      <c r="AM363">
        <v>11.272447959237278</v>
      </c>
      <c r="AN363">
        <v>0.12259194119966675</v>
      </c>
      <c r="AO363">
        <v>0.5029047260638434</v>
      </c>
      <c r="AP363">
        <v>0.72162763305109678</v>
      </c>
      <c r="AQ363">
        <v>0.98278580056646803</v>
      </c>
      <c r="AR363">
        <v>1.5557046059597683</v>
      </c>
      <c r="AS363">
        <v>2.2689956589659328</v>
      </c>
      <c r="AT363" s="2">
        <v>4.7204095930856838</v>
      </c>
      <c r="AU363" s="2">
        <v>0.18628048885563012</v>
      </c>
      <c r="AV363" s="2">
        <v>8.9801894651672209E-2</v>
      </c>
      <c r="AX363">
        <f t="shared" si="40"/>
        <v>4.7204095930856838</v>
      </c>
      <c r="AY363">
        <f t="shared" si="41"/>
        <v>22.011180627085778</v>
      </c>
      <c r="AZ363">
        <f t="shared" si="46"/>
        <v>10.611125920785039</v>
      </c>
    </row>
    <row r="364" spans="1:52" x14ac:dyDescent="0.25">
      <c r="A364" s="20">
        <v>10</v>
      </c>
      <c r="B364" s="20" t="s">
        <v>864</v>
      </c>
      <c r="C364" s="20">
        <v>-803</v>
      </c>
      <c r="D364" s="113">
        <v>-104.15625</v>
      </c>
      <c r="E364" s="20">
        <v>120</v>
      </c>
      <c r="F364" s="20">
        <v>0.27710000000000001</v>
      </c>
      <c r="G364" s="20">
        <v>0.20629600000000001</v>
      </c>
      <c r="H364" s="20">
        <v>52.470849000000001</v>
      </c>
      <c r="I364" s="20">
        <v>1.571469</v>
      </c>
      <c r="J364" s="20">
        <v>9.4171150000000008</v>
      </c>
      <c r="K364" s="20">
        <v>0.14089699999999999</v>
      </c>
      <c r="L364" s="113">
        <v>0.27710000000000001</v>
      </c>
      <c r="M364" s="20">
        <v>8.5236000000000006E-2</v>
      </c>
      <c r="N364" s="20">
        <v>99270</v>
      </c>
      <c r="O364" s="20">
        <v>17.8</v>
      </c>
      <c r="P364" s="20">
        <v>60</v>
      </c>
      <c r="Q364" s="20">
        <v>1.1831</v>
      </c>
      <c r="R364" s="20" t="s">
        <v>883</v>
      </c>
      <c r="S364" s="20" t="s">
        <v>884</v>
      </c>
      <c r="T364" s="60">
        <v>1.1211521335807049E-3</v>
      </c>
      <c r="U364" s="60">
        <v>0.1115425</v>
      </c>
      <c r="V364" s="60">
        <v>147.66729245855959</v>
      </c>
      <c r="W364" s="98"/>
      <c r="X364" s="60">
        <v>6.8425284139187218E-5</v>
      </c>
      <c r="Y364" s="61">
        <v>1.2504553598462838</v>
      </c>
      <c r="Z364">
        <v>19</v>
      </c>
      <c r="AB364">
        <f t="shared" si="42"/>
        <v>1.2507522587979036</v>
      </c>
      <c r="AC364">
        <f t="shared" si="43"/>
        <v>118.09081491458605</v>
      </c>
      <c r="AD364">
        <f t="shared" si="44"/>
        <v>118.06278295310251</v>
      </c>
      <c r="AE364">
        <f t="shared" si="45"/>
        <v>2.3737630656381003E-4</v>
      </c>
      <c r="AJ364">
        <v>0.89131459761177156</v>
      </c>
      <c r="AK364">
        <v>0.45888416438933077</v>
      </c>
      <c r="AL364">
        <v>3.1831332493261506</v>
      </c>
      <c r="AM364">
        <v>34.068534557614427</v>
      </c>
      <c r="AN364">
        <v>0.2029039244489497</v>
      </c>
      <c r="AO364">
        <v>0.61693269730597566</v>
      </c>
      <c r="AP364">
        <v>0.82066302111820388</v>
      </c>
      <c r="AQ364">
        <v>1.058897537238253</v>
      </c>
      <c r="AR364">
        <v>1.6487259505414626</v>
      </c>
      <c r="AS364">
        <v>2.5441444658538077</v>
      </c>
      <c r="AT364" s="2">
        <v>5.4966276630848423</v>
      </c>
      <c r="AU364" s="2">
        <v>0.17458784801092103</v>
      </c>
      <c r="AV364" s="2">
        <v>6.8329797403508891E-2</v>
      </c>
      <c r="AX364">
        <f t="shared" si="40"/>
        <v>5.4966276630848423</v>
      </c>
      <c r="AY364">
        <f t="shared" si="41"/>
        <v>20.617221245793555</v>
      </c>
      <c r="AZ364">
        <f t="shared" si="46"/>
        <v>8.0691214583289312</v>
      </c>
    </row>
    <row r="365" spans="1:52" x14ac:dyDescent="0.25">
      <c r="A365" s="20">
        <v>11</v>
      </c>
      <c r="B365" s="20" t="s">
        <v>864</v>
      </c>
      <c r="C365" s="20">
        <v>-803</v>
      </c>
      <c r="D365" s="113">
        <v>-52.0625</v>
      </c>
      <c r="E365" s="20">
        <v>120</v>
      </c>
      <c r="F365" s="20">
        <v>0.27232699999999999</v>
      </c>
      <c r="G365" s="20">
        <v>0.206151</v>
      </c>
      <c r="H365" s="20">
        <v>52.434604999999998</v>
      </c>
      <c r="I365" s="20">
        <v>1.5602050000000001</v>
      </c>
      <c r="J365" s="20">
        <v>9.4136839999999999</v>
      </c>
      <c r="K365" s="20">
        <v>0.13999</v>
      </c>
      <c r="L365" s="113">
        <v>0.27232699999999999</v>
      </c>
      <c r="M365" s="20">
        <v>7.5592999999999994E-2</v>
      </c>
      <c r="N365" s="20">
        <v>99274</v>
      </c>
      <c r="O365" s="20">
        <v>17.8</v>
      </c>
      <c r="P365" s="20">
        <v>60</v>
      </c>
      <c r="Q365" s="20">
        <v>1.1831</v>
      </c>
      <c r="R365" s="20" t="s">
        <v>885</v>
      </c>
      <c r="S365" s="20" t="s">
        <v>886</v>
      </c>
      <c r="T365" s="60">
        <v>1.1144535605487986E-3</v>
      </c>
      <c r="U365" s="60">
        <v>0.11325466666666667</v>
      </c>
      <c r="V365" s="60">
        <v>142.73572176035773</v>
      </c>
      <c r="W365" s="98"/>
      <c r="X365" s="60">
        <v>6.8422527111802845E-5</v>
      </c>
      <c r="Y365" s="61">
        <v>1.2083028415851178</v>
      </c>
      <c r="Z365">
        <v>19</v>
      </c>
      <c r="AB365">
        <f t="shared" si="42"/>
        <v>1.2085897321518868</v>
      </c>
      <c r="AC365">
        <f t="shared" si="43"/>
        <v>118.129095494892</v>
      </c>
      <c r="AD365">
        <f t="shared" si="44"/>
        <v>118.10105444650573</v>
      </c>
      <c r="AE365">
        <f t="shared" si="45"/>
        <v>2.3737630656355522E-4</v>
      </c>
      <c r="AJ365">
        <v>0.8612699148128945</v>
      </c>
      <c r="AK365">
        <v>0.40928385773932469</v>
      </c>
      <c r="AL365">
        <v>2.738004978419601</v>
      </c>
      <c r="AM365">
        <v>23.388262501271093</v>
      </c>
      <c r="AN365">
        <v>0.22948748668534774</v>
      </c>
      <c r="AO365">
        <v>0.60786679258531773</v>
      </c>
      <c r="AP365">
        <v>0.80284163961635169</v>
      </c>
      <c r="AQ365">
        <v>1.0325114081928821</v>
      </c>
      <c r="AR365">
        <v>1.5364703037192942</v>
      </c>
      <c r="AS365">
        <v>2.2172227812096716</v>
      </c>
      <c r="AT365" s="2">
        <v>6.2744422459466964</v>
      </c>
      <c r="AU365" s="2">
        <v>0.14837004210581448</v>
      </c>
      <c r="AV365" s="2">
        <v>6.966934540871815E-2</v>
      </c>
      <c r="AX365">
        <f t="shared" si="40"/>
        <v>6.2744422459466964</v>
      </c>
      <c r="AY365">
        <f t="shared" si="41"/>
        <v>17.526818872498904</v>
      </c>
      <c r="AZ365">
        <f t="shared" si="46"/>
        <v>8.2299767568530822</v>
      </c>
    </row>
    <row r="366" spans="1:52" x14ac:dyDescent="0.25">
      <c r="A366" s="20">
        <v>12</v>
      </c>
      <c r="B366" s="20" t="s">
        <v>864</v>
      </c>
      <c r="C366" s="20">
        <v>-803</v>
      </c>
      <c r="D366" s="113">
        <v>0</v>
      </c>
      <c r="E366" s="20">
        <v>120</v>
      </c>
      <c r="F366" s="20">
        <v>0.260515</v>
      </c>
      <c r="G366" s="20">
        <v>0.20597099999999999</v>
      </c>
      <c r="H366" s="20">
        <v>52.389310000000002</v>
      </c>
      <c r="I366" s="20">
        <v>1.563474</v>
      </c>
      <c r="J366" s="20">
        <v>9.4095119999999994</v>
      </c>
      <c r="K366" s="20">
        <v>0.14064299999999999</v>
      </c>
      <c r="L366" s="113">
        <v>0.260515</v>
      </c>
      <c r="M366" s="20">
        <v>6.8822999999999995E-2</v>
      </c>
      <c r="N366" s="20">
        <v>99276</v>
      </c>
      <c r="O366" s="20">
        <v>17.8</v>
      </c>
      <c r="P366" s="20">
        <v>60</v>
      </c>
      <c r="Q366" s="20">
        <v>1.1832</v>
      </c>
      <c r="R366" s="20" t="s">
        <v>887</v>
      </c>
      <c r="S366" s="20" t="s">
        <v>888</v>
      </c>
      <c r="T366" s="60">
        <v>1.1077549875168921E-3</v>
      </c>
      <c r="U366" s="60">
        <v>0.11496683333333334</v>
      </c>
      <c r="V366" s="60">
        <v>131.39021562242993</v>
      </c>
      <c r="W366" s="98"/>
      <c r="X366" s="60">
        <v>6.842114868142469E-5</v>
      </c>
      <c r="Y366" s="61">
        <v>1.1117890202877865</v>
      </c>
      <c r="Z366">
        <v>19</v>
      </c>
      <c r="AB366">
        <f t="shared" si="42"/>
        <v>1.1120529953205189</v>
      </c>
      <c r="AC366">
        <f t="shared" si="43"/>
        <v>118.17909083903311</v>
      </c>
      <c r="AD366">
        <f t="shared" si="44"/>
        <v>118.15103792293668</v>
      </c>
      <c r="AE366">
        <f t="shared" si="45"/>
        <v>2.3737630656371793E-4</v>
      </c>
      <c r="AJ366">
        <v>0.79247273713029365</v>
      </c>
      <c r="AK366">
        <v>0.37472147606374967</v>
      </c>
      <c r="AL366">
        <v>1.8906096623487152</v>
      </c>
      <c r="AM366">
        <v>11.433732843749969</v>
      </c>
      <c r="AN366">
        <v>0.1948684916324675</v>
      </c>
      <c r="AO366">
        <v>0.54712744925525258</v>
      </c>
      <c r="AP366">
        <v>0.73488963534767948</v>
      </c>
      <c r="AQ366">
        <v>0.96086851809612328</v>
      </c>
      <c r="AR366">
        <v>1.4427342925303956</v>
      </c>
      <c r="AS366">
        <v>2.0841148927135391</v>
      </c>
      <c r="AT366" s="2">
        <v>5.9309010501055548</v>
      </c>
      <c r="AU366" s="2">
        <v>0.14391098311377196</v>
      </c>
      <c r="AV366" s="2">
        <v>6.1049063740899308E-2</v>
      </c>
      <c r="AX366">
        <f t="shared" si="40"/>
        <v>5.9309010501055548</v>
      </c>
      <c r="AY366">
        <f t="shared" si="41"/>
        <v>17.007269146137016</v>
      </c>
      <c r="AZ366">
        <f t="shared" si="46"/>
        <v>7.2147228494736613</v>
      </c>
    </row>
    <row r="367" spans="1:52" x14ac:dyDescent="0.25">
      <c r="A367" s="20">
        <v>13</v>
      </c>
      <c r="B367" s="20" t="s">
        <v>864</v>
      </c>
      <c r="C367" s="20">
        <v>-803</v>
      </c>
      <c r="D367" s="113">
        <v>52.09375</v>
      </c>
      <c r="E367" s="20">
        <v>120</v>
      </c>
      <c r="F367" s="20">
        <v>0.22433500000000001</v>
      </c>
      <c r="G367" s="20">
        <v>0.205899</v>
      </c>
      <c r="H367" s="20">
        <v>52.371419000000003</v>
      </c>
      <c r="I367" s="20">
        <v>1.5624</v>
      </c>
      <c r="J367" s="20">
        <v>9.4082430000000006</v>
      </c>
      <c r="K367" s="20">
        <v>0.14027200000000001</v>
      </c>
      <c r="L367" s="113">
        <v>0.22433500000000001</v>
      </c>
      <c r="M367" s="20">
        <v>4.6427000000000003E-2</v>
      </c>
      <c r="N367" s="20">
        <v>99269</v>
      </c>
      <c r="O367" s="20">
        <v>17.8</v>
      </c>
      <c r="P367" s="20">
        <v>60</v>
      </c>
      <c r="Q367" s="20">
        <v>1.1831</v>
      </c>
      <c r="R367" s="20" t="s">
        <v>889</v>
      </c>
      <c r="S367" s="20" t="s">
        <v>890</v>
      </c>
      <c r="T367" s="60">
        <v>1.1010564144849858E-3</v>
      </c>
      <c r="U367" s="60">
        <v>0.116679</v>
      </c>
      <c r="V367" s="60">
        <v>97.775189884666915</v>
      </c>
      <c r="W367" s="98"/>
      <c r="X367" s="60">
        <v>6.8425973430749943E-5</v>
      </c>
      <c r="Y367" s="61">
        <v>0.82717771507685822</v>
      </c>
      <c r="Z367">
        <v>19</v>
      </c>
      <c r="AB367">
        <f t="shared" si="42"/>
        <v>0.82737411408820682</v>
      </c>
      <c r="AC367">
        <f t="shared" si="43"/>
        <v>118.20336561603574</v>
      </c>
      <c r="AD367">
        <f t="shared" si="44"/>
        <v>118.17530693768244</v>
      </c>
      <c r="AE367">
        <f t="shared" si="45"/>
        <v>2.373763065634519E-4</v>
      </c>
      <c r="AJ367">
        <v>0.589604450371085</v>
      </c>
      <c r="AK367">
        <v>0.25427030536514367</v>
      </c>
      <c r="AL367">
        <v>0.72338981009512937</v>
      </c>
      <c r="AM367">
        <v>4.5322247983254567</v>
      </c>
      <c r="AN367">
        <v>0.1247932055825751</v>
      </c>
      <c r="AO367">
        <v>0.40391572478366083</v>
      </c>
      <c r="AP367">
        <v>0.56770886089171291</v>
      </c>
      <c r="AQ367">
        <v>0.7465466268485903</v>
      </c>
      <c r="AR367">
        <v>1.027334077783947</v>
      </c>
      <c r="AS367">
        <v>1.2930823756196048</v>
      </c>
      <c r="AT367" s="2">
        <v>6.0183461715785258</v>
      </c>
      <c r="AU367" s="2">
        <v>0.10610961262287529</v>
      </c>
      <c r="AV367" s="2">
        <v>4.8999930525476944E-2</v>
      </c>
      <c r="AX367">
        <f t="shared" ref="AX367:AX430" si="47">AT367</f>
        <v>6.0183461715785258</v>
      </c>
      <c r="AY367">
        <f t="shared" ref="AY367:AY430" si="48">AU367*AC367</f>
        <v>12.542513336237649</v>
      </c>
      <c r="AZ367">
        <f t="shared" si="46"/>
        <v>5.7919567030633017</v>
      </c>
    </row>
    <row r="368" spans="1:52" x14ac:dyDescent="0.25">
      <c r="A368" s="20">
        <v>14</v>
      </c>
      <c r="B368" s="20" t="s">
        <v>864</v>
      </c>
      <c r="C368" s="20">
        <v>-803</v>
      </c>
      <c r="D368" s="113">
        <v>104.1875</v>
      </c>
      <c r="E368" s="20">
        <v>120</v>
      </c>
      <c r="F368" s="20">
        <v>0.20588799999999999</v>
      </c>
      <c r="G368" s="20">
        <v>0.20579</v>
      </c>
      <c r="H368" s="20">
        <v>52.343998999999997</v>
      </c>
      <c r="I368" s="20">
        <v>1.552756</v>
      </c>
      <c r="J368" s="20">
        <v>9.4059340000000002</v>
      </c>
      <c r="K368" s="20">
        <v>0.139463</v>
      </c>
      <c r="L368" s="113">
        <v>0.20588799999999999</v>
      </c>
      <c r="M368" s="20">
        <v>4.3853999999999997E-2</v>
      </c>
      <c r="N368" s="20">
        <v>99266</v>
      </c>
      <c r="O368" s="20">
        <v>17.8</v>
      </c>
      <c r="P368" s="20">
        <v>60</v>
      </c>
      <c r="Q368" s="20">
        <v>1.1830000000000001</v>
      </c>
      <c r="R368" s="20" t="s">
        <v>891</v>
      </c>
      <c r="S368" s="20" t="s">
        <v>892</v>
      </c>
      <c r="T368" s="60">
        <v>1.0943578414530795E-3</v>
      </c>
      <c r="U368" s="60">
        <v>0.11839116666666667</v>
      </c>
      <c r="V368" s="60">
        <v>79.952671803544376</v>
      </c>
      <c r="W368" s="98"/>
      <c r="X368" s="60">
        <v>6.8428041388764692E-5</v>
      </c>
      <c r="Y368" s="61">
        <v>0.67621284305992335</v>
      </c>
      <c r="Z368">
        <v>19</v>
      </c>
      <c r="AB368">
        <f t="shared" si="42"/>
        <v>0.67637339807901731</v>
      </c>
      <c r="AC368">
        <f t="shared" si="43"/>
        <v>118.2359557705994</v>
      </c>
      <c r="AD368">
        <f t="shared" si="44"/>
        <v>118.20788935611557</v>
      </c>
      <c r="AE368">
        <f t="shared" si="45"/>
        <v>2.3737630656350803E-4</v>
      </c>
      <c r="AJ368">
        <v>0.48199877983333372</v>
      </c>
      <c r="AK368">
        <v>0.24158348669987484</v>
      </c>
      <c r="AL368">
        <v>0.94860885870438993</v>
      </c>
      <c r="AM368">
        <v>5.1924483331572127</v>
      </c>
      <c r="AN368">
        <v>8.4150800617266E-2</v>
      </c>
      <c r="AO368">
        <v>0.30269957894177368</v>
      </c>
      <c r="AP368">
        <v>0.45231732449400408</v>
      </c>
      <c r="AQ368">
        <v>0.62211363418312016</v>
      </c>
      <c r="AR368">
        <v>0.91463395474898834</v>
      </c>
      <c r="AS368">
        <v>1.1617621463255201</v>
      </c>
      <c r="AT368" s="2">
        <v>4.4188532296472989</v>
      </c>
      <c r="AU368" s="2">
        <v>0.11626529501105747</v>
      </c>
      <c r="AV368" s="2">
        <v>3.1760494522173617E-2</v>
      </c>
      <c r="AX368">
        <f t="shared" si="47"/>
        <v>4.4188532296472989</v>
      </c>
      <c r="AY368">
        <f t="shared" si="48"/>
        <v>13.746738278583083</v>
      </c>
      <c r="AZ368">
        <f t="shared" si="46"/>
        <v>3.7552324255760845</v>
      </c>
    </row>
    <row r="369" spans="1:52" x14ac:dyDescent="0.25">
      <c r="A369" s="20">
        <v>15</v>
      </c>
      <c r="B369" s="20" t="s">
        <v>864</v>
      </c>
      <c r="C369" s="20">
        <v>-803</v>
      </c>
      <c r="D369" s="113">
        <v>156.25</v>
      </c>
      <c r="E369" s="20">
        <v>120</v>
      </c>
      <c r="F369" s="20">
        <v>0.18232999999999999</v>
      </c>
      <c r="G369" s="20">
        <v>0.20611399999999999</v>
      </c>
      <c r="H369" s="20">
        <v>52.425327000000003</v>
      </c>
      <c r="I369" s="20">
        <v>1.5467280000000001</v>
      </c>
      <c r="J369" s="20">
        <v>9.4129649999999998</v>
      </c>
      <c r="K369" s="20">
        <v>0.138768</v>
      </c>
      <c r="L369" s="113">
        <v>0.18232999999999999</v>
      </c>
      <c r="M369" s="20">
        <v>3.7513999999999999E-2</v>
      </c>
      <c r="N369" s="20">
        <v>99272</v>
      </c>
      <c r="O369" s="20">
        <v>17.8</v>
      </c>
      <c r="P369" s="20">
        <v>60</v>
      </c>
      <c r="Q369" s="20">
        <v>1.1831</v>
      </c>
      <c r="R369" s="20" t="s">
        <v>893</v>
      </c>
      <c r="S369" s="20" t="s">
        <v>894</v>
      </c>
      <c r="T369" s="60">
        <v>1.087659268421173E-3</v>
      </c>
      <c r="U369" s="60">
        <v>0.12010333333333334</v>
      </c>
      <c r="V369" s="60">
        <v>57.211544528089007</v>
      </c>
      <c r="W369" s="98"/>
      <c r="X369" s="60">
        <v>6.842390559772259E-5</v>
      </c>
      <c r="Y369" s="61">
        <v>0.4842669967493527</v>
      </c>
      <c r="Z369">
        <v>19</v>
      </c>
      <c r="AB369">
        <f t="shared" si="42"/>
        <v>0.48438197755415047</v>
      </c>
      <c r="AC369">
        <f t="shared" si="43"/>
        <v>118.14049875816875</v>
      </c>
      <c r="AD369">
        <f t="shared" si="44"/>
        <v>118.11245500291793</v>
      </c>
      <c r="AE369">
        <f t="shared" si="45"/>
        <v>2.3737630656380906E-4</v>
      </c>
      <c r="AJ369">
        <v>0.34518150115370633</v>
      </c>
      <c r="AK369">
        <v>0.20809415735885503</v>
      </c>
      <c r="AL369">
        <v>1.2488178141180084</v>
      </c>
      <c r="AM369">
        <v>5.5111969448043165</v>
      </c>
      <c r="AN369">
        <v>4.3077385954975109E-2</v>
      </c>
      <c r="AO369">
        <v>0.1937382181484493</v>
      </c>
      <c r="AP369">
        <v>0.3020853232442865</v>
      </c>
      <c r="AQ369">
        <v>0.45443803886261391</v>
      </c>
      <c r="AR369">
        <v>0.74391651927559099</v>
      </c>
      <c r="AS369">
        <v>1.0113894208479377</v>
      </c>
      <c r="AT369" s="2">
        <v>4.2938094297616098</v>
      </c>
      <c r="AU369" s="2">
        <v>9.6342920244449112E-2</v>
      </c>
      <c r="AV369" s="2">
        <v>6.8496638282679823E-2</v>
      </c>
      <c r="AX369">
        <f t="shared" si="47"/>
        <v>4.2938094297616098</v>
      </c>
      <c r="AY369">
        <f t="shared" si="48"/>
        <v>11.382000649497691</v>
      </c>
      <c r="AZ369">
        <f t="shared" si="46"/>
        <v>8.0922270099736693</v>
      </c>
    </row>
    <row r="370" spans="1:52" x14ac:dyDescent="0.25">
      <c r="A370" s="20">
        <v>16</v>
      </c>
      <c r="B370" s="20" t="s">
        <v>864</v>
      </c>
      <c r="C370" s="20">
        <v>-803</v>
      </c>
      <c r="D370" s="113">
        <v>208.34375</v>
      </c>
      <c r="E370" s="20">
        <v>120</v>
      </c>
      <c r="F370" s="20">
        <v>0.169404</v>
      </c>
      <c r="G370" s="20">
        <v>0.20621700000000001</v>
      </c>
      <c r="H370" s="20">
        <v>52.451106000000003</v>
      </c>
      <c r="I370" s="20">
        <v>1.544554</v>
      </c>
      <c r="J370" s="20">
        <v>9.4152339999999999</v>
      </c>
      <c r="K370" s="20">
        <v>0.138575</v>
      </c>
      <c r="L370" s="113">
        <v>0.169404</v>
      </c>
      <c r="M370" s="20">
        <v>3.6291999999999998E-2</v>
      </c>
      <c r="N370" s="20">
        <v>99273</v>
      </c>
      <c r="O370" s="20">
        <v>17.8</v>
      </c>
      <c r="P370" s="20">
        <v>60</v>
      </c>
      <c r="Q370" s="20">
        <v>1.1831</v>
      </c>
      <c r="R370" s="20" t="s">
        <v>895</v>
      </c>
      <c r="S370" s="20" t="s">
        <v>896</v>
      </c>
      <c r="T370" s="60">
        <v>1.0809606953892667E-3</v>
      </c>
      <c r="U370" s="60">
        <v>0.12181550000000001</v>
      </c>
      <c r="V370" s="60">
        <v>44.024264899717572</v>
      </c>
      <c r="W370" s="98"/>
      <c r="X370" s="60">
        <v>6.8423216347819805E-5</v>
      </c>
      <c r="Y370" s="61">
        <v>0.37273687695627822</v>
      </c>
      <c r="Z370">
        <v>19</v>
      </c>
      <c r="AB370">
        <f t="shared" si="42"/>
        <v>0.37282537686723216</v>
      </c>
      <c r="AC370">
        <f t="shared" si="43"/>
        <v>118.11083802390067</v>
      </c>
      <c r="AD370">
        <f t="shared" si="44"/>
        <v>118.08280130940543</v>
      </c>
      <c r="AE370">
        <f t="shared" si="45"/>
        <v>2.3737630656358677E-4</v>
      </c>
      <c r="AJ370">
        <v>0.26568559602543679</v>
      </c>
      <c r="AK370">
        <v>0.20261563544338673</v>
      </c>
      <c r="AL370">
        <v>2.1949912678499679</v>
      </c>
      <c r="AM370">
        <v>13.295451600250216</v>
      </c>
      <c r="AN370">
        <v>8.2376212744712622E-3</v>
      </c>
      <c r="AO370">
        <v>0.12750028861791837</v>
      </c>
      <c r="AP370">
        <v>0.21780426971895089</v>
      </c>
      <c r="AQ370">
        <v>0.34899208720965025</v>
      </c>
      <c r="AR370">
        <v>0.64374874787179015</v>
      </c>
      <c r="AS370">
        <v>0.95212777106169</v>
      </c>
      <c r="AT370" s="2">
        <v>37.579956143262642</v>
      </c>
      <c r="AU370" s="2">
        <v>3.0465591956467423E-2</v>
      </c>
      <c r="AV370" s="2">
        <v>0.87921001357714379</v>
      </c>
      <c r="AX370">
        <f t="shared" si="47"/>
        <v>37.579956143262642</v>
      </c>
      <c r="AY370">
        <f t="shared" si="48"/>
        <v>3.598316596872575</v>
      </c>
      <c r="AZ370">
        <f t="shared" si="46"/>
        <v>103.84423150260155</v>
      </c>
    </row>
    <row r="371" spans="1:52" x14ac:dyDescent="0.25">
      <c r="A371" s="20">
        <v>17</v>
      </c>
      <c r="B371" s="20" t="s">
        <v>864</v>
      </c>
      <c r="C371" s="20">
        <v>-803</v>
      </c>
      <c r="D371" s="113">
        <v>260.4375</v>
      </c>
      <c r="E371" s="20">
        <v>120</v>
      </c>
      <c r="F371" s="20">
        <v>0.16214400000000001</v>
      </c>
      <c r="G371" s="20">
        <v>0.20572499999999999</v>
      </c>
      <c r="H371" s="20">
        <v>52.327722999999999</v>
      </c>
      <c r="I371" s="20">
        <v>1.5347360000000001</v>
      </c>
      <c r="J371" s="20">
        <v>9.4031199999999995</v>
      </c>
      <c r="K371" s="20">
        <v>0.137845</v>
      </c>
      <c r="L371" s="113">
        <v>0.16214400000000001</v>
      </c>
      <c r="M371" s="20">
        <v>3.7955999999999997E-2</v>
      </c>
      <c r="N371" s="20">
        <v>99295</v>
      </c>
      <c r="O371" s="20">
        <v>17.8</v>
      </c>
      <c r="P371" s="20">
        <v>60</v>
      </c>
      <c r="Q371" s="20">
        <v>1.1834</v>
      </c>
      <c r="R371" s="20" t="s">
        <v>897</v>
      </c>
      <c r="S371" s="20" t="s">
        <v>898</v>
      </c>
      <c r="T371" s="60">
        <v>1.0742621223573604E-3</v>
      </c>
      <c r="U371" s="60">
        <v>0.12352766666666667</v>
      </c>
      <c r="V371" s="60">
        <v>35.946844377788977</v>
      </c>
      <c r="W371" s="98"/>
      <c r="X371" s="60">
        <v>6.8408056362325573E-5</v>
      </c>
      <c r="Y371" s="61">
        <v>0.30402417225142597</v>
      </c>
      <c r="Z371">
        <v>19</v>
      </c>
      <c r="AB371">
        <f t="shared" si="42"/>
        <v>0.3040963575216139</v>
      </c>
      <c r="AC371">
        <f t="shared" si="43"/>
        <v>118.23679713223979</v>
      </c>
      <c r="AD371">
        <f t="shared" si="44"/>
        <v>118.20873051803665</v>
      </c>
      <c r="AE371">
        <f t="shared" si="45"/>
        <v>2.373763065634307E-4</v>
      </c>
      <c r="AJ371">
        <v>0.21670777583356166</v>
      </c>
      <c r="AK371">
        <v>0.21299921977359465</v>
      </c>
      <c r="AL371">
        <v>3.7109679187774942</v>
      </c>
      <c r="AM371">
        <v>32.515218135257257</v>
      </c>
      <c r="AN371">
        <v>-1.1603255835414042E-2</v>
      </c>
      <c r="AO371">
        <v>8.4301778290279253E-2</v>
      </c>
      <c r="AP371">
        <v>0.16307971094425711</v>
      </c>
      <c r="AQ371">
        <v>0.2846697855142627</v>
      </c>
      <c r="AR371">
        <v>0.57580806348038127</v>
      </c>
      <c r="AS371">
        <v>1.0005287541046628</v>
      </c>
      <c r="AT371" s="2">
        <v>3.2980340049847343</v>
      </c>
      <c r="AU371" s="2">
        <v>9.510689952251318E-2</v>
      </c>
      <c r="AV371" s="2">
        <v>9.6958012900353094E-2</v>
      </c>
      <c r="AX371">
        <f t="shared" si="47"/>
        <v>3.2980340049847343</v>
      </c>
      <c r="AY371">
        <f t="shared" si="48"/>
        <v>11.245135184719704</v>
      </c>
      <c r="AZ371">
        <f t="shared" si="46"/>
        <v>11.464004901644136</v>
      </c>
    </row>
    <row r="372" spans="1:52" x14ac:dyDescent="0.25">
      <c r="A372" s="20">
        <v>18</v>
      </c>
      <c r="B372" s="20" t="s">
        <v>864</v>
      </c>
      <c r="C372" s="20">
        <v>-803</v>
      </c>
      <c r="D372" s="113">
        <v>312.53125</v>
      </c>
      <c r="E372" s="20">
        <v>120</v>
      </c>
      <c r="F372" s="20">
        <v>0.15214900000000001</v>
      </c>
      <c r="G372" s="20">
        <v>0.205736</v>
      </c>
      <c r="H372" s="20">
        <v>52.330356000000002</v>
      </c>
      <c r="I372" s="20">
        <v>1.5320450000000001</v>
      </c>
      <c r="J372" s="20">
        <v>9.4054400000000005</v>
      </c>
      <c r="K372" s="20">
        <v>0.13794500000000001</v>
      </c>
      <c r="L372" s="113">
        <v>0.15214900000000001</v>
      </c>
      <c r="M372" s="20">
        <v>2.9603999999999998E-2</v>
      </c>
      <c r="N372" s="20">
        <v>99288</v>
      </c>
      <c r="O372" s="20">
        <v>17.899999999999999</v>
      </c>
      <c r="P372" s="20">
        <v>60</v>
      </c>
      <c r="Q372" s="20">
        <v>1.1829000000000001</v>
      </c>
      <c r="R372" s="20" t="s">
        <v>899</v>
      </c>
      <c r="S372" s="20" t="s">
        <v>900</v>
      </c>
      <c r="T372" s="60">
        <v>1.0675635493254539E-3</v>
      </c>
      <c r="U372" s="60">
        <v>0.12523983333333333</v>
      </c>
      <c r="V372" s="60">
        <v>25.206149726327194</v>
      </c>
      <c r="W372" s="98"/>
      <c r="X372" s="60">
        <v>6.8436392885984942E-5</v>
      </c>
      <c r="Y372" s="61">
        <v>0.21314793722480443</v>
      </c>
      <c r="Z372">
        <v>19</v>
      </c>
      <c r="AB372">
        <f t="shared" si="42"/>
        <v>0.21319854550810191</v>
      </c>
      <c r="AC372">
        <f t="shared" si="43"/>
        <v>118.2565970588896</v>
      </c>
      <c r="AD372">
        <f t="shared" si="44"/>
        <v>118.22852574465298</v>
      </c>
      <c r="AE372">
        <f t="shared" si="45"/>
        <v>2.3737630656354394E-4</v>
      </c>
      <c r="AJ372">
        <v>0.15192726139215895</v>
      </c>
      <c r="AK372">
        <v>0.16714651680904585</v>
      </c>
      <c r="AL372">
        <v>3.269436710119531</v>
      </c>
      <c r="AM372">
        <v>22.33004138129342</v>
      </c>
      <c r="AN372">
        <v>-2.4785128722204175E-2</v>
      </c>
      <c r="AO372">
        <v>5.1024110053687698E-2</v>
      </c>
      <c r="AP372">
        <v>0.10616323464483683</v>
      </c>
      <c r="AQ372">
        <v>0.19748211659622386</v>
      </c>
      <c r="AR372">
        <v>0.44560253122684446</v>
      </c>
      <c r="AS372">
        <v>0.80743962703607797</v>
      </c>
      <c r="AT372" s="2">
        <v>3.7979167113563523</v>
      </c>
      <c r="AU372" s="2">
        <v>6.9124021107363612E-2</v>
      </c>
      <c r="AV372" s="2">
        <v>0.11060001352764656</v>
      </c>
      <c r="AX372">
        <f t="shared" si="47"/>
        <v>3.7979167113563523</v>
      </c>
      <c r="AY372">
        <f t="shared" si="48"/>
        <v>8.1743715111836774</v>
      </c>
      <c r="AZ372">
        <f t="shared" si="46"/>
        <v>13.079181234446638</v>
      </c>
    </row>
    <row r="373" spans="1:52" x14ac:dyDescent="0.25">
      <c r="A373" s="20">
        <v>19</v>
      </c>
      <c r="B373" s="20" t="s">
        <v>864</v>
      </c>
      <c r="C373" s="20">
        <v>-803</v>
      </c>
      <c r="D373" s="113">
        <v>364.59375</v>
      </c>
      <c r="E373" s="20">
        <v>120</v>
      </c>
      <c r="F373" s="20">
        <v>0.14432500000000001</v>
      </c>
      <c r="G373" s="20">
        <v>0.20600399999999999</v>
      </c>
      <c r="H373" s="20">
        <v>52.397806000000003</v>
      </c>
      <c r="I373" s="20">
        <v>1.5156400000000001</v>
      </c>
      <c r="J373" s="20">
        <v>9.4087709999999998</v>
      </c>
      <c r="K373" s="20">
        <v>0.13616700000000001</v>
      </c>
      <c r="L373" s="113">
        <v>0.14432500000000001</v>
      </c>
      <c r="M373" s="20">
        <v>2.4818E-2</v>
      </c>
      <c r="N373" s="20">
        <v>99309</v>
      </c>
      <c r="O373" s="20">
        <v>17.8</v>
      </c>
      <c r="P373" s="20">
        <v>60</v>
      </c>
      <c r="Q373" s="20">
        <v>1.1835</v>
      </c>
      <c r="R373" s="20" t="s">
        <v>901</v>
      </c>
      <c r="S373" s="20" t="s">
        <v>902</v>
      </c>
      <c r="T373" s="60">
        <v>1.0608649762935476E-3</v>
      </c>
      <c r="U373" s="60">
        <v>0.12695200000000001</v>
      </c>
      <c r="V373" s="60">
        <v>16.376259362145994</v>
      </c>
      <c r="W373" s="98"/>
      <c r="X373" s="60">
        <v>6.8398412596009609E-5</v>
      </c>
      <c r="Y373" s="61">
        <v>0.1386066922855172</v>
      </c>
      <c r="Z373">
        <v>19</v>
      </c>
      <c r="AB373">
        <f t="shared" si="42"/>
        <v>0.13863960204219342</v>
      </c>
      <c r="AC373">
        <f t="shared" si="43"/>
        <v>118.14912463542805</v>
      </c>
      <c r="AD373">
        <f t="shared" si="44"/>
        <v>118.12107883259833</v>
      </c>
      <c r="AE373">
        <f t="shared" si="45"/>
        <v>2.3737630656396302E-4</v>
      </c>
      <c r="AJ373">
        <v>9.8798467432539838E-2</v>
      </c>
      <c r="AK373">
        <v>0.14113674336251572</v>
      </c>
      <c r="AL373">
        <v>3.8758544703016882</v>
      </c>
      <c r="AM373">
        <v>31.532952953381301</v>
      </c>
      <c r="AN373">
        <v>-4.164478991082711E-2</v>
      </c>
      <c r="AO373">
        <v>1.9096436504241053E-2</v>
      </c>
      <c r="AP373">
        <v>5.90124245397586E-2</v>
      </c>
      <c r="AQ373">
        <v>0.1266972926974349</v>
      </c>
      <c r="AR373">
        <v>0.34883695997815672</v>
      </c>
      <c r="AS373">
        <v>0.68031765902393004</v>
      </c>
      <c r="AT373" s="2">
        <v>55.409656114884207</v>
      </c>
      <c r="AU373" s="2">
        <v>1.6715660098638639E-2</v>
      </c>
      <c r="AV373" s="2">
        <v>0.82741051036631819</v>
      </c>
      <c r="AX373">
        <f t="shared" si="47"/>
        <v>55.409656114884207</v>
      </c>
      <c r="AY373">
        <f t="shared" si="48"/>
        <v>1.9749406083575081</v>
      </c>
      <c r="AZ373">
        <f t="shared" si="46"/>
        <v>97.757827513933265</v>
      </c>
    </row>
    <row r="374" spans="1:52" x14ac:dyDescent="0.25">
      <c r="A374" s="104">
        <v>1</v>
      </c>
      <c r="B374" s="104" t="s">
        <v>903</v>
      </c>
      <c r="C374" s="104">
        <v>-803</v>
      </c>
      <c r="D374" s="105">
        <v>-572.90625</v>
      </c>
      <c r="E374" s="104">
        <v>50</v>
      </c>
      <c r="F374" s="104">
        <v>8.9930999999999997E-2</v>
      </c>
      <c r="G374" s="104">
        <v>0.20067299999999999</v>
      </c>
      <c r="H374" s="104">
        <v>51.060271</v>
      </c>
      <c r="I374" s="104">
        <v>1.6886080000000001</v>
      </c>
      <c r="J374" s="104">
        <v>9.2133509999999994</v>
      </c>
      <c r="K374" s="104">
        <v>0.152226</v>
      </c>
      <c r="L374" s="105">
        <v>8.9930999999999997E-2</v>
      </c>
      <c r="M374" s="104">
        <v>2.2945E-2</v>
      </c>
      <c r="N374" s="104">
        <v>101284</v>
      </c>
      <c r="O374" s="104">
        <v>18.8</v>
      </c>
      <c r="P374" s="104">
        <v>60</v>
      </c>
      <c r="Q374" s="104">
        <v>1.2027000000000001</v>
      </c>
      <c r="R374" s="104" t="s">
        <v>904</v>
      </c>
      <c r="S374" s="104" t="s">
        <v>905</v>
      </c>
      <c r="T374" s="60">
        <v>1.2363413729128015E-3</v>
      </c>
      <c r="U374" s="60">
        <v>5.3267000000000002E-2</v>
      </c>
      <c r="V374" s="60">
        <v>29.655239890274132</v>
      </c>
      <c r="W374" s="98"/>
      <c r="X374" s="60">
        <v>6.7295171598304615E-5</v>
      </c>
      <c r="Y374" s="61">
        <v>0.24981457293900786</v>
      </c>
      <c r="Z374">
        <v>20</v>
      </c>
      <c r="AB374">
        <f t="shared" si="42"/>
        <v>0.24987388707942945</v>
      </c>
      <c r="AC374">
        <f t="shared" si="43"/>
        <v>118.70900701022934</v>
      </c>
      <c r="AD374">
        <f t="shared" si="44"/>
        <v>118.68082830458941</v>
      </c>
      <c r="AE374">
        <f t="shared" si="45"/>
        <v>2.3737630656368614E-4</v>
      </c>
      <c r="AJ374">
        <v>0.17806483620868926</v>
      </c>
      <c r="AK374">
        <v>0.11143469715716496</v>
      </c>
      <c r="AL374">
        <v>5.2482157934952074</v>
      </c>
      <c r="AM374">
        <v>99.457574586014857</v>
      </c>
      <c r="AN374">
        <v>3.1796735002397415E-2</v>
      </c>
      <c r="AO374">
        <v>0.11035366010760263</v>
      </c>
      <c r="AP374">
        <v>0.15629792666063139</v>
      </c>
      <c r="AQ374">
        <v>0.21855095083364653</v>
      </c>
      <c r="AR374">
        <v>0.36972992855697434</v>
      </c>
      <c r="AS374">
        <v>0.52831535516966455</v>
      </c>
      <c r="AT374" s="2">
        <v>6.6565859690764659</v>
      </c>
      <c r="AU374" s="2">
        <v>3.6389746384431751E-2</v>
      </c>
      <c r="AV374" s="2">
        <v>6.4166638992170233E-2</v>
      </c>
      <c r="AX374">
        <f t="shared" si="47"/>
        <v>6.6565859690764659</v>
      </c>
      <c r="AY374">
        <f t="shared" si="48"/>
        <v>4.3197906586499766</v>
      </c>
      <c r="AZ374">
        <f t="shared" si="46"/>
        <v>7.6171579979443917</v>
      </c>
    </row>
    <row r="375" spans="1:52" x14ac:dyDescent="0.25">
      <c r="A375" s="104">
        <v>2</v>
      </c>
      <c r="B375" s="104" t="s">
        <v>942</v>
      </c>
      <c r="C375" s="104">
        <v>-803</v>
      </c>
      <c r="D375" s="105">
        <v>-520.78125</v>
      </c>
      <c r="E375" s="104">
        <v>50</v>
      </c>
      <c r="F375" s="104">
        <v>0.10747</v>
      </c>
      <c r="G375" s="104">
        <v>0.20068900000000001</v>
      </c>
      <c r="H375" s="104">
        <v>51.064298000000001</v>
      </c>
      <c r="I375" s="104">
        <v>1.7047460000000001</v>
      </c>
      <c r="J375" s="104">
        <v>9.2133699999999994</v>
      </c>
      <c r="K375" s="104">
        <v>0.153699</v>
      </c>
      <c r="L375" s="105">
        <v>0.10747</v>
      </c>
      <c r="M375" s="104">
        <v>2.8095999999999999E-2</v>
      </c>
      <c r="N375" s="104">
        <v>101291</v>
      </c>
      <c r="O375" s="104">
        <v>18.8</v>
      </c>
      <c r="P375" s="104">
        <v>60</v>
      </c>
      <c r="Q375" s="104">
        <v>1.2028000000000001</v>
      </c>
      <c r="R375" s="104" t="s">
        <v>906</v>
      </c>
      <c r="S375" s="104" t="s">
        <v>907</v>
      </c>
      <c r="T375" s="60">
        <v>1.2365675004008337E-3</v>
      </c>
      <c r="U375" s="60">
        <v>5.8378777777777779E-2</v>
      </c>
      <c r="V375" s="60">
        <v>39.699589554398997</v>
      </c>
      <c r="W375" s="98"/>
      <c r="X375" s="60">
        <v>6.7290520975828898E-5</v>
      </c>
      <c r="Y375" s="61">
        <v>0.3344515818225694</v>
      </c>
      <c r="Z375">
        <v>20</v>
      </c>
      <c r="AB375">
        <f t="shared" si="42"/>
        <v>0.33453099155377547</v>
      </c>
      <c r="AC375">
        <f t="shared" si="43"/>
        <v>118.70055850254614</v>
      </c>
      <c r="AD375">
        <f t="shared" si="44"/>
        <v>118.67238180238178</v>
      </c>
      <c r="AE375">
        <f t="shared" si="45"/>
        <v>2.3737630656355677E-4</v>
      </c>
      <c r="AJ375">
        <v>0.23839352957172258</v>
      </c>
      <c r="AK375">
        <v>0.13643756679026947</v>
      </c>
      <c r="AL375">
        <v>2.0268963623591629</v>
      </c>
      <c r="AM375">
        <v>11.61725147051691</v>
      </c>
      <c r="AN375">
        <v>5.2913638107105018E-2</v>
      </c>
      <c r="AO375">
        <v>0.14627788724773283</v>
      </c>
      <c r="AP375">
        <v>0.20703797698285906</v>
      </c>
      <c r="AQ375">
        <v>0.29743997750308832</v>
      </c>
      <c r="AR375">
        <v>0.49306007779081901</v>
      </c>
      <c r="AS375">
        <v>0.69460953146462645</v>
      </c>
      <c r="AT375" s="2">
        <v>5.5857458282190553</v>
      </c>
      <c r="AU375" s="2">
        <v>5.1976096629518721E-2</v>
      </c>
      <c r="AV375" s="2">
        <v>5.1931735343722141E-2</v>
      </c>
      <c r="AX375">
        <f t="shared" si="47"/>
        <v>5.5857458282190553</v>
      </c>
      <c r="AY375">
        <f t="shared" si="48"/>
        <v>6.1695916987061787</v>
      </c>
      <c r="AZ375">
        <f t="shared" si="46"/>
        <v>6.1643259893062332</v>
      </c>
    </row>
    <row r="376" spans="1:52" x14ac:dyDescent="0.25">
      <c r="A376" s="104">
        <v>3</v>
      </c>
      <c r="B376" s="104" t="s">
        <v>943</v>
      </c>
      <c r="C376" s="104">
        <v>-803</v>
      </c>
      <c r="D376" s="105">
        <v>-468.75</v>
      </c>
      <c r="E376" s="104">
        <v>50</v>
      </c>
      <c r="F376" s="104">
        <v>0.114607</v>
      </c>
      <c r="G376" s="104">
        <v>0.20039999999999999</v>
      </c>
      <c r="H376" s="104">
        <v>50.991571</v>
      </c>
      <c r="I376" s="104">
        <v>1.6881219999999999</v>
      </c>
      <c r="J376" s="104">
        <v>9.2069650000000003</v>
      </c>
      <c r="K376" s="104">
        <v>0.15231700000000001</v>
      </c>
      <c r="L376" s="105">
        <v>0.114607</v>
      </c>
      <c r="M376" s="104">
        <v>2.8556999999999999E-2</v>
      </c>
      <c r="N376" s="104">
        <v>101288</v>
      </c>
      <c r="O376" s="104">
        <v>18.8</v>
      </c>
      <c r="P376" s="104">
        <v>60</v>
      </c>
      <c r="Q376" s="104">
        <v>1.2028000000000001</v>
      </c>
      <c r="R376" s="104" t="s">
        <v>908</v>
      </c>
      <c r="S376" s="104" t="s">
        <v>909</v>
      </c>
      <c r="T376" s="60">
        <v>1.236793627888866E-3</v>
      </c>
      <c r="U376" s="60">
        <v>6.349055555555555E-2</v>
      </c>
      <c r="V376" s="60">
        <v>41.329809025372498</v>
      </c>
      <c r="W376" s="98"/>
      <c r="X376" s="60">
        <v>6.7292514021035919E-5</v>
      </c>
      <c r="Y376" s="61">
        <v>0.34793310518223242</v>
      </c>
      <c r="Z376">
        <v>20</v>
      </c>
      <c r="AB376">
        <f t="shared" si="42"/>
        <v>0.34801571586749114</v>
      </c>
      <c r="AC376">
        <f t="shared" si="43"/>
        <v>118.78665297953098</v>
      </c>
      <c r="AD376">
        <f t="shared" si="44"/>
        <v>118.75845584257763</v>
      </c>
      <c r="AE376">
        <f t="shared" si="45"/>
        <v>2.37376306563761E-4</v>
      </c>
      <c r="AJ376">
        <v>0.24800538534951799</v>
      </c>
      <c r="AK376">
        <v>0.1385522792760206</v>
      </c>
      <c r="AL376">
        <v>2.6072262304187368</v>
      </c>
      <c r="AM376">
        <v>17.736672184512486</v>
      </c>
      <c r="AN376">
        <v>6.6558303801068572E-2</v>
      </c>
      <c r="AO376">
        <v>0.15835804620772426</v>
      </c>
      <c r="AP376">
        <v>0.21758321694701122</v>
      </c>
      <c r="AQ376">
        <v>0.30049942632969429</v>
      </c>
      <c r="AR376">
        <v>0.49298244416697851</v>
      </c>
      <c r="AS376">
        <v>0.72840334690986508</v>
      </c>
      <c r="AT376" s="2">
        <v>5.6369844099292816</v>
      </c>
      <c r="AU376" s="2">
        <v>5.1035472812580834E-2</v>
      </c>
      <c r="AV376" s="2">
        <v>3.9680779248369817E-2</v>
      </c>
      <c r="AX376">
        <f t="shared" si="47"/>
        <v>5.6369844099292816</v>
      </c>
      <c r="AY376">
        <f t="shared" si="48"/>
        <v>6.0623329986343277</v>
      </c>
      <c r="AZ376">
        <f t="shared" si="46"/>
        <v>4.7135469545334798</v>
      </c>
    </row>
    <row r="377" spans="1:52" x14ac:dyDescent="0.25">
      <c r="A377" s="104">
        <v>4</v>
      </c>
      <c r="B377" s="104" t="s">
        <v>944</v>
      </c>
      <c r="C377" s="104">
        <v>-803</v>
      </c>
      <c r="D377" s="105">
        <v>-416.65625</v>
      </c>
      <c r="E377" s="104">
        <v>50</v>
      </c>
      <c r="F377" s="104">
        <v>0.12352100000000001</v>
      </c>
      <c r="G377" s="104">
        <v>0.20039499999999999</v>
      </c>
      <c r="H377" s="104">
        <v>50.990451</v>
      </c>
      <c r="I377" s="104">
        <v>1.6753420000000001</v>
      </c>
      <c r="J377" s="104">
        <v>9.2072040000000008</v>
      </c>
      <c r="K377" s="104">
        <v>0.151113</v>
      </c>
      <c r="L377" s="105">
        <v>0.12352100000000001</v>
      </c>
      <c r="M377" s="104">
        <v>2.9291999999999999E-2</v>
      </c>
      <c r="N377" s="104">
        <v>101281</v>
      </c>
      <c r="O377" s="104">
        <v>18.8</v>
      </c>
      <c r="P377" s="104">
        <v>60</v>
      </c>
      <c r="Q377" s="104">
        <v>1.2027000000000001</v>
      </c>
      <c r="R377" s="104" t="s">
        <v>910</v>
      </c>
      <c r="S377" s="104" t="s">
        <v>911</v>
      </c>
      <c r="T377" s="60">
        <v>1.2370197553768982E-3</v>
      </c>
      <c r="U377" s="60">
        <v>6.8602333333333335E-2</v>
      </c>
      <c r="V377" s="60">
        <v>44.395949561803008</v>
      </c>
      <c r="W377" s="98"/>
      <c r="X377" s="60">
        <v>6.729716491901428E-5</v>
      </c>
      <c r="Y377" s="61">
        <v>0.37372914067039797</v>
      </c>
      <c r="Z377">
        <v>20</v>
      </c>
      <c r="AB377">
        <f t="shared" si="42"/>
        <v>0.37381787617717244</v>
      </c>
      <c r="AC377">
        <f t="shared" si="43"/>
        <v>118.79177920716923</v>
      </c>
      <c r="AD377">
        <f t="shared" si="44"/>
        <v>118.76358085337088</v>
      </c>
      <c r="AE377">
        <f t="shared" si="45"/>
        <v>2.3737630656384012E-4</v>
      </c>
      <c r="AJ377">
        <v>0.2663917845564816</v>
      </c>
      <c r="AK377">
        <v>0.14208437087427969</v>
      </c>
      <c r="AL377">
        <v>1.952383012692869</v>
      </c>
      <c r="AM377">
        <v>10.089183432914345</v>
      </c>
      <c r="AN377">
        <v>7.7278814323173114E-2</v>
      </c>
      <c r="AO377">
        <v>0.16905781500161809</v>
      </c>
      <c r="AP377">
        <v>0.2356668334106031</v>
      </c>
      <c r="AQ377">
        <v>0.324486942359549</v>
      </c>
      <c r="AR377">
        <v>0.52876688710729114</v>
      </c>
      <c r="AS377">
        <v>0.77893875751534558</v>
      </c>
      <c r="AT377" s="2">
        <v>5.3348661368617281</v>
      </c>
      <c r="AU377" s="2">
        <v>5.535943200290204E-2</v>
      </c>
      <c r="AV377" s="2">
        <v>2.8943374591699877E-2</v>
      </c>
      <c r="AX377">
        <f t="shared" si="47"/>
        <v>5.3348661368617281</v>
      </c>
      <c r="AY377">
        <f t="shared" si="48"/>
        <v>6.5762454235230372</v>
      </c>
      <c r="AZ377">
        <f t="shared" si="46"/>
        <v>3.4382349640076035</v>
      </c>
    </row>
    <row r="378" spans="1:52" x14ac:dyDescent="0.25">
      <c r="A378" s="104">
        <v>5</v>
      </c>
      <c r="B378" s="104" t="s">
        <v>945</v>
      </c>
      <c r="C378" s="104">
        <v>-803</v>
      </c>
      <c r="D378" s="105">
        <v>-364.53125</v>
      </c>
      <c r="E378" s="104">
        <v>50</v>
      </c>
      <c r="F378" s="104">
        <v>0.13759399999999999</v>
      </c>
      <c r="G378" s="104">
        <v>0.19999</v>
      </c>
      <c r="H378" s="104">
        <v>50.888759999999998</v>
      </c>
      <c r="I378" s="104">
        <v>1.6863410000000001</v>
      </c>
      <c r="J378" s="104">
        <v>9.1996210000000005</v>
      </c>
      <c r="K378" s="104">
        <v>0.15229699999999999</v>
      </c>
      <c r="L378" s="105">
        <v>0.13759399999999999</v>
      </c>
      <c r="M378" s="104">
        <v>3.3110000000000001E-2</v>
      </c>
      <c r="N378" s="104">
        <v>101283</v>
      </c>
      <c r="O378" s="104">
        <v>18.899999999999999</v>
      </c>
      <c r="P378" s="104">
        <v>60</v>
      </c>
      <c r="Q378" s="104">
        <v>1.2021999999999999</v>
      </c>
      <c r="R378" s="104" t="s">
        <v>912</v>
      </c>
      <c r="S378" s="104" t="s">
        <v>913</v>
      </c>
      <c r="T378" s="60">
        <v>1.2372458828649306E-3</v>
      </c>
      <c r="U378" s="60">
        <v>7.3714111111111105E-2</v>
      </c>
      <c r="V378" s="60">
        <v>51.630714455052761</v>
      </c>
      <c r="W378" s="98"/>
      <c r="X378" s="60">
        <v>6.7318886491605134E-5</v>
      </c>
      <c r="Y378" s="61">
        <v>0.43413396316032393</v>
      </c>
      <c r="Z378">
        <v>20</v>
      </c>
      <c r="AB378">
        <f t="shared" si="42"/>
        <v>0.43423704074522912</v>
      </c>
      <c r="AC378">
        <f t="shared" si="43"/>
        <v>118.92807021869824</v>
      </c>
      <c r="AD378">
        <f t="shared" si="44"/>
        <v>118.89983951264301</v>
      </c>
      <c r="AE378">
        <f t="shared" si="45"/>
        <v>2.373763065633859E-4</v>
      </c>
      <c r="AJ378">
        <v>0.30944866692385747</v>
      </c>
      <c r="AK378">
        <v>0.1603937178285563</v>
      </c>
      <c r="AL378">
        <v>1.6310837501973967</v>
      </c>
      <c r="AM378">
        <v>7.3888103194532926</v>
      </c>
      <c r="AN378">
        <v>8.9370067813596646E-2</v>
      </c>
      <c r="AO378">
        <v>0.19581162708011934</v>
      </c>
      <c r="AP378">
        <v>0.2726842026956679</v>
      </c>
      <c r="AQ378">
        <v>0.38355820299112919</v>
      </c>
      <c r="AR378">
        <v>0.60826600846585677</v>
      </c>
      <c r="AS378">
        <v>0.86993019930645643</v>
      </c>
      <c r="AT378" s="2">
        <v>4.9396008599132655</v>
      </c>
      <c r="AU378" s="2">
        <v>6.6331357818820477E-2</v>
      </c>
      <c r="AV378" s="2">
        <v>1.8201765197202957E-2</v>
      </c>
      <c r="AX378">
        <f t="shared" si="47"/>
        <v>4.9396008599132655</v>
      </c>
      <c r="AY378">
        <f t="shared" si="48"/>
        <v>7.8886603803782798</v>
      </c>
      <c r="AZ378">
        <f t="shared" si="46"/>
        <v>2.1647008094772109</v>
      </c>
    </row>
    <row r="379" spans="1:52" x14ac:dyDescent="0.25">
      <c r="A379" s="104">
        <v>6</v>
      </c>
      <c r="B379" s="104" t="s">
        <v>946</v>
      </c>
      <c r="C379" s="104">
        <v>-803</v>
      </c>
      <c r="D379" s="105">
        <v>-312.5</v>
      </c>
      <c r="E379" s="104">
        <v>50</v>
      </c>
      <c r="F379" s="104">
        <v>0.163829</v>
      </c>
      <c r="G379" s="104">
        <v>0.199987</v>
      </c>
      <c r="H379" s="104">
        <v>50.887962999999999</v>
      </c>
      <c r="I379" s="104">
        <v>1.689489</v>
      </c>
      <c r="J379" s="104">
        <v>9.1977829999999994</v>
      </c>
      <c r="K379" s="104">
        <v>0.15257000000000001</v>
      </c>
      <c r="L379" s="105">
        <v>0.163829</v>
      </c>
      <c r="M379" s="104">
        <v>4.4986999999999999E-2</v>
      </c>
      <c r="N379" s="104">
        <v>101284</v>
      </c>
      <c r="O379" s="104">
        <v>18.8</v>
      </c>
      <c r="P379" s="104">
        <v>60</v>
      </c>
      <c r="Q379" s="104">
        <v>1.2027000000000001</v>
      </c>
      <c r="R379" s="104" t="s">
        <v>914</v>
      </c>
      <c r="S379" s="104" t="s">
        <v>915</v>
      </c>
      <c r="T379" s="60">
        <v>1.2374720103529627E-3</v>
      </c>
      <c r="U379" s="60">
        <v>7.882588888888889E-2</v>
      </c>
      <c r="V379" s="60">
        <v>68.690936360545052</v>
      </c>
      <c r="W379" s="98"/>
      <c r="X379" s="60">
        <v>6.7295171598304615E-5</v>
      </c>
      <c r="Y379" s="61">
        <v>0.57767198559980859</v>
      </c>
      <c r="Z379">
        <v>20</v>
      </c>
      <c r="AB379">
        <f t="shared" si="42"/>
        <v>0.57780914380026249</v>
      </c>
      <c r="AC379">
        <f t="shared" si="43"/>
        <v>118.90993171362094</v>
      </c>
      <c r="AD379">
        <f t="shared" si="44"/>
        <v>118.881705313217</v>
      </c>
      <c r="AE379">
        <f t="shared" si="45"/>
        <v>2.3737630656383901E-4</v>
      </c>
      <c r="AJ379">
        <v>0.41175798293219218</v>
      </c>
      <c r="AK379">
        <v>0.21791895103017009</v>
      </c>
      <c r="AL379">
        <v>1.3373493304472368</v>
      </c>
      <c r="AM379">
        <v>5.7359688564741118</v>
      </c>
      <c r="AN379">
        <v>0.11339009450578781</v>
      </c>
      <c r="AO379">
        <v>0.24939168293952391</v>
      </c>
      <c r="AP379">
        <v>0.36617691928191387</v>
      </c>
      <c r="AQ379">
        <v>0.52139485980699596</v>
      </c>
      <c r="AR379">
        <v>0.82888071352576864</v>
      </c>
      <c r="AS379">
        <v>1.1186228067931676</v>
      </c>
      <c r="AT379" s="2">
        <v>3.8220321772256232</v>
      </c>
      <c r="AU379" s="2">
        <v>0.10582311143168402</v>
      </c>
      <c r="AV379" s="2">
        <v>-7.2986459461630866E-3</v>
      </c>
      <c r="AX379">
        <f t="shared" si="47"/>
        <v>3.8220321772256232</v>
      </c>
      <c r="AY379">
        <f t="shared" si="48"/>
        <v>12.583418954064445</v>
      </c>
      <c r="AZ379">
        <f t="shared" si="46"/>
        <v>-0.86788149106014889</v>
      </c>
    </row>
    <row r="380" spans="1:52" x14ac:dyDescent="0.25">
      <c r="A380" s="104">
        <v>7</v>
      </c>
      <c r="B380" s="104" t="s">
        <v>947</v>
      </c>
      <c r="C380" s="104">
        <v>-803</v>
      </c>
      <c r="D380" s="105">
        <v>-260.40625</v>
      </c>
      <c r="E380" s="104">
        <v>50</v>
      </c>
      <c r="F380" s="104">
        <v>0.196824</v>
      </c>
      <c r="G380" s="104">
        <v>0.199818</v>
      </c>
      <c r="H380" s="104">
        <v>50.845630999999997</v>
      </c>
      <c r="I380" s="104">
        <v>1.693028</v>
      </c>
      <c r="J380" s="104">
        <v>9.1955720000000003</v>
      </c>
      <c r="K380" s="104">
        <v>0.15302499999999999</v>
      </c>
      <c r="L380" s="105">
        <v>0.196824</v>
      </c>
      <c r="M380" s="104">
        <v>5.5773000000000003E-2</v>
      </c>
      <c r="N380" s="104">
        <v>101286</v>
      </c>
      <c r="O380" s="104">
        <v>18.899999999999999</v>
      </c>
      <c r="P380" s="104">
        <v>60</v>
      </c>
      <c r="Q380" s="104">
        <v>1.2022999999999999</v>
      </c>
      <c r="R380" s="104" t="s">
        <v>916</v>
      </c>
      <c r="S380" s="104" t="s">
        <v>917</v>
      </c>
      <c r="T380" s="60">
        <v>1.2376981378409951E-3</v>
      </c>
      <c r="U380" s="60">
        <v>8.393766666666666E-2</v>
      </c>
      <c r="V380" s="60">
        <v>91.206676233874759</v>
      </c>
      <c r="W380" s="98"/>
      <c r="X380" s="60">
        <v>6.7316892566882306E-5</v>
      </c>
      <c r="Y380" s="61">
        <v>0.76659138512656111</v>
      </c>
      <c r="Z380">
        <v>20</v>
      </c>
      <c r="AB380">
        <f t="shared" si="42"/>
        <v>0.76677339896397834</v>
      </c>
      <c r="AC380">
        <f t="shared" si="43"/>
        <v>118.97691260751242</v>
      </c>
      <c r="AD380">
        <f t="shared" si="44"/>
        <v>118.94867030743131</v>
      </c>
      <c r="AE380">
        <f t="shared" si="45"/>
        <v>2.3737630656353367E-4</v>
      </c>
      <c r="AJ380">
        <v>0.54641830604026698</v>
      </c>
      <c r="AK380">
        <v>0.26996800091218964</v>
      </c>
      <c r="AL380">
        <v>1.0512995051517811</v>
      </c>
      <c r="AM380">
        <v>4.5687860001975107</v>
      </c>
      <c r="AN380">
        <v>0.14026303938243104</v>
      </c>
      <c r="AO380">
        <v>0.3426369896035254</v>
      </c>
      <c r="AP380">
        <v>0.49774404456501081</v>
      </c>
      <c r="AQ380">
        <v>0.69568415187183974</v>
      </c>
      <c r="AR380">
        <v>1.0590704936869564</v>
      </c>
      <c r="AS380">
        <v>1.3515540723927282</v>
      </c>
      <c r="AT380" s="2">
        <v>4.1336133941126594</v>
      </c>
      <c r="AU380" s="2">
        <v>0.1303372030747377</v>
      </c>
      <c r="AV380" s="2">
        <v>-7.6546976593493844E-3</v>
      </c>
      <c r="AX380">
        <f t="shared" si="47"/>
        <v>4.1336133941126594</v>
      </c>
      <c r="AY380">
        <f t="shared" si="48"/>
        <v>15.507118019730667</v>
      </c>
      <c r="AZ380">
        <f t="shared" si="46"/>
        <v>-0.91073229445334158</v>
      </c>
    </row>
    <row r="381" spans="1:52" x14ac:dyDescent="0.25">
      <c r="A381" s="104">
        <v>8</v>
      </c>
      <c r="B381" s="104" t="s">
        <v>948</v>
      </c>
      <c r="C381" s="104">
        <v>-803</v>
      </c>
      <c r="D381" s="105">
        <v>-208.28125</v>
      </c>
      <c r="E381" s="104">
        <v>50</v>
      </c>
      <c r="F381" s="104">
        <v>0.235012</v>
      </c>
      <c r="G381" s="104">
        <v>0.200076</v>
      </c>
      <c r="H381" s="104">
        <v>50.910308999999998</v>
      </c>
      <c r="I381" s="104">
        <v>1.6826909999999999</v>
      </c>
      <c r="J381" s="104">
        <v>9.2013010000000008</v>
      </c>
      <c r="K381" s="104">
        <v>0.15195700000000001</v>
      </c>
      <c r="L381" s="105">
        <v>0.235012</v>
      </c>
      <c r="M381" s="104">
        <v>6.9393999999999997E-2</v>
      </c>
      <c r="N381" s="104">
        <v>101289</v>
      </c>
      <c r="O381" s="104">
        <v>18.899999999999999</v>
      </c>
      <c r="P381" s="104">
        <v>60</v>
      </c>
      <c r="Q381" s="104">
        <v>1.2022999999999999</v>
      </c>
      <c r="R381" s="104" t="s">
        <v>918</v>
      </c>
      <c r="S381" s="104" t="s">
        <v>919</v>
      </c>
      <c r="T381" s="60">
        <v>1.2379242653290273E-3</v>
      </c>
      <c r="U381" s="60">
        <v>8.9049444444444431E-2</v>
      </c>
      <c r="V381" s="60">
        <v>117.90911580262163</v>
      </c>
      <c r="W381" s="98"/>
      <c r="X381" s="60">
        <v>6.731489876027249E-5</v>
      </c>
      <c r="Y381" s="61">
        <v>0.99167197372723404</v>
      </c>
      <c r="Z381">
        <v>20</v>
      </c>
      <c r="AB381">
        <f t="shared" si="42"/>
        <v>0.99190742904919449</v>
      </c>
      <c r="AC381">
        <f t="shared" si="43"/>
        <v>118.8993124001035</v>
      </c>
      <c r="AD381">
        <f t="shared" si="44"/>
        <v>118.87108852047304</v>
      </c>
      <c r="AE381">
        <f t="shared" si="45"/>
        <v>2.3737630656336012E-4</v>
      </c>
      <c r="AJ381">
        <v>0.70685653071884735</v>
      </c>
      <c r="AK381">
        <v>0.33605398294382538</v>
      </c>
      <c r="AL381">
        <v>9.5866590693147415</v>
      </c>
      <c r="AM381">
        <v>984.27943347869154</v>
      </c>
      <c r="AN381">
        <v>0.16582206851824677</v>
      </c>
      <c r="AO381">
        <v>0.46878711377556992</v>
      </c>
      <c r="AP381">
        <v>0.6683020975443148</v>
      </c>
      <c r="AQ381">
        <v>0.90328512037037378</v>
      </c>
      <c r="AR381">
        <v>1.2771862437423256</v>
      </c>
      <c r="AS381">
        <v>1.5890182987639774</v>
      </c>
      <c r="AT381" s="2">
        <v>4.3356465568695244</v>
      </c>
      <c r="AU381" s="2">
        <v>0.15879420194295363</v>
      </c>
      <c r="AV381" s="2">
        <v>-1.8380995814036662E-2</v>
      </c>
      <c r="AX381">
        <f t="shared" si="47"/>
        <v>4.3356465568695244</v>
      </c>
      <c r="AY381">
        <f t="shared" si="48"/>
        <v>18.880521424140365</v>
      </c>
      <c r="AZ381">
        <f t="shared" si="46"/>
        <v>-2.1854877635181396</v>
      </c>
    </row>
    <row r="382" spans="1:52" x14ac:dyDescent="0.25">
      <c r="A382" s="104">
        <v>9</v>
      </c>
      <c r="B382" s="104" t="s">
        <v>949</v>
      </c>
      <c r="C382" s="104">
        <v>-803</v>
      </c>
      <c r="D382" s="105">
        <v>-156.25</v>
      </c>
      <c r="E382" s="104">
        <v>50</v>
      </c>
      <c r="F382" s="104">
        <v>0.272953</v>
      </c>
      <c r="G382" s="104">
        <v>0.19980700000000001</v>
      </c>
      <c r="H382" s="104">
        <v>50.842837000000003</v>
      </c>
      <c r="I382" s="104">
        <v>1.680922</v>
      </c>
      <c r="J382" s="104">
        <v>9.1952010000000008</v>
      </c>
      <c r="K382" s="104">
        <v>0.15190300000000001</v>
      </c>
      <c r="L382" s="105">
        <v>0.272953</v>
      </c>
      <c r="M382" s="104">
        <v>7.0482000000000003E-2</v>
      </c>
      <c r="N382" s="104">
        <v>101289</v>
      </c>
      <c r="O382" s="104">
        <v>18.899999999999999</v>
      </c>
      <c r="P382" s="104">
        <v>60</v>
      </c>
      <c r="Q382" s="104">
        <v>1.2022999999999999</v>
      </c>
      <c r="R382" s="104" t="s">
        <v>920</v>
      </c>
      <c r="S382" s="104" t="s">
        <v>921</v>
      </c>
      <c r="T382" s="60">
        <v>1.2381503928170596E-3</v>
      </c>
      <c r="U382" s="60">
        <v>9.4161222222222216E-2</v>
      </c>
      <c r="V382" s="60">
        <v>144.40231074917148</v>
      </c>
      <c r="W382" s="98"/>
      <c r="X382" s="60">
        <v>6.731489876027249E-5</v>
      </c>
      <c r="Y382" s="61">
        <v>1.2136872481723173</v>
      </c>
      <c r="Z382">
        <v>20</v>
      </c>
      <c r="AB382">
        <f t="shared" si="42"/>
        <v>1.2139754171731052</v>
      </c>
      <c r="AC382">
        <f t="shared" si="43"/>
        <v>118.9781889581734</v>
      </c>
      <c r="AD382">
        <f t="shared" si="44"/>
        <v>118.94994635511686</v>
      </c>
      <c r="AE382">
        <f t="shared" si="45"/>
        <v>2.3737630656379383E-4</v>
      </c>
      <c r="AJ382">
        <v>0.86510536516668091</v>
      </c>
      <c r="AK382">
        <v>0.34103554370186789</v>
      </c>
      <c r="AL382">
        <v>1.2903969144574274</v>
      </c>
      <c r="AM382">
        <v>9.7299699096718584</v>
      </c>
      <c r="AN382">
        <v>0.23102367070711866</v>
      </c>
      <c r="AO382">
        <v>0.6385709480158106</v>
      </c>
      <c r="AP382">
        <v>0.83939302852846609</v>
      </c>
      <c r="AQ382">
        <v>1.0461230639444068</v>
      </c>
      <c r="AR382">
        <v>1.4462866072789686</v>
      </c>
      <c r="AS382">
        <v>1.8996120675032888</v>
      </c>
      <c r="AT382" s="2">
        <v>5.7895300470568873</v>
      </c>
      <c r="AU382" s="2">
        <v>0.14287597476115815</v>
      </c>
      <c r="AV382" s="2">
        <v>-3.7920616284414503E-2</v>
      </c>
      <c r="AX382">
        <f t="shared" si="47"/>
        <v>5.7895300470568873</v>
      </c>
      <c r="AY382">
        <f t="shared" si="48"/>
        <v>16.999124722716289</v>
      </c>
      <c r="AZ382">
        <f t="shared" si="46"/>
        <v>-4.5117262496974559</v>
      </c>
    </row>
    <row r="383" spans="1:52" x14ac:dyDescent="0.25">
      <c r="A383" s="104">
        <v>10</v>
      </c>
      <c r="B383" s="104" t="s">
        <v>950</v>
      </c>
      <c r="C383" s="104">
        <v>-803</v>
      </c>
      <c r="D383" s="105">
        <v>-104.15625</v>
      </c>
      <c r="E383" s="104">
        <v>50</v>
      </c>
      <c r="F383" s="104">
        <v>0.29134300000000002</v>
      </c>
      <c r="G383" s="104">
        <v>0.199741</v>
      </c>
      <c r="H383" s="104">
        <v>50.826281000000002</v>
      </c>
      <c r="I383" s="104">
        <v>1.7130879999999999</v>
      </c>
      <c r="J383" s="104">
        <v>9.1936540000000004</v>
      </c>
      <c r="K383" s="104">
        <v>0.15485699999999999</v>
      </c>
      <c r="L383" s="105">
        <v>0.29134300000000002</v>
      </c>
      <c r="M383" s="104">
        <v>6.6783999999999996E-2</v>
      </c>
      <c r="N383" s="104">
        <v>101289</v>
      </c>
      <c r="O383" s="104">
        <v>18.899999999999999</v>
      </c>
      <c r="P383" s="104">
        <v>60</v>
      </c>
      <c r="Q383" s="104">
        <v>1.2022999999999999</v>
      </c>
      <c r="R383" s="104" t="s">
        <v>922</v>
      </c>
      <c r="S383" s="104" t="s">
        <v>923</v>
      </c>
      <c r="T383" s="60">
        <v>1.2383765203050918E-3</v>
      </c>
      <c r="U383" s="60">
        <v>9.9273E-2</v>
      </c>
      <c r="V383" s="60">
        <v>155.09822485384399</v>
      </c>
      <c r="W383" s="98"/>
      <c r="X383" s="60">
        <v>6.731489876027249E-5</v>
      </c>
      <c r="Y383" s="61">
        <v>1.3033660412615984</v>
      </c>
      <c r="Z383">
        <v>20</v>
      </c>
      <c r="AB383">
        <f t="shared" si="42"/>
        <v>1.3036755029374434</v>
      </c>
      <c r="AC383">
        <f t="shared" si="43"/>
        <v>118.99820920891574</v>
      </c>
      <c r="AD383">
        <f t="shared" si="44"/>
        <v>118.96996185352602</v>
      </c>
      <c r="AE383">
        <f t="shared" si="45"/>
        <v>2.3737630656383822E-4</v>
      </c>
      <c r="AJ383">
        <v>0.92902526703574762</v>
      </c>
      <c r="AK383">
        <v>0.32303141838333582</v>
      </c>
      <c r="AL383">
        <v>1.1120988593287093</v>
      </c>
      <c r="AM383">
        <v>8.5756258593853403</v>
      </c>
      <c r="AN383">
        <v>0.31397431151708172</v>
      </c>
      <c r="AO383">
        <v>0.71399747381504974</v>
      </c>
      <c r="AP383">
        <v>0.90441743770161098</v>
      </c>
      <c r="AQ383">
        <v>1.1095948520509318</v>
      </c>
      <c r="AR383">
        <v>1.4786230151468807</v>
      </c>
      <c r="AS383">
        <v>1.8461759168888008</v>
      </c>
      <c r="AT383" s="2">
        <v>7.4115938127967231</v>
      </c>
      <c r="AU383" s="2">
        <v>0.11918781025818108</v>
      </c>
      <c r="AV383" s="2">
        <v>-4.5653629965423076E-2</v>
      </c>
      <c r="AX383">
        <f t="shared" si="47"/>
        <v>7.4115938127967231</v>
      </c>
      <c r="AY383">
        <f t="shared" si="48"/>
        <v>14.183135980255585</v>
      </c>
      <c r="AZ383">
        <f t="shared" si="46"/>
        <v>-5.4327002097718395</v>
      </c>
    </row>
    <row r="384" spans="1:52" x14ac:dyDescent="0.25">
      <c r="A384" s="104">
        <v>11</v>
      </c>
      <c r="B384" s="104" t="s">
        <v>951</v>
      </c>
      <c r="C384" s="104">
        <v>-803</v>
      </c>
      <c r="D384" s="105">
        <v>-52.03125</v>
      </c>
      <c r="E384" s="104">
        <v>50</v>
      </c>
      <c r="F384" s="104">
        <v>0.29525299999999999</v>
      </c>
      <c r="G384" s="104">
        <v>0.199239</v>
      </c>
      <c r="H384" s="104">
        <v>50.700339999999997</v>
      </c>
      <c r="I384" s="104">
        <v>1.6861759999999999</v>
      </c>
      <c r="J384" s="104">
        <v>9.1823820000000005</v>
      </c>
      <c r="K384" s="104">
        <v>0.15259400000000001</v>
      </c>
      <c r="L384" s="105">
        <v>0.29525299999999999</v>
      </c>
      <c r="M384" s="104">
        <v>7.0989999999999998E-2</v>
      </c>
      <c r="N384" s="104">
        <v>101287</v>
      </c>
      <c r="O384" s="104">
        <v>18.899999999999999</v>
      </c>
      <c r="P384" s="104">
        <v>60</v>
      </c>
      <c r="Q384" s="104">
        <v>1.2022999999999999</v>
      </c>
      <c r="R384" s="104" t="s">
        <v>924</v>
      </c>
      <c r="S384" s="104" t="s">
        <v>925</v>
      </c>
      <c r="T384" s="60">
        <v>1.2386026477931239E-3</v>
      </c>
      <c r="U384" s="60">
        <v>0.10438477777777777</v>
      </c>
      <c r="V384" s="60">
        <v>154.09964007609787</v>
      </c>
      <c r="W384" s="98"/>
      <c r="X384" s="60">
        <v>6.7316227951555896E-5</v>
      </c>
      <c r="Y384" s="61">
        <v>1.2933611873212754</v>
      </c>
      <c r="Z384">
        <v>20</v>
      </c>
      <c r="AB384">
        <f t="shared" si="42"/>
        <v>1.2936682735179619</v>
      </c>
      <c r="AC384">
        <f t="shared" si="43"/>
        <v>119.14664023223003</v>
      </c>
      <c r="AD384">
        <f t="shared" si="44"/>
        <v>119.11835764283222</v>
      </c>
      <c r="AE384">
        <f t="shared" si="45"/>
        <v>2.373763065637298E-4</v>
      </c>
      <c r="AJ384">
        <v>0.92189814769326961</v>
      </c>
      <c r="AK384">
        <v>0.34288184774811314</v>
      </c>
      <c r="AL384">
        <v>1.1611916550828347</v>
      </c>
      <c r="AM384">
        <v>7.597904800611035</v>
      </c>
      <c r="AN384">
        <v>0.28735797083273423</v>
      </c>
      <c r="AO384">
        <v>0.68828783514439917</v>
      </c>
      <c r="AP384">
        <v>0.89759652430623904</v>
      </c>
      <c r="AQ384">
        <v>1.1098515224651648</v>
      </c>
      <c r="AR384">
        <v>1.4842501157588077</v>
      </c>
      <c r="AS384">
        <v>1.9574080206318241</v>
      </c>
      <c r="AT384" s="2">
        <v>6.6526359162088182</v>
      </c>
      <c r="AU384" s="2">
        <v>0.13299985324317187</v>
      </c>
      <c r="AV384" s="2">
        <v>-3.709854715724329E-2</v>
      </c>
      <c r="AX384">
        <f t="shared" si="47"/>
        <v>6.6526359162088182</v>
      </c>
      <c r="AY384">
        <f t="shared" si="48"/>
        <v>15.846485665303591</v>
      </c>
      <c r="AZ384">
        <f t="shared" si="46"/>
        <v>-4.4201672512824866</v>
      </c>
    </row>
    <row r="385" spans="1:52" x14ac:dyDescent="0.25">
      <c r="A385" s="104">
        <v>12</v>
      </c>
      <c r="B385" s="104" t="s">
        <v>952</v>
      </c>
      <c r="C385" s="104">
        <v>-803</v>
      </c>
      <c r="D385" s="105">
        <v>0</v>
      </c>
      <c r="E385" s="104">
        <v>50</v>
      </c>
      <c r="F385" s="104">
        <v>0.28616799999999998</v>
      </c>
      <c r="G385" s="104">
        <v>0.19980700000000001</v>
      </c>
      <c r="H385" s="104">
        <v>50.843024</v>
      </c>
      <c r="I385" s="104">
        <v>1.6809780000000001</v>
      </c>
      <c r="J385" s="104">
        <v>9.1954460000000005</v>
      </c>
      <c r="K385" s="104">
        <v>0.15190300000000001</v>
      </c>
      <c r="L385" s="105">
        <v>0.28616799999999998</v>
      </c>
      <c r="M385" s="104">
        <v>6.7498000000000002E-2</v>
      </c>
      <c r="N385" s="104">
        <v>101284</v>
      </c>
      <c r="O385" s="104">
        <v>18.899999999999999</v>
      </c>
      <c r="P385" s="104">
        <v>60</v>
      </c>
      <c r="Q385" s="104">
        <v>1.2022999999999999</v>
      </c>
      <c r="R385" s="104" t="s">
        <v>926</v>
      </c>
      <c r="S385" s="104" t="s">
        <v>927</v>
      </c>
      <c r="T385" s="60">
        <v>1.2388287752811563E-3</v>
      </c>
      <c r="U385" s="60">
        <v>0.10949655555555554</v>
      </c>
      <c r="V385" s="60">
        <v>142.61167319458517</v>
      </c>
      <c r="W385" s="98"/>
      <c r="X385" s="60">
        <v>6.7318221836906546E-5</v>
      </c>
      <c r="Y385" s="61">
        <v>1.1986098814294137</v>
      </c>
      <c r="Z385">
        <v>20</v>
      </c>
      <c r="AB385">
        <f t="shared" si="42"/>
        <v>1.1988944705707973</v>
      </c>
      <c r="AC385">
        <f t="shared" si="43"/>
        <v>118.98089228541338</v>
      </c>
      <c r="AD385">
        <f t="shared" si="44"/>
        <v>118.95264904065102</v>
      </c>
      <c r="AE385">
        <f t="shared" si="45"/>
        <v>2.3737630656358043E-4</v>
      </c>
      <c r="AJ385">
        <v>0.8543566806475027</v>
      </c>
      <c r="AK385">
        <v>0.32641141256555256</v>
      </c>
      <c r="AL385">
        <v>0.69046027879710492</v>
      </c>
      <c r="AM385">
        <v>4.6963233454248146</v>
      </c>
      <c r="AN385">
        <v>0.2290430054095475</v>
      </c>
      <c r="AO385">
        <v>0.63341281622020207</v>
      </c>
      <c r="AP385">
        <v>0.83854517853949728</v>
      </c>
      <c r="AQ385">
        <v>1.0407276660146245</v>
      </c>
      <c r="AR385">
        <v>1.4141044475199123</v>
      </c>
      <c r="AS385">
        <v>1.8169896491876825</v>
      </c>
      <c r="AT385" s="2">
        <v>5.8642007605318751</v>
      </c>
      <c r="AU385" s="2">
        <v>0.14054976762404875</v>
      </c>
      <c r="AV385" s="2">
        <v>-3.0144626453977745E-2</v>
      </c>
      <c r="AX385">
        <f t="shared" si="47"/>
        <v>5.8642007605318751</v>
      </c>
      <c r="AY385">
        <f t="shared" si="48"/>
        <v>16.722736762416826</v>
      </c>
      <c r="AZ385">
        <f t="shared" si="46"/>
        <v>-3.5866345531047488</v>
      </c>
    </row>
    <row r="386" spans="1:52" x14ac:dyDescent="0.25">
      <c r="A386" s="104">
        <v>13</v>
      </c>
      <c r="B386" s="104" t="s">
        <v>953</v>
      </c>
      <c r="C386" s="104">
        <v>-803</v>
      </c>
      <c r="D386" s="105">
        <v>52.09375</v>
      </c>
      <c r="E386" s="104">
        <v>50</v>
      </c>
      <c r="F386" s="104">
        <v>0.26222800000000002</v>
      </c>
      <c r="G386" s="104">
        <v>0.19986999999999999</v>
      </c>
      <c r="H386" s="104">
        <v>50.858761000000001</v>
      </c>
      <c r="I386" s="104">
        <v>1.684499</v>
      </c>
      <c r="J386" s="104">
        <v>9.1972299999999994</v>
      </c>
      <c r="K386" s="104">
        <v>0.15218999999999999</v>
      </c>
      <c r="L386" s="105">
        <v>0.26222800000000002</v>
      </c>
      <c r="M386" s="104">
        <v>6.8134E-2</v>
      </c>
      <c r="N386" s="104">
        <v>101276</v>
      </c>
      <c r="O386" s="104">
        <v>18.899999999999999</v>
      </c>
      <c r="P386" s="104">
        <v>60</v>
      </c>
      <c r="Q386" s="104">
        <v>1.2021999999999999</v>
      </c>
      <c r="R386" s="104" t="s">
        <v>928</v>
      </c>
      <c r="S386" s="104" t="s">
        <v>929</v>
      </c>
      <c r="T386" s="60">
        <v>1.2390549027691885E-3</v>
      </c>
      <c r="U386" s="60">
        <v>0.11460833333333331</v>
      </c>
      <c r="V386" s="60">
        <v>119.13892301039169</v>
      </c>
      <c r="W386" s="98"/>
      <c r="X386" s="60">
        <v>6.7323539442012333E-5</v>
      </c>
      <c r="Y386" s="61">
        <v>1.0014433632395174</v>
      </c>
      <c r="Z386">
        <v>20</v>
      </c>
      <c r="AB386">
        <f t="shared" si="42"/>
        <v>1.0016811386085551</v>
      </c>
      <c r="AC386">
        <f t="shared" si="43"/>
        <v>118.96721011260721</v>
      </c>
      <c r="AD386">
        <f t="shared" si="44"/>
        <v>118.93897011566851</v>
      </c>
      <c r="AE386">
        <f t="shared" si="45"/>
        <v>2.3737630656349852E-4</v>
      </c>
      <c r="AJ386">
        <v>0.71382003249071069</v>
      </c>
      <c r="AK386">
        <v>0.32946236631751502</v>
      </c>
      <c r="AL386">
        <v>0.51109008946721868</v>
      </c>
      <c r="AM386">
        <v>2.9867324675843858</v>
      </c>
      <c r="AN386">
        <v>0.1659442411080112</v>
      </c>
      <c r="AO386">
        <v>0.44779784204349882</v>
      </c>
      <c r="AP386">
        <v>0.69424082810713306</v>
      </c>
      <c r="AQ386">
        <v>0.93329995387999587</v>
      </c>
      <c r="AR386">
        <v>1.3081263654315045</v>
      </c>
      <c r="AS386">
        <v>1.5663728897857563</v>
      </c>
      <c r="AT386" s="2">
        <v>4.1008136805197619</v>
      </c>
      <c r="AU386" s="2">
        <v>0.17094589537543486</v>
      </c>
      <c r="AV386" s="2">
        <v>-1.2802766106427626E-2</v>
      </c>
      <c r="AX386">
        <f t="shared" si="47"/>
        <v>4.1008136805197619</v>
      </c>
      <c r="AY386">
        <f t="shared" si="48"/>
        <v>20.336956253017128</v>
      </c>
      <c r="AZ386">
        <f t="shared" si="46"/>
        <v>-1.5231093654059413</v>
      </c>
    </row>
    <row r="387" spans="1:52" x14ac:dyDescent="0.25">
      <c r="A387" s="104">
        <v>14</v>
      </c>
      <c r="B387" s="104" t="s">
        <v>954</v>
      </c>
      <c r="C387" s="104">
        <v>-803</v>
      </c>
      <c r="D387" s="105">
        <v>104.1875</v>
      </c>
      <c r="E387" s="104">
        <v>50</v>
      </c>
      <c r="F387" s="104">
        <v>0.224331</v>
      </c>
      <c r="G387" s="104">
        <v>0.19939000000000001</v>
      </c>
      <c r="H387" s="104">
        <v>50.738376000000002</v>
      </c>
      <c r="I387" s="104">
        <v>1.644485</v>
      </c>
      <c r="J387" s="104">
        <v>9.1863899999999994</v>
      </c>
      <c r="K387" s="104">
        <v>0.14882500000000001</v>
      </c>
      <c r="L387" s="105">
        <v>0.224331</v>
      </c>
      <c r="M387" s="104">
        <v>5.4287000000000002E-2</v>
      </c>
      <c r="N387" s="104">
        <v>101276</v>
      </c>
      <c r="O387" s="104">
        <v>18.899999999999999</v>
      </c>
      <c r="P387" s="104">
        <v>60</v>
      </c>
      <c r="Q387" s="104">
        <v>1.2021999999999999</v>
      </c>
      <c r="R387" s="104" t="s">
        <v>930</v>
      </c>
      <c r="S387" s="104" t="s">
        <v>931</v>
      </c>
      <c r="T387" s="60">
        <v>1.2392810302572208E-3</v>
      </c>
      <c r="U387" s="60">
        <v>0.11972011111111111</v>
      </c>
      <c r="V387" s="60">
        <v>84.412563683941983</v>
      </c>
      <c r="W387" s="98"/>
      <c r="X387" s="60">
        <v>6.7323539442012333E-5</v>
      </c>
      <c r="Y387" s="61">
        <v>0.70870850571610278</v>
      </c>
      <c r="Z387">
        <v>20</v>
      </c>
      <c r="AB387">
        <f t="shared" ref="AB387:AB450" si="49">J387*V387/X387*$AH$8/10000</f>
        <v>0.7088767762670618</v>
      </c>
      <c r="AC387">
        <f t="shared" ref="AC387:AC450" si="50">V387/Y387</f>
        <v>119.10759219497261</v>
      </c>
      <c r="AD387">
        <f t="shared" ref="AD387:AD450" si="51">1/(J387/X387*$AH$8/10000)</f>
        <v>119.07931887465369</v>
      </c>
      <c r="AE387">
        <f t="shared" ref="AE387:AE450" si="52">(AC387-AD387)/AC387</f>
        <v>2.3737630656352147E-4</v>
      </c>
      <c r="AJ387">
        <v>0.5051606496844695</v>
      </c>
      <c r="AK387">
        <v>0.26214732358783466</v>
      </c>
      <c r="AL387">
        <v>1.2429853202394714</v>
      </c>
      <c r="AM387">
        <v>4.9505866708452251</v>
      </c>
      <c r="AN387">
        <v>0.12482307979436358</v>
      </c>
      <c r="AO387">
        <v>0.31934780946341068</v>
      </c>
      <c r="AP387">
        <v>0.44608369135314441</v>
      </c>
      <c r="AQ387">
        <v>0.62587528420963379</v>
      </c>
      <c r="AR387">
        <v>1.0281898785277661</v>
      </c>
      <c r="AS387">
        <v>1.3111327448857453</v>
      </c>
      <c r="AT387" s="2">
        <v>4.4794969066018062</v>
      </c>
      <c r="AU387" s="2">
        <v>0.11773485643237808</v>
      </c>
      <c r="AV387" s="2">
        <v>2.2232275503575916E-2</v>
      </c>
      <c r="AX387">
        <f t="shared" si="47"/>
        <v>4.4794969066018062</v>
      </c>
      <c r="AY387">
        <f t="shared" si="48"/>
        <v>14.023115267081335</v>
      </c>
      <c r="AZ387">
        <f t="shared" ref="AZ387:AZ450" si="53">AV387*AC387</f>
        <v>2.6480328042461996</v>
      </c>
    </row>
    <row r="388" spans="1:52" x14ac:dyDescent="0.25">
      <c r="A388" s="104">
        <v>15</v>
      </c>
      <c r="B388" s="104" t="s">
        <v>955</v>
      </c>
      <c r="C388" s="104">
        <v>-803</v>
      </c>
      <c r="D388" s="105">
        <v>156.25</v>
      </c>
      <c r="E388" s="104">
        <v>50</v>
      </c>
      <c r="F388" s="104">
        <v>0.20375599999999999</v>
      </c>
      <c r="G388" s="104">
        <v>0.199431</v>
      </c>
      <c r="H388" s="104">
        <v>50.748645000000003</v>
      </c>
      <c r="I388" s="104">
        <v>1.636611</v>
      </c>
      <c r="J388" s="104">
        <v>9.1875140000000002</v>
      </c>
      <c r="K388" s="104">
        <v>0.14809700000000001</v>
      </c>
      <c r="L388" s="105">
        <v>0.20375599999999999</v>
      </c>
      <c r="M388" s="104">
        <v>3.8268000000000003E-2</v>
      </c>
      <c r="N388" s="104">
        <v>101272</v>
      </c>
      <c r="O388" s="104">
        <v>18.899999999999999</v>
      </c>
      <c r="P388" s="104">
        <v>60</v>
      </c>
      <c r="Q388" s="104">
        <v>1.2020999999999999</v>
      </c>
      <c r="R388" s="104" t="s">
        <v>932</v>
      </c>
      <c r="S388" s="104" t="s">
        <v>933</v>
      </c>
      <c r="T388" s="60">
        <v>1.239507157745253E-3</v>
      </c>
      <c r="U388" s="60">
        <v>0.12483188888888888</v>
      </c>
      <c r="V388" s="60">
        <v>63.673784066466695</v>
      </c>
      <c r="W388" s="98"/>
      <c r="X388" s="60">
        <v>6.7326198559614103E-5</v>
      </c>
      <c r="Y388" s="61">
        <v>0.53463476613192351</v>
      </c>
      <c r="Z388">
        <v>20</v>
      </c>
      <c r="AB388">
        <f t="shared" si="49"/>
        <v>0.53476170589055949</v>
      </c>
      <c r="AC388">
        <f t="shared" si="50"/>
        <v>119.0977244655184</v>
      </c>
      <c r="AD388">
        <f t="shared" si="51"/>
        <v>119.06945348756466</v>
      </c>
      <c r="AE388">
        <f t="shared" si="52"/>
        <v>2.3737630656346894E-4</v>
      </c>
      <c r="AJ388">
        <v>0.38108275526231367</v>
      </c>
      <c r="AK388">
        <v>0.18477400052428</v>
      </c>
      <c r="AL388">
        <v>1.1824530056435114</v>
      </c>
      <c r="AM388">
        <v>5.791758538349761</v>
      </c>
      <c r="AN388">
        <v>8.3919387843171114E-2</v>
      </c>
      <c r="AO388">
        <v>0.25042926060926879</v>
      </c>
      <c r="AP388">
        <v>0.35210240518910713</v>
      </c>
      <c r="AQ388">
        <v>0.4773529807887178</v>
      </c>
      <c r="AR388">
        <v>0.72638144788778958</v>
      </c>
      <c r="AS388">
        <v>0.94888228729433033</v>
      </c>
      <c r="AT388" s="2">
        <v>4.9762678918923902</v>
      </c>
      <c r="AU388" s="2">
        <v>8.0973489440728019E-2</v>
      </c>
      <c r="AV388" s="2">
        <v>2.1863020336068649E-2</v>
      </c>
      <c r="AX388">
        <f t="shared" si="47"/>
        <v>4.9762678918923902</v>
      </c>
      <c r="AY388">
        <f t="shared" si="48"/>
        <v>9.6437583344233886</v>
      </c>
      <c r="AZ388">
        <f t="shared" si="53"/>
        <v>2.6038359719691293</v>
      </c>
    </row>
    <row r="389" spans="1:52" x14ac:dyDescent="0.25">
      <c r="A389" s="104">
        <v>16</v>
      </c>
      <c r="B389" s="104" t="s">
        <v>956</v>
      </c>
      <c r="C389" s="104">
        <v>-803</v>
      </c>
      <c r="D389" s="105">
        <v>208.34375</v>
      </c>
      <c r="E389" s="104">
        <v>50</v>
      </c>
      <c r="F389" s="104">
        <v>0.19003</v>
      </c>
      <c r="G389" s="104">
        <v>0.19914200000000001</v>
      </c>
      <c r="H389" s="104">
        <v>50.676051999999999</v>
      </c>
      <c r="I389" s="104">
        <v>1.677057</v>
      </c>
      <c r="J389" s="104">
        <v>9.1827269999999999</v>
      </c>
      <c r="K389" s="104">
        <v>0.15189900000000001</v>
      </c>
      <c r="L389" s="105">
        <v>0.19003</v>
      </c>
      <c r="M389" s="104">
        <v>3.1946000000000002E-2</v>
      </c>
      <c r="N389" s="104">
        <v>101269</v>
      </c>
      <c r="O389" s="104">
        <v>19</v>
      </c>
      <c r="P389" s="104">
        <v>60</v>
      </c>
      <c r="Q389" s="104">
        <v>1.2016</v>
      </c>
      <c r="R389" s="104" t="s">
        <v>934</v>
      </c>
      <c r="S389" s="104" t="s">
        <v>935</v>
      </c>
      <c r="T389" s="60">
        <v>1.2397332852332854E-3</v>
      </c>
      <c r="U389" s="60">
        <v>0.12994366666666665</v>
      </c>
      <c r="V389" s="60">
        <v>48.467145352176843</v>
      </c>
      <c r="W389" s="98"/>
      <c r="X389" s="60">
        <v>6.7351246688481152E-5</v>
      </c>
      <c r="Y389" s="61">
        <v>0.40658943647264045</v>
      </c>
      <c r="Z389">
        <v>20</v>
      </c>
      <c r="AB389">
        <f t="shared" si="49"/>
        <v>0.4066859740871005</v>
      </c>
      <c r="AC389">
        <f t="shared" si="50"/>
        <v>119.20414306051016</v>
      </c>
      <c r="AD389">
        <f t="shared" si="51"/>
        <v>119.17584682130338</v>
      </c>
      <c r="AE389">
        <f t="shared" si="52"/>
        <v>2.373763065635891E-4</v>
      </c>
      <c r="AJ389">
        <v>0.28981205115304459</v>
      </c>
      <c r="AK389">
        <v>0.1540843662223183</v>
      </c>
      <c r="AL389">
        <v>1.2130810173460038</v>
      </c>
      <c r="AM389">
        <v>5.7771334718825411</v>
      </c>
      <c r="AN389">
        <v>5.6231428729858458E-2</v>
      </c>
      <c r="AO389">
        <v>0.17692923623830523</v>
      </c>
      <c r="AP389">
        <v>0.26230132674739676</v>
      </c>
      <c r="AQ389">
        <v>0.37122550301670859</v>
      </c>
      <c r="AR389">
        <v>0.57582912332154834</v>
      </c>
      <c r="AS389">
        <v>0.77159649109459971</v>
      </c>
      <c r="AT389" s="2">
        <v>5.0502677175156343</v>
      </c>
      <c r="AU389" s="2">
        <v>6.60105281234806E-2</v>
      </c>
      <c r="AV389" s="2">
        <v>4.3558788045127417E-2</v>
      </c>
      <c r="AX389">
        <f t="shared" si="47"/>
        <v>5.0502677175156343</v>
      </c>
      <c r="AY389">
        <f t="shared" si="48"/>
        <v>7.8687284379312112</v>
      </c>
      <c r="AZ389">
        <f t="shared" si="53"/>
        <v>5.192388001673808</v>
      </c>
    </row>
    <row r="390" spans="1:52" x14ac:dyDescent="0.25">
      <c r="A390" s="104">
        <v>17</v>
      </c>
      <c r="B390" s="104" t="s">
        <v>957</v>
      </c>
      <c r="C390" s="104">
        <v>-803</v>
      </c>
      <c r="D390" s="105">
        <v>260.46875</v>
      </c>
      <c r="E390" s="104">
        <v>50</v>
      </c>
      <c r="F390" s="104">
        <v>0.173953</v>
      </c>
      <c r="G390" s="104">
        <v>0.19891500000000001</v>
      </c>
      <c r="H390" s="104">
        <v>50.619152999999997</v>
      </c>
      <c r="I390" s="104">
        <v>1.652247</v>
      </c>
      <c r="J390" s="104">
        <v>9.1757559999999998</v>
      </c>
      <c r="K390" s="104">
        <v>0.14971000000000001</v>
      </c>
      <c r="L390" s="105">
        <v>0.173953</v>
      </c>
      <c r="M390" s="104">
        <v>2.4670999999999998E-2</v>
      </c>
      <c r="N390" s="104">
        <v>101272</v>
      </c>
      <c r="O390" s="104">
        <v>18.899999999999999</v>
      </c>
      <c r="P390" s="104">
        <v>60</v>
      </c>
      <c r="Q390" s="104">
        <v>1.2020999999999999</v>
      </c>
      <c r="R390" s="104" t="s">
        <v>936</v>
      </c>
      <c r="S390" s="104" t="s">
        <v>937</v>
      </c>
      <c r="T390" s="60">
        <v>1.2399594127213175E-3</v>
      </c>
      <c r="U390" s="60">
        <v>0.13505544444444442</v>
      </c>
      <c r="V390" s="60">
        <v>31.370023209217614</v>
      </c>
      <c r="W390" s="98"/>
      <c r="X390" s="60">
        <v>6.7326198559614103E-5</v>
      </c>
      <c r="Y390" s="61">
        <v>0.26306024409899731</v>
      </c>
      <c r="Z390">
        <v>20</v>
      </c>
      <c r="AB390">
        <f t="shared" si="49"/>
        <v>0.26312270319445458</v>
      </c>
      <c r="AC390">
        <f t="shared" si="50"/>
        <v>119.25033870725122</v>
      </c>
      <c r="AD390">
        <f t="shared" si="51"/>
        <v>119.22203150229245</v>
      </c>
      <c r="AE390">
        <f t="shared" si="52"/>
        <v>2.3737630656342295E-4</v>
      </c>
      <c r="AJ390">
        <v>0.18750684388171268</v>
      </c>
      <c r="AK390">
        <v>0.1189275384556898</v>
      </c>
      <c r="AL390">
        <v>1.8919196474457318</v>
      </c>
      <c r="AM390">
        <v>10.857932163268821</v>
      </c>
      <c r="AN390">
        <v>2.1256413461605252E-2</v>
      </c>
      <c r="AO390">
        <v>0.10510960626212908</v>
      </c>
      <c r="AP390">
        <v>0.16248360457841735</v>
      </c>
      <c r="AQ390">
        <v>0.24045574562748165</v>
      </c>
      <c r="AR390">
        <v>0.40668704775644199</v>
      </c>
      <c r="AS390">
        <v>0.60087744837594781</v>
      </c>
      <c r="AT390" s="2">
        <v>5.5490199314289717</v>
      </c>
      <c r="AU390" s="2">
        <v>4.6078049283014538E-2</v>
      </c>
      <c r="AV390" s="2">
        <v>6.8181169991101451E-2</v>
      </c>
      <c r="AX390">
        <f t="shared" si="47"/>
        <v>5.5490199314289717</v>
      </c>
      <c r="AY390">
        <f t="shared" si="48"/>
        <v>5.4948229839688976</v>
      </c>
      <c r="AZ390">
        <f t="shared" si="53"/>
        <v>8.1306276148955199</v>
      </c>
    </row>
    <row r="391" spans="1:52" x14ac:dyDescent="0.25">
      <c r="A391" s="104">
        <v>18</v>
      </c>
      <c r="B391" s="104" t="s">
        <v>958</v>
      </c>
      <c r="C391" s="104">
        <v>-803</v>
      </c>
      <c r="D391" s="105">
        <v>312.5</v>
      </c>
      <c r="E391" s="104">
        <v>50</v>
      </c>
      <c r="F391" s="104">
        <v>0.169877</v>
      </c>
      <c r="G391" s="104">
        <v>0.19917899999999999</v>
      </c>
      <c r="H391" s="104">
        <v>50.685397999999999</v>
      </c>
      <c r="I391" s="104">
        <v>1.6842969999999999</v>
      </c>
      <c r="J391" s="104">
        <v>9.1836549999999999</v>
      </c>
      <c r="K391" s="104">
        <v>0.15248</v>
      </c>
      <c r="L391" s="105">
        <v>0.169877</v>
      </c>
      <c r="M391" s="104">
        <v>2.2262000000000001E-2</v>
      </c>
      <c r="N391" s="104">
        <v>101267</v>
      </c>
      <c r="O391" s="104">
        <v>19</v>
      </c>
      <c r="P391" s="104">
        <v>60</v>
      </c>
      <c r="Q391" s="104">
        <v>1.2016</v>
      </c>
      <c r="R391" s="104" t="s">
        <v>938</v>
      </c>
      <c r="S391" s="104" t="s">
        <v>939</v>
      </c>
      <c r="T391" s="60">
        <v>1.2401855402093499E-3</v>
      </c>
      <c r="U391" s="60">
        <v>0.14016722222222219</v>
      </c>
      <c r="V391" s="60">
        <v>23.955913703656503</v>
      </c>
      <c r="W391" s="98"/>
      <c r="X391" s="60">
        <v>6.7352576860140007E-5</v>
      </c>
      <c r="Y391" s="61">
        <v>0.2009817854837293</v>
      </c>
      <c r="Z391">
        <v>20</v>
      </c>
      <c r="AB391">
        <f t="shared" si="49"/>
        <v>0.20102950512516624</v>
      </c>
      <c r="AC391">
        <f t="shared" si="50"/>
        <v>119.19445160664014</v>
      </c>
      <c r="AD391">
        <f t="shared" si="51"/>
        <v>119.16615766795489</v>
      </c>
      <c r="AE391">
        <f t="shared" si="52"/>
        <v>2.3737630656354863E-4</v>
      </c>
      <c r="AJ391">
        <v>0.14325794665687422</v>
      </c>
      <c r="AK391">
        <v>0.10734360566589216</v>
      </c>
      <c r="AL391">
        <v>2.2557074601138454</v>
      </c>
      <c r="AM391">
        <v>15.348711218668841</v>
      </c>
      <c r="AN391">
        <v>-4.3986580942400499E-4</v>
      </c>
      <c r="AO391">
        <v>7.1662230457174222E-2</v>
      </c>
      <c r="AP391">
        <v>0.12022373727860879</v>
      </c>
      <c r="AQ391">
        <v>0.18791378124239572</v>
      </c>
      <c r="AR391">
        <v>0.33801035400951074</v>
      </c>
      <c r="AS391">
        <v>0.52636882297641552</v>
      </c>
      <c r="AT391" s="2">
        <v>5.6333588938718266</v>
      </c>
      <c r="AU391" s="2">
        <v>4.0344565121912819E-2</v>
      </c>
      <c r="AV391" s="2">
        <v>8.4017468092044426E-2</v>
      </c>
      <c r="AX391">
        <f t="shared" si="47"/>
        <v>5.6333588938718266</v>
      </c>
      <c r="AY391">
        <f t="shared" si="48"/>
        <v>4.8088483150147789</v>
      </c>
      <c r="AZ391">
        <f t="shared" si="53"/>
        <v>10.014416034609622</v>
      </c>
    </row>
    <row r="392" spans="1:52" x14ac:dyDescent="0.25">
      <c r="A392" s="104">
        <v>19</v>
      </c>
      <c r="B392" s="104" t="s">
        <v>959</v>
      </c>
      <c r="C392" s="104">
        <v>-803</v>
      </c>
      <c r="D392" s="105">
        <v>364.59375</v>
      </c>
      <c r="E392" s="104">
        <v>50</v>
      </c>
      <c r="F392" s="104">
        <v>0.16687299999999999</v>
      </c>
      <c r="G392" s="104">
        <v>0.19906799999999999</v>
      </c>
      <c r="H392" s="104">
        <v>50.657589999999999</v>
      </c>
      <c r="I392" s="104">
        <v>1.651448</v>
      </c>
      <c r="J392" s="104">
        <v>9.1810460000000003</v>
      </c>
      <c r="K392" s="104">
        <v>0.14959</v>
      </c>
      <c r="L392" s="105">
        <v>0.16687299999999999</v>
      </c>
      <c r="M392" s="104">
        <v>2.1094000000000002E-2</v>
      </c>
      <c r="N392" s="104">
        <v>101270</v>
      </c>
      <c r="O392" s="104">
        <v>19</v>
      </c>
      <c r="P392" s="104">
        <v>60</v>
      </c>
      <c r="Q392" s="104">
        <v>1.2016</v>
      </c>
      <c r="R392" s="104" t="s">
        <v>940</v>
      </c>
      <c r="S392" s="104" t="s">
        <v>941</v>
      </c>
      <c r="T392" s="60">
        <v>1.2404116676973821E-3</v>
      </c>
      <c r="U392" s="60">
        <v>0.14527899999999999</v>
      </c>
      <c r="V392" s="60">
        <v>17.40873660120085</v>
      </c>
      <c r="W392" s="98"/>
      <c r="X392" s="60">
        <v>6.735058162235409E-5</v>
      </c>
      <c r="Y392" s="61">
        <v>0.14601607936147754</v>
      </c>
      <c r="Z392">
        <v>20</v>
      </c>
      <c r="AB392">
        <f t="shared" si="49"/>
        <v>0.14605074834869139</v>
      </c>
      <c r="AC392">
        <f t="shared" si="50"/>
        <v>119.22479138823996</v>
      </c>
      <c r="AD392">
        <f t="shared" si="51"/>
        <v>119.19649024760943</v>
      </c>
      <c r="AE392">
        <f t="shared" si="52"/>
        <v>2.3737630656339796E-4</v>
      </c>
      <c r="AJ392">
        <v>0.10408101329258038</v>
      </c>
      <c r="AK392">
        <v>0.10167138503120862</v>
      </c>
      <c r="AL392">
        <v>1.9658693134832697</v>
      </c>
      <c r="AM392">
        <v>9.6504521678568373</v>
      </c>
      <c r="AN392">
        <v>-2.8022370763925154E-2</v>
      </c>
      <c r="AO392">
        <v>3.6698027347183845E-2</v>
      </c>
      <c r="AP392">
        <v>7.6413255261656446E-2</v>
      </c>
      <c r="AQ392">
        <v>0.14260369518270646</v>
      </c>
      <c r="AR392">
        <v>0.30439987065126611</v>
      </c>
      <c r="AS392">
        <v>0.46914094954892072</v>
      </c>
      <c r="AT392" s="2">
        <v>6.6812355374575496</v>
      </c>
      <c r="AU392" s="2">
        <v>3.4918540570262641E-2</v>
      </c>
      <c r="AV392" s="2">
        <v>0.12921798088161163</v>
      </c>
      <c r="AX392">
        <f t="shared" si="47"/>
        <v>6.6812355374575496</v>
      </c>
      <c r="AY392">
        <f t="shared" si="48"/>
        <v>4.1631557150713574</v>
      </c>
      <c r="AZ392">
        <f t="shared" si="53"/>
        <v>15.405986814219727</v>
      </c>
    </row>
    <row r="393" spans="1:52" x14ac:dyDescent="0.25">
      <c r="A393" s="114">
        <v>1</v>
      </c>
      <c r="B393" s="114" t="s">
        <v>960</v>
      </c>
      <c r="C393" s="114">
        <v>-803</v>
      </c>
      <c r="D393" s="115">
        <v>-364.59375</v>
      </c>
      <c r="E393" s="114">
        <v>50</v>
      </c>
      <c r="F393" s="114">
        <v>0.148974</v>
      </c>
      <c r="G393" s="114">
        <v>0.20097200000000001</v>
      </c>
      <c r="H393" s="114">
        <v>51.135159000000002</v>
      </c>
      <c r="I393" s="114">
        <v>1.6291549999999999</v>
      </c>
      <c r="J393" s="114">
        <v>9.2239540000000009</v>
      </c>
      <c r="K393" s="114">
        <v>0.147065</v>
      </c>
      <c r="L393" s="115">
        <v>0.148974</v>
      </c>
      <c r="M393" s="114">
        <v>1.9477999999999999E-2</v>
      </c>
      <c r="N393" s="114">
        <v>101277</v>
      </c>
      <c r="O393" s="114">
        <v>19</v>
      </c>
      <c r="P393" s="114">
        <v>60</v>
      </c>
      <c r="Q393" s="114">
        <v>1.2017</v>
      </c>
      <c r="R393" s="114" t="s">
        <v>961</v>
      </c>
      <c r="S393" s="114" t="s">
        <v>962</v>
      </c>
      <c r="T393" s="60">
        <v>1.2404116676973821E-3</v>
      </c>
      <c r="U393" s="60">
        <v>0.14527899999999999</v>
      </c>
      <c r="V393" s="60">
        <v>2.9788497611112903</v>
      </c>
      <c r="W393" s="98"/>
      <c r="X393" s="60">
        <v>6.7345926527205557E-5</v>
      </c>
      <c r="Y393" s="61">
        <v>2.5103658150336397E-2</v>
      </c>
      <c r="Z393">
        <v>21</v>
      </c>
      <c r="AB393">
        <f t="shared" si="49"/>
        <v>2.5109618578853868E-2</v>
      </c>
      <c r="AC393">
        <f t="shared" si="50"/>
        <v>118.66197919331421</v>
      </c>
      <c r="AD393">
        <f t="shared" si="51"/>
        <v>118.63381165096376</v>
      </c>
      <c r="AE393">
        <f t="shared" si="52"/>
        <v>2.3737630656368085E-4</v>
      </c>
      <c r="AJ393">
        <v>1.7895651475394136E-2</v>
      </c>
      <c r="AK393">
        <v>9.4325937957175476E-2</v>
      </c>
      <c r="AL393">
        <v>2.3789340631969345</v>
      </c>
      <c r="AM393">
        <v>14.224649874424895</v>
      </c>
      <c r="AN393">
        <v>-0.10352658865974224</v>
      </c>
      <c r="AO393">
        <v>-4.2930265154299437E-2</v>
      </c>
      <c r="AP393">
        <v>-7.4625537058967822E-3</v>
      </c>
      <c r="AQ393">
        <v>5.165191293127569E-2</v>
      </c>
      <c r="AR393">
        <v>0.19500461559315652</v>
      </c>
      <c r="AS393">
        <v>0.36052705924504125</v>
      </c>
      <c r="AT393" s="2">
        <v>6.2554278825402969</v>
      </c>
      <c r="AU393" s="2">
        <v>3.2821366545128738E-2</v>
      </c>
      <c r="AV393" s="2">
        <v>0.18741603995407968</v>
      </c>
      <c r="AX393">
        <f t="shared" si="47"/>
        <v>6.2554278825402969</v>
      </c>
      <c r="AY393">
        <f t="shared" si="48"/>
        <v>3.8946483140742054</v>
      </c>
      <c r="AZ393">
        <f t="shared" si="53"/>
        <v>22.239158233524346</v>
      </c>
    </row>
    <row r="394" spans="1:52" x14ac:dyDescent="0.25">
      <c r="A394" s="114">
        <v>2</v>
      </c>
      <c r="B394" s="114" t="s">
        <v>999</v>
      </c>
      <c r="C394" s="114">
        <v>-803</v>
      </c>
      <c r="D394" s="115">
        <v>-312.5</v>
      </c>
      <c r="E394" s="114">
        <v>50</v>
      </c>
      <c r="F394" s="114">
        <v>0.16825799999999999</v>
      </c>
      <c r="G394" s="114">
        <v>0.20030300000000001</v>
      </c>
      <c r="H394" s="114">
        <v>50.967379999999999</v>
      </c>
      <c r="I394" s="114">
        <v>1.622765</v>
      </c>
      <c r="J394" s="114">
        <v>9.2084469999999996</v>
      </c>
      <c r="K394" s="114">
        <v>0.146536</v>
      </c>
      <c r="L394" s="115">
        <v>0.16825799999999999</v>
      </c>
      <c r="M394" s="114">
        <v>2.9663999999999999E-2</v>
      </c>
      <c r="N394" s="114">
        <v>101285</v>
      </c>
      <c r="O394" s="114">
        <v>19</v>
      </c>
      <c r="P394" s="114">
        <v>60</v>
      </c>
      <c r="Q394" s="114">
        <v>1.2018</v>
      </c>
      <c r="R394" s="114" t="s">
        <v>963</v>
      </c>
      <c r="S394" s="114" t="s">
        <v>964</v>
      </c>
      <c r="T394" s="60">
        <v>1.2399462882796218E-3</v>
      </c>
      <c r="U394" s="60">
        <v>0.14715588888888889</v>
      </c>
      <c r="V394" s="60">
        <v>17.018568715899359</v>
      </c>
      <c r="W394" s="98"/>
      <c r="X394" s="60">
        <v>6.7340607206356297E-5</v>
      </c>
      <c r="Y394" s="61">
        <v>0.1431907663000041</v>
      </c>
      <c r="Z394">
        <v>21</v>
      </c>
      <c r="AB394">
        <f t="shared" si="49"/>
        <v>0.14322476446560137</v>
      </c>
      <c r="AC394">
        <f t="shared" si="50"/>
        <v>118.85241734263191</v>
      </c>
      <c r="AD394">
        <f t="shared" si="51"/>
        <v>118.82420459477699</v>
      </c>
      <c r="AE394">
        <f t="shared" si="52"/>
        <v>2.3737630656337503E-4</v>
      </c>
      <c r="AJ394">
        <v>0.10206442116059902</v>
      </c>
      <c r="AK394">
        <v>0.14347889667866862</v>
      </c>
      <c r="AL394">
        <v>2.3175396883903638</v>
      </c>
      <c r="AM394">
        <v>13.189442699626262</v>
      </c>
      <c r="AN394">
        <v>-7.262288405496585E-2</v>
      </c>
      <c r="AO394">
        <v>5.6063013487457174E-3</v>
      </c>
      <c r="AP394">
        <v>6.6128237601784087E-2</v>
      </c>
      <c r="AQ394">
        <v>0.15764390577438375</v>
      </c>
      <c r="AR394">
        <v>0.3701937730036472</v>
      </c>
      <c r="AS394">
        <v>0.60636136697498555</v>
      </c>
      <c r="AT394" s="2">
        <v>4.9308060661962028</v>
      </c>
      <c r="AU394" s="2">
        <v>5.6314965686304647E-2</v>
      </c>
      <c r="AV394" s="2">
        <v>0.17561375326306272</v>
      </c>
      <c r="AX394">
        <f t="shared" si="47"/>
        <v>4.9308060661962028</v>
      </c>
      <c r="AY394">
        <f t="shared" si="48"/>
        <v>6.6931698043846755</v>
      </c>
      <c r="AZ394">
        <f t="shared" si="53"/>
        <v>20.872119093927516</v>
      </c>
    </row>
    <row r="395" spans="1:52" x14ac:dyDescent="0.25">
      <c r="A395" s="114">
        <v>3</v>
      </c>
      <c r="B395" s="114" t="s">
        <v>1000</v>
      </c>
      <c r="C395" s="114">
        <v>-803</v>
      </c>
      <c r="D395" s="115">
        <v>-260.40625</v>
      </c>
      <c r="E395" s="114">
        <v>50</v>
      </c>
      <c r="F395" s="114">
        <v>0.18770899999999999</v>
      </c>
      <c r="G395" s="114">
        <v>0.20046700000000001</v>
      </c>
      <c r="H395" s="114">
        <v>51.008533</v>
      </c>
      <c r="I395" s="114">
        <v>1.642711</v>
      </c>
      <c r="J395" s="114">
        <v>9.2122740000000007</v>
      </c>
      <c r="K395" s="114">
        <v>0.148261</v>
      </c>
      <c r="L395" s="115">
        <v>0.18770899999999999</v>
      </c>
      <c r="M395" s="114">
        <v>3.9412000000000003E-2</v>
      </c>
      <c r="N395" s="114">
        <v>101282</v>
      </c>
      <c r="O395" s="114">
        <v>19</v>
      </c>
      <c r="P395" s="114">
        <v>60</v>
      </c>
      <c r="Q395" s="114">
        <v>1.2018</v>
      </c>
      <c r="R395" s="114" t="s">
        <v>965</v>
      </c>
      <c r="S395" s="114" t="s">
        <v>966</v>
      </c>
      <c r="T395" s="60">
        <v>1.2394809088618613E-3</v>
      </c>
      <c r="U395" s="60">
        <v>0.14903277777777776</v>
      </c>
      <c r="V395" s="60">
        <v>31.203564287033842</v>
      </c>
      <c r="W395" s="98"/>
      <c r="X395" s="60">
        <v>6.7342601853199961E-5</v>
      </c>
      <c r="Y395" s="61">
        <v>0.26264175746707225</v>
      </c>
      <c r="Z395">
        <v>21</v>
      </c>
      <c r="AB395">
        <f t="shared" si="49"/>
        <v>0.26270411720013231</v>
      </c>
      <c r="AC395">
        <f t="shared" si="50"/>
        <v>118.80656217032006</v>
      </c>
      <c r="AD395">
        <f t="shared" si="51"/>
        <v>118.77836030739654</v>
      </c>
      <c r="AE395">
        <f t="shared" si="52"/>
        <v>2.3737630656372284E-4</v>
      </c>
      <c r="AJ395">
        <v>0.18720866433933048</v>
      </c>
      <c r="AK395">
        <v>0.19077118759063166</v>
      </c>
      <c r="AL395">
        <v>1.7436347088519268</v>
      </c>
      <c r="AM395">
        <v>7.7581981581488924</v>
      </c>
      <c r="AN395">
        <v>-4.6311950257750888E-2</v>
      </c>
      <c r="AO395">
        <v>5.1183552225405306E-2</v>
      </c>
      <c r="AP395">
        <v>0.13685877782126793</v>
      </c>
      <c r="AQ395">
        <v>0.26980543014985348</v>
      </c>
      <c r="AR395">
        <v>0.57114988465245375</v>
      </c>
      <c r="AS395">
        <v>0.83999583832733504</v>
      </c>
      <c r="AT395" s="2">
        <v>3.5547033366168028</v>
      </c>
      <c r="AU395" s="2">
        <v>9.1361217942661152E-2</v>
      </c>
      <c r="AV395" s="2">
        <v>0.13755336191882203</v>
      </c>
      <c r="AX395">
        <f t="shared" si="47"/>
        <v>3.5547033366168028</v>
      </c>
      <c r="AY395">
        <f t="shared" si="48"/>
        <v>10.854312219460933</v>
      </c>
      <c r="AZ395">
        <f t="shared" si="53"/>
        <v>16.342242044545067</v>
      </c>
    </row>
    <row r="396" spans="1:52" x14ac:dyDescent="0.25">
      <c r="A396" s="114">
        <v>4</v>
      </c>
      <c r="B396" s="114" t="s">
        <v>1001</v>
      </c>
      <c r="C396" s="114">
        <v>-803</v>
      </c>
      <c r="D396" s="115">
        <v>-208.34375</v>
      </c>
      <c r="E396" s="114">
        <v>50</v>
      </c>
      <c r="F396" s="114">
        <v>0.22065100000000001</v>
      </c>
      <c r="G396" s="114">
        <v>0.20027600000000001</v>
      </c>
      <c r="H396" s="114">
        <v>50.960526999999999</v>
      </c>
      <c r="I396" s="114">
        <v>1.6264380000000001</v>
      </c>
      <c r="J396" s="114">
        <v>9.2078229999999994</v>
      </c>
      <c r="K396" s="114">
        <v>0.14684700000000001</v>
      </c>
      <c r="L396" s="115">
        <v>0.22065100000000001</v>
      </c>
      <c r="M396" s="114">
        <v>5.0414E-2</v>
      </c>
      <c r="N396" s="114">
        <v>101285</v>
      </c>
      <c r="O396" s="114">
        <v>19</v>
      </c>
      <c r="P396" s="114">
        <v>60</v>
      </c>
      <c r="Q396" s="114">
        <v>1.2018</v>
      </c>
      <c r="R396" s="114" t="s">
        <v>967</v>
      </c>
      <c r="S396" s="114" t="s">
        <v>968</v>
      </c>
      <c r="T396" s="60">
        <v>1.239015529444101E-3</v>
      </c>
      <c r="U396" s="60">
        <v>0.15090966666666666</v>
      </c>
      <c r="V396" s="60">
        <v>56.28769912563051</v>
      </c>
      <c r="W396" s="98"/>
      <c r="X396" s="60">
        <v>6.7340607206356297E-5</v>
      </c>
      <c r="Y396" s="61">
        <v>0.4735611282611128</v>
      </c>
      <c r="Z396">
        <v>21</v>
      </c>
      <c r="AB396">
        <f t="shared" si="49"/>
        <v>0.47367356714299813</v>
      </c>
      <c r="AC396">
        <f t="shared" si="50"/>
        <v>118.86047178812049</v>
      </c>
      <c r="AD396">
        <f t="shared" si="51"/>
        <v>118.83225712833099</v>
      </c>
      <c r="AE396">
        <f t="shared" si="52"/>
        <v>2.3737630656382605E-4</v>
      </c>
      <c r="AJ396">
        <v>0.33754975150182853</v>
      </c>
      <c r="AK396">
        <v>0.2440064791736036</v>
      </c>
      <c r="AL396">
        <v>1.2344892106003151</v>
      </c>
      <c r="AM396">
        <v>5.6733183210465787</v>
      </c>
      <c r="AN396">
        <v>-9.6010063616126413E-3</v>
      </c>
      <c r="AO396">
        <v>0.15435017301660986</v>
      </c>
      <c r="AP396">
        <v>0.2946723254796621</v>
      </c>
      <c r="AQ396">
        <v>0.46749043998869005</v>
      </c>
      <c r="AR396">
        <v>0.7983500571321015</v>
      </c>
      <c r="AS396">
        <v>1.0952375030511006</v>
      </c>
      <c r="AT396" s="2">
        <v>3.7912454584534481</v>
      </c>
      <c r="AU396" s="2">
        <v>0.12147678798224745</v>
      </c>
      <c r="AV396" s="2">
        <v>0.1229985692433794</v>
      </c>
      <c r="AX396">
        <f t="shared" si="47"/>
        <v>3.7912454584534481</v>
      </c>
      <c r="AY396">
        <f t="shared" si="48"/>
        <v>14.438788330875418</v>
      </c>
      <c r="AZ396">
        <f t="shared" si="53"/>
        <v>14.619667969531882</v>
      </c>
    </row>
    <row r="397" spans="1:52" x14ac:dyDescent="0.25">
      <c r="A397" s="114">
        <v>5</v>
      </c>
      <c r="B397" s="114" t="s">
        <v>1002</v>
      </c>
      <c r="C397" s="114">
        <v>-803</v>
      </c>
      <c r="D397" s="115">
        <v>-156.25</v>
      </c>
      <c r="E397" s="114">
        <v>50</v>
      </c>
      <c r="F397" s="114">
        <v>0.25205699999999998</v>
      </c>
      <c r="G397" s="114">
        <v>0.19991100000000001</v>
      </c>
      <c r="H397" s="114">
        <v>50.868893</v>
      </c>
      <c r="I397" s="114">
        <v>1.6235649999999999</v>
      </c>
      <c r="J397" s="114">
        <v>9.1992209999999996</v>
      </c>
      <c r="K397" s="114">
        <v>0.14670800000000001</v>
      </c>
      <c r="L397" s="115">
        <v>0.25205699999999998</v>
      </c>
      <c r="M397" s="114">
        <v>6.0669000000000001E-2</v>
      </c>
      <c r="N397" s="114">
        <v>101292</v>
      </c>
      <c r="O397" s="114">
        <v>19</v>
      </c>
      <c r="P397" s="114">
        <v>60</v>
      </c>
      <c r="Q397" s="114">
        <v>1.2019</v>
      </c>
      <c r="R397" s="114" t="s">
        <v>969</v>
      </c>
      <c r="S397" s="114" t="s">
        <v>970</v>
      </c>
      <c r="T397" s="60">
        <v>1.2385501500263405E-3</v>
      </c>
      <c r="U397" s="60">
        <v>0.15278655555555554</v>
      </c>
      <c r="V397" s="60">
        <v>80.150524742444418</v>
      </c>
      <c r="W397" s="98"/>
      <c r="X397" s="60">
        <v>6.7335953489868879E-5</v>
      </c>
      <c r="Y397" s="61">
        <v>0.67374107344617018</v>
      </c>
      <c r="Z397">
        <v>21</v>
      </c>
      <c r="AB397">
        <f t="shared" si="49"/>
        <v>0.6739010415864114</v>
      </c>
      <c r="AC397">
        <f t="shared" si="50"/>
        <v>118.96339395262979</v>
      </c>
      <c r="AD397">
        <f t="shared" si="51"/>
        <v>118.93515486155705</v>
      </c>
      <c r="AE397">
        <f t="shared" si="52"/>
        <v>2.3737630656350418E-4</v>
      </c>
      <c r="AJ397">
        <v>0.48023470096714083</v>
      </c>
      <c r="AK397">
        <v>0.29349664264147229</v>
      </c>
      <c r="AL397">
        <v>1.2258220919290961</v>
      </c>
      <c r="AM397">
        <v>6.0300507997029662</v>
      </c>
      <c r="AN397">
        <v>2.5612720768443519E-2</v>
      </c>
      <c r="AO397">
        <v>0.27068372586135397</v>
      </c>
      <c r="AP397">
        <v>0.4345594497706759</v>
      </c>
      <c r="AQ397">
        <v>0.62500360100723018</v>
      </c>
      <c r="AR397">
        <v>1.0339503300094626</v>
      </c>
      <c r="AS397">
        <v>1.4111547545856868</v>
      </c>
      <c r="AT397" s="2">
        <v>3.9323736380965157</v>
      </c>
      <c r="AU397" s="2">
        <v>0.14593497542859302</v>
      </c>
      <c r="AV397" s="2">
        <v>9.3636149284522241E-2</v>
      </c>
      <c r="AX397">
        <f t="shared" si="47"/>
        <v>3.9323736380965157</v>
      </c>
      <c r="AY397">
        <f t="shared" si="48"/>
        <v>17.360919973379058</v>
      </c>
      <c r="AZ397">
        <f t="shared" si="53"/>
        <v>11.139274115541873</v>
      </c>
    </row>
    <row r="398" spans="1:52" x14ac:dyDescent="0.25">
      <c r="A398" s="114">
        <v>6</v>
      </c>
      <c r="B398" s="114" t="s">
        <v>1003</v>
      </c>
      <c r="C398" s="114">
        <v>-803</v>
      </c>
      <c r="D398" s="115">
        <v>-104.15625</v>
      </c>
      <c r="E398" s="114">
        <v>50</v>
      </c>
      <c r="F398" s="114">
        <v>0.27434399999999998</v>
      </c>
      <c r="G398" s="114">
        <v>0.20010800000000001</v>
      </c>
      <c r="H398" s="114">
        <v>50.918461000000001</v>
      </c>
      <c r="I398" s="114">
        <v>1.6056539999999999</v>
      </c>
      <c r="J398" s="114">
        <v>9.2037289999999992</v>
      </c>
      <c r="K398" s="114">
        <v>0.14507400000000001</v>
      </c>
      <c r="L398" s="115">
        <v>0.27434399999999998</v>
      </c>
      <c r="M398" s="114">
        <v>6.4104999999999995E-2</v>
      </c>
      <c r="N398" s="114">
        <v>101292</v>
      </c>
      <c r="O398" s="114">
        <v>19</v>
      </c>
      <c r="P398" s="114">
        <v>60</v>
      </c>
      <c r="Q398" s="114">
        <v>1.2019</v>
      </c>
      <c r="R398" s="114" t="s">
        <v>971</v>
      </c>
      <c r="S398" s="114" t="s">
        <v>972</v>
      </c>
      <c r="T398" s="60">
        <v>1.2380847706085802E-3</v>
      </c>
      <c r="U398" s="60">
        <v>0.15466344444444444</v>
      </c>
      <c r="V398" s="60">
        <v>96.66588136507535</v>
      </c>
      <c r="W398" s="98"/>
      <c r="X398" s="60">
        <v>6.7335953489868879E-5</v>
      </c>
      <c r="Y398" s="61">
        <v>0.8129664802307397</v>
      </c>
      <c r="Z398">
        <v>21</v>
      </c>
      <c r="AB398">
        <f t="shared" si="49"/>
        <v>0.81315950503069101</v>
      </c>
      <c r="AC398">
        <f t="shared" si="50"/>
        <v>118.90512550731393</v>
      </c>
      <c r="AD398">
        <f t="shared" si="51"/>
        <v>118.87690024778952</v>
      </c>
      <c r="AE398">
        <f t="shared" si="52"/>
        <v>2.3737630656357555E-4</v>
      </c>
      <c r="AJ398">
        <v>0.57947716802343185</v>
      </c>
      <c r="AK398">
        <v>0.31038879941558822</v>
      </c>
      <c r="AL398">
        <v>1.3648587662785845</v>
      </c>
      <c r="AM398">
        <v>8.133213944040051</v>
      </c>
      <c r="AN398">
        <v>7.7128513831710238E-2</v>
      </c>
      <c r="AO398">
        <v>0.36526698964275112</v>
      </c>
      <c r="AP398">
        <v>0.53666846912033195</v>
      </c>
      <c r="AQ398">
        <v>0.7435364976706047</v>
      </c>
      <c r="AR398">
        <v>1.132148196663546</v>
      </c>
      <c r="AS398">
        <v>1.5325788507809164</v>
      </c>
      <c r="AT398" s="2">
        <v>4.9120068300594104</v>
      </c>
      <c r="AU398" s="2">
        <v>0.13709426024883392</v>
      </c>
      <c r="AV398" s="2">
        <v>9.3930774680782758E-2</v>
      </c>
      <c r="AX398">
        <f t="shared" si="47"/>
        <v>4.9120068300594104</v>
      </c>
      <c r="AY398">
        <f t="shared" si="48"/>
        <v>16.301210221219957</v>
      </c>
      <c r="AZ398">
        <f t="shared" si="53"/>
        <v>11.168850552417698</v>
      </c>
    </row>
    <row r="399" spans="1:52" x14ac:dyDescent="0.25">
      <c r="A399" s="114">
        <v>7</v>
      </c>
      <c r="B399" s="114" t="s">
        <v>1004</v>
      </c>
      <c r="C399" s="114">
        <v>-803</v>
      </c>
      <c r="D399" s="115">
        <v>-52.09375</v>
      </c>
      <c r="E399" s="114">
        <v>50</v>
      </c>
      <c r="F399" s="114">
        <v>0.29513099999999998</v>
      </c>
      <c r="G399" s="114">
        <v>0.19982900000000001</v>
      </c>
      <c r="H399" s="114">
        <v>50.848357</v>
      </c>
      <c r="I399" s="114">
        <v>1.6359870000000001</v>
      </c>
      <c r="J399" s="114">
        <v>9.1974850000000004</v>
      </c>
      <c r="K399" s="114">
        <v>0.14769399999999999</v>
      </c>
      <c r="L399" s="115">
        <v>0.29513099999999998</v>
      </c>
      <c r="M399" s="114">
        <v>6.3147999999999996E-2</v>
      </c>
      <c r="N399" s="114">
        <v>101289</v>
      </c>
      <c r="O399" s="114">
        <v>19</v>
      </c>
      <c r="P399" s="114">
        <v>60</v>
      </c>
      <c r="Q399" s="114">
        <v>1.2019</v>
      </c>
      <c r="R399" s="114" t="s">
        <v>973</v>
      </c>
      <c r="S399" s="114" t="s">
        <v>974</v>
      </c>
      <c r="T399" s="60">
        <v>1.2376193911908199E-3</v>
      </c>
      <c r="U399" s="60">
        <v>0.15654033333333334</v>
      </c>
      <c r="V399" s="60">
        <v>111.98165417666627</v>
      </c>
      <c r="W399" s="98"/>
      <c r="X399" s="60">
        <v>6.733794786102934E-5</v>
      </c>
      <c r="Y399" s="61">
        <v>0.9411063541726753</v>
      </c>
      <c r="Z399">
        <v>21</v>
      </c>
      <c r="AB399">
        <f t="shared" si="49"/>
        <v>0.94132980356470364</v>
      </c>
      <c r="AC399">
        <f t="shared" si="50"/>
        <v>118.98937211523676</v>
      </c>
      <c r="AD399">
        <f t="shared" si="51"/>
        <v>118.96112685756374</v>
      </c>
      <c r="AE399">
        <f t="shared" si="52"/>
        <v>2.3737630656346599E-4</v>
      </c>
      <c r="AJ399">
        <v>0.67081358724421825</v>
      </c>
      <c r="AK399">
        <v>0.30564949814980669</v>
      </c>
      <c r="AL399">
        <v>2.0978255961268872</v>
      </c>
      <c r="AM399">
        <v>20.266329310191399</v>
      </c>
      <c r="AN399">
        <v>0.17732545468599689</v>
      </c>
      <c r="AO399">
        <v>0.47127328866601464</v>
      </c>
      <c r="AP399">
        <v>0.62341658300973091</v>
      </c>
      <c r="AQ399">
        <v>0.80510470822145341</v>
      </c>
      <c r="AR399">
        <v>1.2275609398989757</v>
      </c>
      <c r="AS399">
        <v>1.6647895870105016</v>
      </c>
      <c r="AT399" s="2">
        <v>6.1957370419613502</v>
      </c>
      <c r="AU399" s="2">
        <v>0.11535613011922291</v>
      </c>
      <c r="AV399" s="2">
        <v>4.39026611527642E-2</v>
      </c>
      <c r="AX399">
        <f t="shared" si="47"/>
        <v>6.1957370419613502</v>
      </c>
      <c r="AY399">
        <f t="shared" si="48"/>
        <v>13.726153492529885</v>
      </c>
      <c r="AZ399">
        <f t="shared" si="53"/>
        <v>5.2239500847554083</v>
      </c>
    </row>
    <row r="400" spans="1:52" x14ac:dyDescent="0.25">
      <c r="A400" s="114">
        <v>8</v>
      </c>
      <c r="B400" s="114" t="s">
        <v>1005</v>
      </c>
      <c r="C400" s="114">
        <v>-803</v>
      </c>
      <c r="D400" s="115">
        <v>0</v>
      </c>
      <c r="E400" s="114">
        <v>50</v>
      </c>
      <c r="F400" s="114">
        <v>0.29981400000000002</v>
      </c>
      <c r="G400" s="114">
        <v>0.19953599999999999</v>
      </c>
      <c r="H400" s="114">
        <v>50.774937000000001</v>
      </c>
      <c r="I400" s="114">
        <v>1.6121909999999999</v>
      </c>
      <c r="J400" s="114">
        <v>9.1908720000000006</v>
      </c>
      <c r="K400" s="114">
        <v>0.14575099999999999</v>
      </c>
      <c r="L400" s="115">
        <v>0.29981400000000002</v>
      </c>
      <c r="M400" s="114">
        <v>5.6850999999999999E-2</v>
      </c>
      <c r="N400" s="114">
        <v>101289</v>
      </c>
      <c r="O400" s="114">
        <v>19</v>
      </c>
      <c r="P400" s="114">
        <v>60</v>
      </c>
      <c r="Q400" s="114">
        <v>1.2019</v>
      </c>
      <c r="R400" s="114" t="s">
        <v>975</v>
      </c>
      <c r="S400" s="114" t="s">
        <v>976</v>
      </c>
      <c r="T400" s="60">
        <v>1.2371540117730594E-3</v>
      </c>
      <c r="U400" s="60">
        <v>0.15841722222222221</v>
      </c>
      <c r="V400" s="60">
        <v>114.29197693432796</v>
      </c>
      <c r="W400" s="98"/>
      <c r="X400" s="60">
        <v>6.733794786102934E-5</v>
      </c>
      <c r="Y400" s="61">
        <v>0.95983194859916732</v>
      </c>
      <c r="Z400">
        <v>21</v>
      </c>
      <c r="AB400">
        <f t="shared" si="49"/>
        <v>0.96005984405903022</v>
      </c>
      <c r="AC400">
        <f t="shared" si="50"/>
        <v>119.07498713825071</v>
      </c>
      <c r="AD400">
        <f t="shared" si="51"/>
        <v>119.04672155759972</v>
      </c>
      <c r="AE400">
        <f t="shared" si="52"/>
        <v>2.3737630656355557E-4</v>
      </c>
      <c r="AJ400">
        <v>0.68415909462904367</v>
      </c>
      <c r="AK400">
        <v>0.27507680551105307</v>
      </c>
      <c r="AL400">
        <v>1.28722159117951</v>
      </c>
      <c r="AM400">
        <v>6.9770999340014122</v>
      </c>
      <c r="AN400">
        <v>0.21100457181725754</v>
      </c>
      <c r="AO400">
        <v>0.49894848377077572</v>
      </c>
      <c r="AP400">
        <v>0.64365590394879413</v>
      </c>
      <c r="AQ400">
        <v>0.82380108603485425</v>
      </c>
      <c r="AR400">
        <v>1.1855720557700358</v>
      </c>
      <c r="AS400">
        <v>1.5340562840798373</v>
      </c>
      <c r="AT400" s="2">
        <v>7.3479300306050011</v>
      </c>
      <c r="AU400" s="2">
        <v>9.810769622001897E-2</v>
      </c>
      <c r="AV400" s="2">
        <v>3.6729392659506317E-2</v>
      </c>
      <c r="AX400">
        <f t="shared" si="47"/>
        <v>7.3479300306050011</v>
      </c>
      <c r="AY400">
        <f t="shared" si="48"/>
        <v>11.682172665562167</v>
      </c>
      <c r="AZ400">
        <f t="shared" si="53"/>
        <v>4.3735519585264742</v>
      </c>
    </row>
    <row r="401" spans="1:52" x14ac:dyDescent="0.25">
      <c r="A401" s="114">
        <v>9</v>
      </c>
      <c r="B401" s="114" t="s">
        <v>1006</v>
      </c>
      <c r="C401" s="114">
        <v>-803</v>
      </c>
      <c r="D401" s="115">
        <v>52.0625</v>
      </c>
      <c r="E401" s="114">
        <v>50</v>
      </c>
      <c r="F401" s="114">
        <v>0.28722999999999999</v>
      </c>
      <c r="G401" s="114">
        <v>0.19969600000000001</v>
      </c>
      <c r="H401" s="114">
        <v>50.815018000000002</v>
      </c>
      <c r="I401" s="114">
        <v>1.5955189999999999</v>
      </c>
      <c r="J401" s="114">
        <v>9.1946589999999997</v>
      </c>
      <c r="K401" s="114">
        <v>0.14429600000000001</v>
      </c>
      <c r="L401" s="115">
        <v>0.28722999999999999</v>
      </c>
      <c r="M401" s="114">
        <v>4.7416E-2</v>
      </c>
      <c r="N401" s="114">
        <v>101286</v>
      </c>
      <c r="O401" s="114">
        <v>19</v>
      </c>
      <c r="P401" s="114">
        <v>60</v>
      </c>
      <c r="Q401" s="114">
        <v>1.2018</v>
      </c>
      <c r="R401" s="114" t="s">
        <v>977</v>
      </c>
      <c r="S401" s="114" t="s">
        <v>978</v>
      </c>
      <c r="T401" s="60">
        <v>1.2366886323552991E-3</v>
      </c>
      <c r="U401" s="60">
        <v>0.16029411111111111</v>
      </c>
      <c r="V401" s="60">
        <v>102.64175279685142</v>
      </c>
      <c r="W401" s="98"/>
      <c r="X401" s="60">
        <v>6.7339942350332695E-5</v>
      </c>
      <c r="Y401" s="61">
        <v>0.86232219189454062</v>
      </c>
      <c r="Z401">
        <v>21</v>
      </c>
      <c r="AB401">
        <f t="shared" si="49"/>
        <v>0.86252693535276626</v>
      </c>
      <c r="AC401">
        <f t="shared" si="50"/>
        <v>119.02946921886036</v>
      </c>
      <c r="AD401">
        <f t="shared" si="51"/>
        <v>119.00121444308496</v>
      </c>
      <c r="AE401">
        <f t="shared" si="52"/>
        <v>2.3737630656356476E-4</v>
      </c>
      <c r="AJ401">
        <v>0.61465788785554543</v>
      </c>
      <c r="AK401">
        <v>0.2296026065764756</v>
      </c>
      <c r="AL401">
        <v>1.3382935222696823</v>
      </c>
      <c r="AM401">
        <v>9.0876028676259359</v>
      </c>
      <c r="AN401">
        <v>0.20798871616761341</v>
      </c>
      <c r="AO401">
        <v>0.45772786791811509</v>
      </c>
      <c r="AP401">
        <v>0.58481277412639254</v>
      </c>
      <c r="AQ401">
        <v>0.73406551042121981</v>
      </c>
      <c r="AR401">
        <v>1.0163107004790628</v>
      </c>
      <c r="AS401">
        <v>1.3015145065663687</v>
      </c>
      <c r="AT401" s="2">
        <v>6.4516590734010215</v>
      </c>
      <c r="AU401" s="2">
        <v>8.8632931317626923E-2</v>
      </c>
      <c r="AV401" s="2">
        <v>-4.282843231804815E-2</v>
      </c>
      <c r="AX401">
        <f t="shared" si="47"/>
        <v>6.4516590734010215</v>
      </c>
      <c r="AY401">
        <f t="shared" si="48"/>
        <v>10.549930770048839</v>
      </c>
      <c r="AZ401">
        <f t="shared" si="53"/>
        <v>-5.0978455662931568</v>
      </c>
    </row>
    <row r="402" spans="1:52" x14ac:dyDescent="0.25">
      <c r="A402" s="114">
        <v>10</v>
      </c>
      <c r="B402" s="114" t="s">
        <v>1007</v>
      </c>
      <c r="C402" s="114">
        <v>-803</v>
      </c>
      <c r="D402" s="115">
        <v>104.15625</v>
      </c>
      <c r="E402" s="114">
        <v>50</v>
      </c>
      <c r="F402" s="114">
        <v>0.276864</v>
      </c>
      <c r="G402" s="114">
        <v>0.19952</v>
      </c>
      <c r="H402" s="114">
        <v>50.770786999999999</v>
      </c>
      <c r="I402" s="114">
        <v>1.6117699999999999</v>
      </c>
      <c r="J402" s="114">
        <v>9.1921660000000003</v>
      </c>
      <c r="K402" s="114">
        <v>0.14574000000000001</v>
      </c>
      <c r="L402" s="115">
        <v>0.276864</v>
      </c>
      <c r="M402" s="114">
        <v>4.2283000000000001E-2</v>
      </c>
      <c r="N402" s="114">
        <v>101290</v>
      </c>
      <c r="O402" s="114">
        <v>19.100000000000001</v>
      </c>
      <c r="P402" s="114">
        <v>60</v>
      </c>
      <c r="Q402" s="114">
        <v>1.2014</v>
      </c>
      <c r="R402" s="114" t="s">
        <v>979</v>
      </c>
      <c r="S402" s="114" t="s">
        <v>980</v>
      </c>
      <c r="T402" s="60">
        <v>1.2362232529375388E-3</v>
      </c>
      <c r="U402" s="60">
        <v>0.16217100000000001</v>
      </c>
      <c r="V402" s="60">
        <v>92.77693145430176</v>
      </c>
      <c r="W402" s="98"/>
      <c r="X402" s="60">
        <v>6.736033193071732E-5</v>
      </c>
      <c r="Y402" s="61">
        <v>0.77899785242109654</v>
      </c>
      <c r="Z402">
        <v>21</v>
      </c>
      <c r="AB402">
        <f t="shared" si="49"/>
        <v>0.77918281195913719</v>
      </c>
      <c r="AC402">
        <f t="shared" si="50"/>
        <v>119.09780131736498</v>
      </c>
      <c r="AD402">
        <f t="shared" si="51"/>
        <v>119.06953032116843</v>
      </c>
      <c r="AE402">
        <f t="shared" si="52"/>
        <v>2.3737630656353413E-4</v>
      </c>
      <c r="AJ402">
        <v>0.55526504008400013</v>
      </c>
      <c r="AK402">
        <v>0.20470425915891446</v>
      </c>
      <c r="AL402">
        <v>0.98315163656479632</v>
      </c>
      <c r="AM402">
        <v>5.662023825357088</v>
      </c>
      <c r="AN402">
        <v>0.176697610277739</v>
      </c>
      <c r="AO402">
        <v>0.41604642814505044</v>
      </c>
      <c r="AP402">
        <v>0.53571841643085882</v>
      </c>
      <c r="AQ402">
        <v>0.6642548171342938</v>
      </c>
      <c r="AR402">
        <v>0.91099145223224332</v>
      </c>
      <c r="AS402">
        <v>1.1990921177486544</v>
      </c>
      <c r="AT402" s="2">
        <v>7.0449677529735855</v>
      </c>
      <c r="AU402" s="2">
        <v>7.7175238670622537E-2</v>
      </c>
      <c r="AV402" s="2">
        <v>-1.1567972321423774E-2</v>
      </c>
      <c r="AX402">
        <f t="shared" si="47"/>
        <v>7.0449677529735855</v>
      </c>
      <c r="AY402">
        <f t="shared" si="48"/>
        <v>9.1914012418140256</v>
      </c>
      <c r="AZ402">
        <f t="shared" si="53"/>
        <v>-1.377720069181706</v>
      </c>
    </row>
    <row r="403" spans="1:52" x14ac:dyDescent="0.25">
      <c r="A403" s="114">
        <v>11</v>
      </c>
      <c r="B403" s="114" t="s">
        <v>1008</v>
      </c>
      <c r="C403" s="114">
        <v>-803</v>
      </c>
      <c r="D403" s="115">
        <v>156.25</v>
      </c>
      <c r="E403" s="114">
        <v>50</v>
      </c>
      <c r="F403" s="114">
        <v>0.27048299999999997</v>
      </c>
      <c r="G403" s="114">
        <v>0.199571</v>
      </c>
      <c r="H403" s="114">
        <v>50.783749999999998</v>
      </c>
      <c r="I403" s="114">
        <v>1.6203510000000001</v>
      </c>
      <c r="J403" s="114">
        <v>9.1932349999999996</v>
      </c>
      <c r="K403" s="114">
        <v>0.14654600000000001</v>
      </c>
      <c r="L403" s="115">
        <v>0.27048299999999997</v>
      </c>
      <c r="M403" s="114">
        <v>4.1072999999999998E-2</v>
      </c>
      <c r="N403" s="114">
        <v>101292</v>
      </c>
      <c r="O403" s="114">
        <v>19.100000000000001</v>
      </c>
      <c r="P403" s="114">
        <v>60</v>
      </c>
      <c r="Q403" s="114">
        <v>1.2015</v>
      </c>
      <c r="R403" s="114" t="s">
        <v>981</v>
      </c>
      <c r="S403" s="114" t="s">
        <v>982</v>
      </c>
      <c r="T403" s="60">
        <v>1.2357578735197783E-3</v>
      </c>
      <c r="U403" s="60">
        <v>0.16404788888888888</v>
      </c>
      <c r="V403" s="60">
        <v>86.129421783860153</v>
      </c>
      <c r="W403" s="98"/>
      <c r="X403" s="60">
        <v>6.7359001907972576E-5</v>
      </c>
      <c r="Y403" s="61">
        <v>0.72328068253464328</v>
      </c>
      <c r="Z403">
        <v>21</v>
      </c>
      <c r="AB403">
        <f t="shared" si="49"/>
        <v>0.72345241299641483</v>
      </c>
      <c r="AC403">
        <f t="shared" si="50"/>
        <v>119.0816011870119</v>
      </c>
      <c r="AD403">
        <f t="shared" si="51"/>
        <v>119.05333403634243</v>
      </c>
      <c r="AE403">
        <f t="shared" si="52"/>
        <v>2.3737630656369714E-4</v>
      </c>
      <c r="AJ403">
        <v>0.51554878873525878</v>
      </c>
      <c r="AK403">
        <v>0.1989488402223025</v>
      </c>
      <c r="AL403">
        <v>0.88629678286524727</v>
      </c>
      <c r="AM403">
        <v>6.1283367880957007</v>
      </c>
      <c r="AN403">
        <v>0.14848170191124796</v>
      </c>
      <c r="AO403">
        <v>0.37464737347518512</v>
      </c>
      <c r="AP403">
        <v>0.50029496878848367</v>
      </c>
      <c r="AQ403">
        <v>0.63333416897641936</v>
      </c>
      <c r="AR403">
        <v>0.85654029232384044</v>
      </c>
      <c r="AS403">
        <v>1.0679227541385028</v>
      </c>
      <c r="AT403" s="2">
        <v>6.8516861832841816</v>
      </c>
      <c r="AU403" s="2">
        <v>7.6822965165093737E-2</v>
      </c>
      <c r="AV403" s="2">
        <v>1.0818060245336287E-2</v>
      </c>
      <c r="AX403">
        <f t="shared" si="47"/>
        <v>6.8516861832841816</v>
      </c>
      <c r="AY403">
        <f t="shared" si="48"/>
        <v>9.1482016997934004</v>
      </c>
      <c r="AZ403">
        <f t="shared" si="53"/>
        <v>1.2882319357522038</v>
      </c>
    </row>
    <row r="404" spans="1:52" x14ac:dyDescent="0.25">
      <c r="A404" s="114">
        <v>12</v>
      </c>
      <c r="B404" s="114" t="s">
        <v>1009</v>
      </c>
      <c r="C404" s="114">
        <v>-803</v>
      </c>
      <c r="D404" s="115">
        <v>208.34375</v>
      </c>
      <c r="E404" s="114">
        <v>50</v>
      </c>
      <c r="F404" s="114">
        <v>0.25742999999999999</v>
      </c>
      <c r="G404" s="114">
        <v>0.19936300000000001</v>
      </c>
      <c r="H404" s="114">
        <v>50.731560000000002</v>
      </c>
      <c r="I404" s="114">
        <v>1.6098399999999999</v>
      </c>
      <c r="J404" s="114">
        <v>9.1887050000000006</v>
      </c>
      <c r="K404" s="114">
        <v>0.14570900000000001</v>
      </c>
      <c r="L404" s="115">
        <v>0.25742999999999999</v>
      </c>
      <c r="M404" s="114">
        <v>4.4296000000000002E-2</v>
      </c>
      <c r="N404" s="114">
        <v>101288</v>
      </c>
      <c r="O404" s="114">
        <v>19.100000000000001</v>
      </c>
      <c r="P404" s="114">
        <v>60</v>
      </c>
      <c r="Q404" s="114">
        <v>1.2014</v>
      </c>
      <c r="R404" s="114" t="s">
        <v>983</v>
      </c>
      <c r="S404" s="114" t="s">
        <v>984</v>
      </c>
      <c r="T404" s="60">
        <v>1.235292494102018E-3</v>
      </c>
      <c r="U404" s="60">
        <v>0.16592477777777778</v>
      </c>
      <c r="V404" s="60">
        <v>74.07575344229781</v>
      </c>
      <c r="W404" s="98"/>
      <c r="X404" s="60">
        <v>6.7361662005986455E-5</v>
      </c>
      <c r="Y404" s="61">
        <v>0.62172768767438535</v>
      </c>
      <c r="Z404">
        <v>21</v>
      </c>
      <c r="AB404">
        <f t="shared" si="49"/>
        <v>0.62187530613769948</v>
      </c>
      <c r="AC404">
        <f t="shared" si="50"/>
        <v>119.14501301909715</v>
      </c>
      <c r="AD404">
        <f t="shared" si="51"/>
        <v>119.11673081596119</v>
      </c>
      <c r="AE404">
        <f t="shared" si="52"/>
        <v>2.3737630656371181E-4</v>
      </c>
      <c r="AJ404">
        <v>0.44316035508194163</v>
      </c>
      <c r="AK404">
        <v>0.21452630219263252</v>
      </c>
      <c r="AL404">
        <v>1.2706393677294479</v>
      </c>
      <c r="AM404">
        <v>6.6449843127788872</v>
      </c>
      <c r="AN404">
        <v>0.1053755847841089</v>
      </c>
      <c r="AO404">
        <v>0.29307665235141117</v>
      </c>
      <c r="AP404">
        <v>0.40983710950702412</v>
      </c>
      <c r="AQ404">
        <v>0.55615938301660706</v>
      </c>
      <c r="AR404">
        <v>0.83254105662216993</v>
      </c>
      <c r="AS404">
        <v>1.1370025813450853</v>
      </c>
      <c r="AT404" s="2">
        <v>5.0938787002654093</v>
      </c>
      <c r="AU404" s="2">
        <v>9.2356678277558502E-2</v>
      </c>
      <c r="AV404" s="2">
        <v>2.7293361223378727E-2</v>
      </c>
      <c r="AX404">
        <f t="shared" si="47"/>
        <v>5.0938787002654093</v>
      </c>
      <c r="AY404">
        <f t="shared" si="48"/>
        <v>11.003837635780275</v>
      </c>
      <c r="AZ404">
        <f t="shared" si="53"/>
        <v>3.2518678782943797</v>
      </c>
    </row>
    <row r="405" spans="1:52" x14ac:dyDescent="0.25">
      <c r="A405" s="114">
        <v>13</v>
      </c>
      <c r="B405" s="114" t="s">
        <v>1010</v>
      </c>
      <c r="C405" s="114">
        <v>-803</v>
      </c>
      <c r="D405" s="115">
        <v>260.40625</v>
      </c>
      <c r="E405" s="114">
        <v>50</v>
      </c>
      <c r="F405" s="114">
        <v>0.24294299999999999</v>
      </c>
      <c r="G405" s="114">
        <v>0.19942199999999999</v>
      </c>
      <c r="H405" s="114">
        <v>50.74633</v>
      </c>
      <c r="I405" s="114">
        <v>1.610814</v>
      </c>
      <c r="J405" s="114">
        <v>9.1899049999999995</v>
      </c>
      <c r="K405" s="114">
        <v>0.14573800000000001</v>
      </c>
      <c r="L405" s="115">
        <v>0.24294299999999999</v>
      </c>
      <c r="M405" s="114">
        <v>4.1841000000000003E-2</v>
      </c>
      <c r="N405" s="114">
        <v>101291</v>
      </c>
      <c r="O405" s="114">
        <v>19.100000000000001</v>
      </c>
      <c r="P405" s="114">
        <v>60</v>
      </c>
      <c r="Q405" s="114">
        <v>1.2014</v>
      </c>
      <c r="R405" s="114" t="s">
        <v>985</v>
      </c>
      <c r="S405" s="114" t="s">
        <v>986</v>
      </c>
      <c r="T405" s="60">
        <v>1.2348271146842575E-3</v>
      </c>
      <c r="U405" s="60">
        <v>0.16780166666666665</v>
      </c>
      <c r="V405" s="60">
        <v>60.851703400234136</v>
      </c>
      <c r="W405" s="98"/>
      <c r="X405" s="60">
        <v>6.7359666912779575E-5</v>
      </c>
      <c r="Y405" s="61">
        <v>0.51081829919437616</v>
      </c>
      <c r="Z405">
        <v>21</v>
      </c>
      <c r="AB405">
        <f t="shared" si="49"/>
        <v>0.51093958414573781</v>
      </c>
      <c r="AC405">
        <f t="shared" si="50"/>
        <v>119.12592696112262</v>
      </c>
      <c r="AD405">
        <f t="shared" si="51"/>
        <v>119.09764928856461</v>
      </c>
      <c r="AE405">
        <f t="shared" si="52"/>
        <v>2.3737630656367123E-4</v>
      </c>
      <c r="AJ405">
        <v>0.36410493905046254</v>
      </c>
      <c r="AK405">
        <v>0.20274503947997727</v>
      </c>
      <c r="AL405">
        <v>1.6243898053378978</v>
      </c>
      <c r="AM405">
        <v>8.5742822492291868</v>
      </c>
      <c r="AN405">
        <v>7.1198384930045142E-2</v>
      </c>
      <c r="AO405">
        <v>0.22055508765455389</v>
      </c>
      <c r="AP405">
        <v>0.32406733122594383</v>
      </c>
      <c r="AQ405">
        <v>0.46455169437647947</v>
      </c>
      <c r="AR405">
        <v>0.72629298024635147</v>
      </c>
      <c r="AS405">
        <v>1.0353566409274859</v>
      </c>
      <c r="AT405" s="2">
        <v>4.5965069319595182</v>
      </c>
      <c r="AU405" s="2">
        <v>8.8740584837117303E-2</v>
      </c>
      <c r="AV405" s="2">
        <v>4.3791774299488918E-2</v>
      </c>
      <c r="AX405">
        <f t="shared" si="47"/>
        <v>4.5965069319595182</v>
      </c>
      <c r="AY405">
        <f t="shared" si="48"/>
        <v>10.571304427793741</v>
      </c>
      <c r="AZ405">
        <f t="shared" si="53"/>
        <v>5.2167357066988833</v>
      </c>
    </row>
    <row r="406" spans="1:52" x14ac:dyDescent="0.25">
      <c r="A406" s="114">
        <v>14</v>
      </c>
      <c r="B406" s="114" t="s">
        <v>1011</v>
      </c>
      <c r="C406" s="114">
        <v>-803</v>
      </c>
      <c r="D406" s="115">
        <v>312.5</v>
      </c>
      <c r="E406" s="114">
        <v>50</v>
      </c>
      <c r="F406" s="114">
        <v>0.23565700000000001</v>
      </c>
      <c r="G406" s="114">
        <v>0.19917299999999999</v>
      </c>
      <c r="H406" s="114">
        <v>50.683960999999996</v>
      </c>
      <c r="I406" s="114">
        <v>1.6129599999999999</v>
      </c>
      <c r="J406" s="114">
        <v>9.1839779999999998</v>
      </c>
      <c r="K406" s="114">
        <v>0.14597599999999999</v>
      </c>
      <c r="L406" s="115">
        <v>0.23565700000000001</v>
      </c>
      <c r="M406" s="114">
        <v>4.1230000000000003E-2</v>
      </c>
      <c r="N406" s="114">
        <v>101297</v>
      </c>
      <c r="O406" s="114">
        <v>19.100000000000001</v>
      </c>
      <c r="P406" s="114">
        <v>60</v>
      </c>
      <c r="Q406" s="114">
        <v>1.2015</v>
      </c>
      <c r="R406" s="114" t="s">
        <v>987</v>
      </c>
      <c r="S406" s="114" t="s">
        <v>988</v>
      </c>
      <c r="T406" s="60">
        <v>1.2343617352664972E-3</v>
      </c>
      <c r="U406" s="60">
        <v>0.16967855555555555</v>
      </c>
      <c r="V406" s="60">
        <v>53.451466097334738</v>
      </c>
      <c r="W406" s="98"/>
      <c r="X406" s="60">
        <v>6.7355677080884491E-5</v>
      </c>
      <c r="Y406" s="61">
        <v>0.44843434403534355</v>
      </c>
      <c r="Z406">
        <v>21</v>
      </c>
      <c r="AB406">
        <f t="shared" si="49"/>
        <v>0.44854081699782544</v>
      </c>
      <c r="AC406">
        <f t="shared" si="50"/>
        <v>119.19574583948891</v>
      </c>
      <c r="AD406">
        <f t="shared" si="51"/>
        <v>119.16745159358344</v>
      </c>
      <c r="AE406">
        <f t="shared" si="52"/>
        <v>2.3737630656359536E-4</v>
      </c>
      <c r="AJ406">
        <v>0.31963855505740379</v>
      </c>
      <c r="AK406">
        <v>0.19974464179643717</v>
      </c>
      <c r="AL406">
        <v>1.9452345830523043</v>
      </c>
      <c r="AM406">
        <v>11.977986145069037</v>
      </c>
      <c r="AN406">
        <v>5.4697829571451209E-2</v>
      </c>
      <c r="AO406">
        <v>0.18036708077454353</v>
      </c>
      <c r="AP406">
        <v>0.27350960288829251</v>
      </c>
      <c r="AQ406">
        <v>0.4110093980943898</v>
      </c>
      <c r="AR406">
        <v>0.69339217813008125</v>
      </c>
      <c r="AS406">
        <v>0.9624716519281592</v>
      </c>
      <c r="AT406" s="2">
        <v>4.1050657022322836</v>
      </c>
      <c r="AU406" s="2">
        <v>9.0025563840783654E-2</v>
      </c>
      <c r="AV406" s="2">
        <v>4.9922299389519982E-2</v>
      </c>
      <c r="AX406">
        <f t="shared" si="47"/>
        <v>4.1050657022322836</v>
      </c>
      <c r="AY406">
        <f t="shared" si="48"/>
        <v>10.730664226622732</v>
      </c>
      <c r="AZ406">
        <f t="shared" si="53"/>
        <v>5.9505257097560964</v>
      </c>
    </row>
    <row r="407" spans="1:52" x14ac:dyDescent="0.25">
      <c r="A407" s="114">
        <v>15</v>
      </c>
      <c r="B407" s="114" t="s">
        <v>1012</v>
      </c>
      <c r="C407" s="114">
        <v>-803</v>
      </c>
      <c r="D407" s="115">
        <v>364.59375</v>
      </c>
      <c r="E407" s="114">
        <v>50</v>
      </c>
      <c r="F407" s="114">
        <v>0.22347</v>
      </c>
      <c r="G407" s="114">
        <v>0.19897799999999999</v>
      </c>
      <c r="H407" s="114">
        <v>50.634849000000003</v>
      </c>
      <c r="I407" s="114">
        <v>1.616463</v>
      </c>
      <c r="J407" s="114">
        <v>9.1794279999999997</v>
      </c>
      <c r="K407" s="114">
        <v>0.14638699999999999</v>
      </c>
      <c r="L407" s="115">
        <v>0.22347</v>
      </c>
      <c r="M407" s="114">
        <v>3.5395999999999997E-2</v>
      </c>
      <c r="N407" s="114">
        <v>101299</v>
      </c>
      <c r="O407" s="114">
        <v>19.100000000000001</v>
      </c>
      <c r="P407" s="114">
        <v>60</v>
      </c>
      <c r="Q407" s="114">
        <v>1.2015</v>
      </c>
      <c r="R407" s="114" t="s">
        <v>989</v>
      </c>
      <c r="S407" s="114" t="s">
        <v>990</v>
      </c>
      <c r="T407" s="60">
        <v>1.2338963558487369E-3</v>
      </c>
      <c r="U407" s="60">
        <v>0.17155544444444443</v>
      </c>
      <c r="V407" s="60">
        <v>42.073676050243371</v>
      </c>
      <c r="W407" s="98"/>
      <c r="X407" s="60">
        <v>6.7354347241950626E-5</v>
      </c>
      <c r="Y407" s="61">
        <v>0.35281176827249111</v>
      </c>
      <c r="Z407">
        <v>21</v>
      </c>
      <c r="AB407">
        <f t="shared" si="49"/>
        <v>0.35289553731174095</v>
      </c>
      <c r="AC407">
        <f t="shared" si="50"/>
        <v>119.25247351088395</v>
      </c>
      <c r="AD407">
        <f t="shared" si="51"/>
        <v>119.22416579917338</v>
      </c>
      <c r="AE407">
        <f t="shared" si="52"/>
        <v>2.3737630656343647E-4</v>
      </c>
      <c r="AJ407">
        <v>0.25148143478644513</v>
      </c>
      <c r="AK407">
        <v>0.17146235000800653</v>
      </c>
      <c r="AL407">
        <v>2.0203899916357342</v>
      </c>
      <c r="AM407">
        <v>10.750516914502361</v>
      </c>
      <c r="AN407">
        <v>3.2298535218832532E-2</v>
      </c>
      <c r="AO407">
        <v>0.13282401225107676</v>
      </c>
      <c r="AP407">
        <v>0.21117304200818529</v>
      </c>
      <c r="AQ407">
        <v>0.32500051209799213</v>
      </c>
      <c r="AR407">
        <v>0.56744459459542784</v>
      </c>
      <c r="AS407">
        <v>0.84536711742556203</v>
      </c>
      <c r="AT407" s="2">
        <v>4.0709543477528474</v>
      </c>
      <c r="AU407" s="2">
        <v>7.6270001802755463E-2</v>
      </c>
      <c r="AV407" s="2">
        <v>5.9010260655599674E-2</v>
      </c>
      <c r="AX407">
        <f t="shared" si="47"/>
        <v>4.0709543477528474</v>
      </c>
      <c r="AY407">
        <f t="shared" si="48"/>
        <v>9.0953863696581667</v>
      </c>
      <c r="AZ407">
        <f t="shared" si="53"/>
        <v>7.0371195457022573</v>
      </c>
    </row>
    <row r="408" spans="1:52" x14ac:dyDescent="0.25">
      <c r="A408" s="114">
        <v>16</v>
      </c>
      <c r="B408" s="114" t="s">
        <v>1013</v>
      </c>
      <c r="C408" s="114">
        <v>-803</v>
      </c>
      <c r="D408" s="115">
        <v>416.65625</v>
      </c>
      <c r="E408" s="114">
        <v>50</v>
      </c>
      <c r="F408" s="114">
        <v>0.22199099999999999</v>
      </c>
      <c r="G408" s="114">
        <v>0.198797</v>
      </c>
      <c r="H408" s="114">
        <v>50.589561000000003</v>
      </c>
      <c r="I408" s="114">
        <v>1.623124</v>
      </c>
      <c r="J408" s="114">
        <v>9.1751740000000002</v>
      </c>
      <c r="K408" s="114">
        <v>0.14707000000000001</v>
      </c>
      <c r="L408" s="115">
        <v>0.22199099999999999</v>
      </c>
      <c r="M408" s="114">
        <v>3.533E-2</v>
      </c>
      <c r="N408" s="114">
        <v>101302</v>
      </c>
      <c r="O408" s="114">
        <v>19.100000000000001</v>
      </c>
      <c r="P408" s="114">
        <v>60</v>
      </c>
      <c r="Q408" s="114">
        <v>1.2016</v>
      </c>
      <c r="R408" s="114" t="s">
        <v>991</v>
      </c>
      <c r="S408" s="114" t="s">
        <v>992</v>
      </c>
      <c r="T408" s="60">
        <v>1.2334309764309764E-3</v>
      </c>
      <c r="U408" s="60">
        <v>0.17343233333333333</v>
      </c>
      <c r="V408" s="60">
        <v>39.368775062853338</v>
      </c>
      <c r="W408" s="98"/>
      <c r="X408" s="60">
        <v>6.7352352582005829E-5</v>
      </c>
      <c r="Y408" s="61">
        <v>0.32998641207396817</v>
      </c>
      <c r="Z408">
        <v>21</v>
      </c>
      <c r="AB408">
        <f t="shared" si="49"/>
        <v>0.33006476162801013</v>
      </c>
      <c r="AC408">
        <f t="shared" si="50"/>
        <v>119.30423078762595</v>
      </c>
      <c r="AD408">
        <f t="shared" si="51"/>
        <v>119.27591078996421</v>
      </c>
      <c r="AE408">
        <f t="shared" si="52"/>
        <v>2.3737630656327867E-4</v>
      </c>
      <c r="AJ408">
        <v>0.2352123591131301</v>
      </c>
      <c r="AK408">
        <v>0.17113531191106787</v>
      </c>
      <c r="AL408">
        <v>2.422187841355373</v>
      </c>
      <c r="AM408">
        <v>15.424570803469878</v>
      </c>
      <c r="AN408">
        <v>2.9114826692076066E-2</v>
      </c>
      <c r="AO408">
        <v>0.12224287538027295</v>
      </c>
      <c r="AP408">
        <v>0.19172320048083957</v>
      </c>
      <c r="AQ408">
        <v>0.29667511096285137</v>
      </c>
      <c r="AR408">
        <v>0.55832104240681457</v>
      </c>
      <c r="AS408">
        <v>0.83918740957296456</v>
      </c>
      <c r="AT408" s="2">
        <v>4.4637795262623499</v>
      </c>
      <c r="AU408" s="2">
        <v>7.0267295010678424E-2</v>
      </c>
      <c r="AV408" s="2">
        <v>7.8445353721372929E-2</v>
      </c>
      <c r="AX408">
        <f t="shared" si="47"/>
        <v>4.4637795262623499</v>
      </c>
      <c r="AY408">
        <f t="shared" si="48"/>
        <v>8.3831855807761766</v>
      </c>
      <c r="AZ408">
        <f t="shared" si="53"/>
        <v>9.3588625845916287</v>
      </c>
    </row>
    <row r="409" spans="1:52" x14ac:dyDescent="0.25">
      <c r="A409" s="114">
        <v>17</v>
      </c>
      <c r="B409" s="114" t="s">
        <v>1014</v>
      </c>
      <c r="C409" s="114">
        <v>-803</v>
      </c>
      <c r="D409" s="115">
        <v>468.75</v>
      </c>
      <c r="E409" s="114">
        <v>50</v>
      </c>
      <c r="F409" s="114">
        <v>0.222023</v>
      </c>
      <c r="G409" s="114">
        <v>0.19875899999999999</v>
      </c>
      <c r="H409" s="114">
        <v>50.579922000000003</v>
      </c>
      <c r="I409" s="114">
        <v>1.608905</v>
      </c>
      <c r="J409" s="114">
        <v>9.1740460000000006</v>
      </c>
      <c r="K409" s="114">
        <v>0.145811</v>
      </c>
      <c r="L409" s="115">
        <v>0.222023</v>
      </c>
      <c r="M409" s="114">
        <v>3.0148999999999999E-2</v>
      </c>
      <c r="N409" s="114">
        <v>101308</v>
      </c>
      <c r="O409" s="114">
        <v>19.100000000000001</v>
      </c>
      <c r="P409" s="114">
        <v>60</v>
      </c>
      <c r="Q409" s="114">
        <v>1.2016</v>
      </c>
      <c r="R409" s="114" t="s">
        <v>993</v>
      </c>
      <c r="S409" s="114" t="s">
        <v>994</v>
      </c>
      <c r="T409" s="60">
        <v>1.2329655970132161E-3</v>
      </c>
      <c r="U409" s="60">
        <v>0.17530922222222223</v>
      </c>
      <c r="V409" s="60">
        <v>37.887332696823854</v>
      </c>
      <c r="W409" s="98"/>
      <c r="X409" s="60">
        <v>6.7348363616519483E-5</v>
      </c>
      <c r="Y409" s="61">
        <v>0.31754882712852067</v>
      </c>
      <c r="Z409">
        <v>21</v>
      </c>
      <c r="AB409">
        <f t="shared" si="49"/>
        <v>0.31762422359359249</v>
      </c>
      <c r="AC409">
        <f t="shared" si="50"/>
        <v>119.3118332050706</v>
      </c>
      <c r="AD409">
        <f t="shared" si="51"/>
        <v>119.28351140277506</v>
      </c>
      <c r="AE409">
        <f t="shared" si="52"/>
        <v>2.3737630656347231E-4</v>
      </c>
      <c r="AJ409">
        <v>0.22634660084269351</v>
      </c>
      <c r="AK409">
        <v>0.14608217557370293</v>
      </c>
      <c r="AL409">
        <v>2.5360360239249284</v>
      </c>
      <c r="AM409">
        <v>16.680558876551739</v>
      </c>
      <c r="AN409">
        <v>4.3689708834459141E-2</v>
      </c>
      <c r="AO409">
        <v>0.13093560938355231</v>
      </c>
      <c r="AP409">
        <v>0.19156099579198568</v>
      </c>
      <c r="AQ409">
        <v>0.28175773236431534</v>
      </c>
      <c r="AR409">
        <v>0.48729872432769017</v>
      </c>
      <c r="AS409">
        <v>0.75937646550466886</v>
      </c>
      <c r="AT409" s="2">
        <v>4.8022181763234295</v>
      </c>
      <c r="AU409" s="2">
        <v>5.7977396331010601E-2</v>
      </c>
      <c r="AV409" s="2">
        <v>5.2073505633992871E-2</v>
      </c>
      <c r="AX409">
        <f t="shared" si="47"/>
        <v>4.8022181763234295</v>
      </c>
      <c r="AY409">
        <f t="shared" si="48"/>
        <v>6.9173894407098091</v>
      </c>
      <c r="AZ409">
        <f t="shared" si="53"/>
        <v>6.2129854186062614</v>
      </c>
    </row>
    <row r="410" spans="1:52" x14ac:dyDescent="0.25">
      <c r="A410" s="114">
        <v>18</v>
      </c>
      <c r="B410" s="114" t="s">
        <v>1015</v>
      </c>
      <c r="C410" s="114">
        <v>-803</v>
      </c>
      <c r="D410" s="115">
        <v>520.8125</v>
      </c>
      <c r="E410" s="114">
        <v>50</v>
      </c>
      <c r="F410" s="114">
        <v>0.22390599999999999</v>
      </c>
      <c r="G410" s="114">
        <v>0.19873299999999999</v>
      </c>
      <c r="H410" s="114">
        <v>50.573341999999997</v>
      </c>
      <c r="I410" s="114">
        <v>1.611081</v>
      </c>
      <c r="J410" s="114">
        <v>9.1731719999999992</v>
      </c>
      <c r="K410" s="114">
        <v>0.146066</v>
      </c>
      <c r="L410" s="115">
        <v>0.22390599999999999</v>
      </c>
      <c r="M410" s="114">
        <v>2.7167E-2</v>
      </c>
      <c r="N410" s="114">
        <v>101314</v>
      </c>
      <c r="O410" s="114">
        <v>19.100000000000001</v>
      </c>
      <c r="P410" s="114">
        <v>60</v>
      </c>
      <c r="Q410" s="114">
        <v>1.2017</v>
      </c>
      <c r="R410" s="114" t="s">
        <v>995</v>
      </c>
      <c r="S410" s="114" t="s">
        <v>996</v>
      </c>
      <c r="T410" s="60">
        <v>1.2325002175954556E-3</v>
      </c>
      <c r="U410" s="60">
        <v>0.1771861111111111</v>
      </c>
      <c r="V410" s="60">
        <v>37.90659686862935</v>
      </c>
      <c r="W410" s="98"/>
      <c r="X410" s="60">
        <v>6.7344375123500741E-5</v>
      </c>
      <c r="Y410" s="61">
        <v>0.31769883466522247</v>
      </c>
      <c r="Z410">
        <v>21</v>
      </c>
      <c r="AB410">
        <f t="shared" si="49"/>
        <v>0.31777426674698384</v>
      </c>
      <c r="AC410">
        <f t="shared" si="50"/>
        <v>119.31613444088867</v>
      </c>
      <c r="AD410">
        <f t="shared" si="51"/>
        <v>119.28781161758162</v>
      </c>
      <c r="AE410">
        <f t="shared" si="52"/>
        <v>2.3737630656381933E-4</v>
      </c>
      <c r="AJ410">
        <v>0.22645466448765303</v>
      </c>
      <c r="AK410">
        <v>0.13167954827215758</v>
      </c>
      <c r="AL410">
        <v>1.6942542270008776</v>
      </c>
      <c r="AM410">
        <v>8.0585853384488182</v>
      </c>
      <c r="AN410">
        <v>4.9400433768300125E-2</v>
      </c>
      <c r="AO410">
        <v>0.13371459326982349</v>
      </c>
      <c r="AP410">
        <v>0.19436068488713068</v>
      </c>
      <c r="AQ410">
        <v>0.28754976396596293</v>
      </c>
      <c r="AR410">
        <v>0.47244957669977189</v>
      </c>
      <c r="AS410">
        <v>0.67509922858819882</v>
      </c>
      <c r="AT410" s="2">
        <v>4.8669798764582408</v>
      </c>
      <c r="AU410" s="2">
        <v>5.45410435689841E-2</v>
      </c>
      <c r="AV410" s="2">
        <v>3.8995497003624965E-2</v>
      </c>
      <c r="AX410">
        <f t="shared" si="47"/>
        <v>4.8669798764582408</v>
      </c>
      <c r="AY410">
        <f t="shared" si="48"/>
        <v>6.5076264870232734</v>
      </c>
      <c r="AZ410">
        <f t="shared" si="53"/>
        <v>4.6527919630737875</v>
      </c>
    </row>
    <row r="411" spans="1:52" ht="15.75" thickBot="1" x14ac:dyDescent="0.3">
      <c r="A411" s="140">
        <v>19</v>
      </c>
      <c r="B411" s="140" t="s">
        <v>1016</v>
      </c>
      <c r="C411" s="140">
        <v>-803</v>
      </c>
      <c r="D411" s="141">
        <v>572.90625</v>
      </c>
      <c r="E411" s="140">
        <v>50</v>
      </c>
      <c r="F411" s="140">
        <v>0.22411500000000001</v>
      </c>
      <c r="G411" s="140">
        <v>0.198967</v>
      </c>
      <c r="H411" s="140">
        <v>50.632184000000002</v>
      </c>
      <c r="I411" s="140">
        <v>1.6162240000000001</v>
      </c>
      <c r="J411" s="140">
        <v>9.1785940000000004</v>
      </c>
      <c r="K411" s="140">
        <v>0.14641599999999999</v>
      </c>
      <c r="L411" s="141">
        <v>0.22411500000000001</v>
      </c>
      <c r="M411" s="140">
        <v>2.7057000000000001E-2</v>
      </c>
      <c r="N411" s="140">
        <v>101312</v>
      </c>
      <c r="O411" s="140">
        <v>19.100000000000001</v>
      </c>
      <c r="P411" s="140">
        <v>60</v>
      </c>
      <c r="Q411" s="140">
        <v>1.2017</v>
      </c>
      <c r="R411" s="140" t="s">
        <v>997</v>
      </c>
      <c r="S411" s="140" t="s">
        <v>998</v>
      </c>
      <c r="T411" s="136">
        <v>1.2320348381776953E-3</v>
      </c>
      <c r="U411" s="136">
        <v>0.179063</v>
      </c>
      <c r="V411" s="136">
        <v>36.567147781824488</v>
      </c>
      <c r="W411" s="137"/>
      <c r="X411" s="136">
        <v>6.7345704568682463E-5</v>
      </c>
      <c r="Y411" s="138">
        <v>0.30664787679908212</v>
      </c>
      <c r="Z411" s="139">
        <v>21</v>
      </c>
      <c r="AB411">
        <f t="shared" si="49"/>
        <v>0.30672068502243943</v>
      </c>
      <c r="AC411">
        <f t="shared" si="50"/>
        <v>119.24800576976942</v>
      </c>
      <c r="AD411">
        <f t="shared" si="51"/>
        <v>119.21969911859473</v>
      </c>
      <c r="AE411">
        <f t="shared" si="52"/>
        <v>2.3737630656347746E-4</v>
      </c>
      <c r="AJ411">
        <v>0.21857406670813542</v>
      </c>
      <c r="AK411">
        <v>0.13126939026166276</v>
      </c>
      <c r="AL411">
        <v>2.0861510585823133</v>
      </c>
      <c r="AM411">
        <v>11.29448438710957</v>
      </c>
      <c r="AN411">
        <v>4.9224691832277172E-2</v>
      </c>
      <c r="AO411">
        <v>0.13213913924146486</v>
      </c>
      <c r="AP411">
        <v>0.18543920473223932</v>
      </c>
      <c r="AQ411">
        <v>0.26835365214142692</v>
      </c>
      <c r="AR411">
        <v>0.47119567272251089</v>
      </c>
      <c r="AS411">
        <v>0.70068772604898211</v>
      </c>
      <c r="AT411" s="2">
        <v>5.2699110622490313</v>
      </c>
      <c r="AU411" s="2">
        <v>5.060864698498399E-2</v>
      </c>
      <c r="AV411" s="2">
        <v>4.8129001883487774E-2</v>
      </c>
      <c r="AX411">
        <f t="shared" si="47"/>
        <v>5.2699110622490313</v>
      </c>
      <c r="AY411">
        <f t="shared" si="48"/>
        <v>6.0349802276655948</v>
      </c>
      <c r="AZ411">
        <f t="shared" si="53"/>
        <v>5.7392874942953931</v>
      </c>
    </row>
    <row r="412" spans="1:52" ht="15.75" thickTop="1" x14ac:dyDescent="0.25">
      <c r="A412" s="41">
        <v>1</v>
      </c>
      <c r="B412" s="41" t="s">
        <v>2598</v>
      </c>
      <c r="C412" s="86">
        <v>0</v>
      </c>
      <c r="D412" s="41">
        <v>104.125</v>
      </c>
      <c r="E412" s="41">
        <v>120</v>
      </c>
      <c r="F412" s="41">
        <v>6.7777000000000004E-2</v>
      </c>
      <c r="G412" s="41">
        <v>0.19083600000000001</v>
      </c>
      <c r="H412" s="41">
        <v>48.592198000000003</v>
      </c>
      <c r="I412" s="41">
        <v>1.7008620000000001</v>
      </c>
      <c r="J412" s="41">
        <v>8.9944330000000008</v>
      </c>
      <c r="K412" s="41">
        <v>0.157279</v>
      </c>
      <c r="L412" s="41">
        <v>6.7777000000000004E-2</v>
      </c>
      <c r="M412" s="41">
        <v>8.7822999999999998E-2</v>
      </c>
      <c r="N412" s="41">
        <v>100835</v>
      </c>
      <c r="O412" s="41">
        <v>18</v>
      </c>
      <c r="P412" s="41">
        <v>60</v>
      </c>
      <c r="Q412" s="41">
        <v>1.2009000000000001</v>
      </c>
      <c r="R412" s="41" t="s">
        <v>1251</v>
      </c>
      <c r="S412" s="41" t="s">
        <v>1252</v>
      </c>
      <c r="T412" s="60">
        <v>1.0957880391213724E-4</v>
      </c>
      <c r="U412" s="60">
        <v>4.0455555555555552E-4</v>
      </c>
      <c r="V412" s="60">
        <v>614.83098956313836</v>
      </c>
      <c r="W412" s="98"/>
      <c r="X412" s="60">
        <v>6.2224247812887594E-6</v>
      </c>
      <c r="Y412" s="61">
        <v>54.683021183277553</v>
      </c>
      <c r="Z412">
        <v>22</v>
      </c>
      <c r="AB412">
        <f t="shared" si="49"/>
        <v>54.696004718861495</v>
      </c>
      <c r="AC412">
        <f t="shared" si="50"/>
        <v>11.243544637053777</v>
      </c>
      <c r="AD412">
        <f t="shared" si="51"/>
        <v>11.240875685955151</v>
      </c>
      <c r="AE412">
        <f t="shared" si="52"/>
        <v>2.3737630656348697E-4</v>
      </c>
      <c r="AJ412">
        <v>38.977833184359561</v>
      </c>
      <c r="AK412">
        <v>50.808899346255565</v>
      </c>
      <c r="AL412">
        <v>2.9791064622353907</v>
      </c>
      <c r="AM412">
        <v>16.499931541737524</v>
      </c>
      <c r="AN412">
        <v>-2.8826014923017929</v>
      </c>
      <c r="AO412">
        <v>8.4174174878901571</v>
      </c>
      <c r="AP412">
        <v>20.776162391374719</v>
      </c>
      <c r="AQ412">
        <v>49.025052764342796</v>
      </c>
      <c r="AR412">
        <v>138.89237041169673</v>
      </c>
      <c r="AS412">
        <v>246.76786391387526</v>
      </c>
      <c r="AT412" s="2">
        <v>1.7039950024225894</v>
      </c>
      <c r="AU412" s="2">
        <v>30.166857744310317</v>
      </c>
      <c r="AV412" s="2">
        <v>12.426341650738363</v>
      </c>
      <c r="AX412">
        <f t="shared" si="47"/>
        <v>1.7039950024225894</v>
      </c>
      <c r="AY412">
        <f t="shared" si="48"/>
        <v>339.18241160780445</v>
      </c>
      <c r="AZ412">
        <f t="shared" si="53"/>
        <v>139.71612702535731</v>
      </c>
    </row>
    <row r="413" spans="1:52" x14ac:dyDescent="0.25">
      <c r="A413" s="41">
        <v>2</v>
      </c>
      <c r="B413" s="41" t="s">
        <v>2598</v>
      </c>
      <c r="C413" s="86">
        <v>-50</v>
      </c>
      <c r="D413" s="41">
        <v>104.125</v>
      </c>
      <c r="E413" s="41">
        <v>120</v>
      </c>
      <c r="F413" s="41">
        <v>3.8143000000000003E-2</v>
      </c>
      <c r="G413" s="41">
        <v>0.19126099999999999</v>
      </c>
      <c r="H413" s="41">
        <v>48.698771999999998</v>
      </c>
      <c r="I413" s="41">
        <v>1.7002349999999999</v>
      </c>
      <c r="J413" s="41">
        <v>9.0043880000000005</v>
      </c>
      <c r="K413" s="41">
        <v>0.15706600000000001</v>
      </c>
      <c r="L413" s="41">
        <v>3.8143000000000003E-2</v>
      </c>
      <c r="M413" s="41">
        <v>4.6363000000000001E-2</v>
      </c>
      <c r="N413" s="41">
        <v>100833</v>
      </c>
      <c r="O413" s="41">
        <v>18</v>
      </c>
      <c r="P413" s="41">
        <v>60</v>
      </c>
      <c r="Q413" s="41">
        <v>1.2009000000000001</v>
      </c>
      <c r="R413" s="41" t="s">
        <v>1253</v>
      </c>
      <c r="S413" s="41" t="s">
        <v>1254</v>
      </c>
      <c r="T413" s="60">
        <v>1.0946945646945648E-4</v>
      </c>
      <c r="U413" s="60">
        <v>4.5466666666666664E-4</v>
      </c>
      <c r="V413" s="60">
        <v>344.28172523035147</v>
      </c>
      <c r="W413" s="98"/>
      <c r="X413" s="60">
        <v>6.2225482016924215E-6</v>
      </c>
      <c r="Y413" s="61">
        <v>30.653672816222997</v>
      </c>
      <c r="Z413">
        <v>22</v>
      </c>
      <c r="AB413">
        <f t="shared" si="49"/>
        <v>30.660950999527</v>
      </c>
      <c r="AC413">
        <f t="shared" si="50"/>
        <v>11.231336854621398</v>
      </c>
      <c r="AD413">
        <f t="shared" si="51"/>
        <v>11.228670801361076</v>
      </c>
      <c r="AE413">
        <f t="shared" si="52"/>
        <v>2.3737630656362846E-4</v>
      </c>
      <c r="AJ413">
        <v>21.849400035614835</v>
      </c>
      <c r="AK413">
        <v>26.878816630519772</v>
      </c>
      <c r="AL413">
        <v>4.5227370998162035</v>
      </c>
      <c r="AM413">
        <v>42.655887929862565</v>
      </c>
      <c r="AN413">
        <v>-2.5634440696894236</v>
      </c>
      <c r="AO413">
        <v>7.5212395923341395</v>
      </c>
      <c r="AP413">
        <v>14.421377847315712</v>
      </c>
      <c r="AQ413">
        <v>25.744399209947634</v>
      </c>
      <c r="AR413">
        <v>68.382986694330896</v>
      </c>
      <c r="AS413">
        <v>132.60668151441186</v>
      </c>
      <c r="AT413" s="2">
        <v>2.9447978457750628</v>
      </c>
      <c r="AU413" s="2">
        <v>11.477948327118847</v>
      </c>
      <c r="AV413" s="2">
        <v>11.950837472002222</v>
      </c>
      <c r="AX413">
        <f t="shared" si="47"/>
        <v>2.9447978457750628</v>
      </c>
      <c r="AY413">
        <f t="shared" si="48"/>
        <v>128.91270406180993</v>
      </c>
      <c r="AZ413">
        <f t="shared" si="53"/>
        <v>134.22388134288897</v>
      </c>
    </row>
    <row r="414" spans="1:52" x14ac:dyDescent="0.25">
      <c r="A414" s="41">
        <v>3</v>
      </c>
      <c r="B414" s="41" t="s">
        <v>2598</v>
      </c>
      <c r="C414" s="86">
        <v>-100</v>
      </c>
      <c r="D414" s="41">
        <v>104.125</v>
      </c>
      <c r="E414" s="41">
        <v>120</v>
      </c>
      <c r="F414" s="41">
        <v>2.1468000000000001E-2</v>
      </c>
      <c r="G414" s="41">
        <v>0.19095300000000001</v>
      </c>
      <c r="H414" s="41">
        <v>48.621606</v>
      </c>
      <c r="I414" s="41">
        <v>1.6870909999999999</v>
      </c>
      <c r="J414" s="41">
        <v>8.9974910000000001</v>
      </c>
      <c r="K414" s="41">
        <v>0.15601799999999999</v>
      </c>
      <c r="L414" s="41">
        <v>2.1468000000000001E-2</v>
      </c>
      <c r="M414" s="41">
        <v>2.2978999999999999E-2</v>
      </c>
      <c r="N414" s="41">
        <v>100828</v>
      </c>
      <c r="O414" s="41">
        <v>18</v>
      </c>
      <c r="P414" s="41">
        <v>60</v>
      </c>
      <c r="Q414" s="41">
        <v>1.2008000000000001</v>
      </c>
      <c r="R414" s="41" t="s">
        <v>1255</v>
      </c>
      <c r="S414" s="41" t="s">
        <v>1256</v>
      </c>
      <c r="T414" s="60">
        <v>1.093601090267757E-4</v>
      </c>
      <c r="U414" s="60">
        <v>5.0477777777777771E-4</v>
      </c>
      <c r="V414" s="60">
        <v>191.6898438450678</v>
      </c>
      <c r="W414" s="98"/>
      <c r="X414" s="60">
        <v>6.2228567741227836E-6</v>
      </c>
      <c r="Y414" s="61">
        <v>17.053492523750464</v>
      </c>
      <c r="Z414">
        <v>22</v>
      </c>
      <c r="AB414">
        <f t="shared" si="49"/>
        <v>17.057541579969772</v>
      </c>
      <c r="AC414">
        <f t="shared" si="50"/>
        <v>11.240503584711497</v>
      </c>
      <c r="AD414">
        <f t="shared" si="51"/>
        <v>11.237835355486645</v>
      </c>
      <c r="AE414">
        <f t="shared" si="52"/>
        <v>2.3737630656347583E-4</v>
      </c>
      <c r="AJ414">
        <v>12.155481361952802</v>
      </c>
      <c r="AK414">
        <v>13.324337770907626</v>
      </c>
      <c r="AL414">
        <v>3.9888064762896072</v>
      </c>
      <c r="AM414">
        <v>42.400755596221515</v>
      </c>
      <c r="AN414">
        <v>-4.0089715547391176</v>
      </c>
      <c r="AO414">
        <v>4.3084331738318697</v>
      </c>
      <c r="AP414">
        <v>9.0858381904727228</v>
      </c>
      <c r="AQ414">
        <v>15.987243034271653</v>
      </c>
      <c r="AR414">
        <v>34.74489261350638</v>
      </c>
      <c r="AS414">
        <v>61.996222091242764</v>
      </c>
      <c r="AT414" s="2">
        <v>5.2691764462950577</v>
      </c>
      <c r="AU414" s="2">
        <v>4.7487198645082325</v>
      </c>
      <c r="AV414" s="2">
        <v>12.866361498167459</v>
      </c>
      <c r="AX414">
        <f t="shared" si="47"/>
        <v>5.2691764462950577</v>
      </c>
      <c r="AY414">
        <f t="shared" si="48"/>
        <v>53.378002659795484</v>
      </c>
      <c r="AZ414">
        <f t="shared" si="53"/>
        <v>144.6243825423453</v>
      </c>
    </row>
    <row r="415" spans="1:52" x14ac:dyDescent="0.25">
      <c r="A415" s="41">
        <v>4</v>
      </c>
      <c r="B415" s="41" t="s">
        <v>2598</v>
      </c>
      <c r="C415" s="86">
        <v>-150</v>
      </c>
      <c r="D415" s="41">
        <v>104.125</v>
      </c>
      <c r="E415" s="41">
        <v>120</v>
      </c>
      <c r="F415" s="41">
        <v>1.4560999999999999E-2</v>
      </c>
      <c r="G415" s="41">
        <v>0.191221</v>
      </c>
      <c r="H415" s="41">
        <v>48.688648999999998</v>
      </c>
      <c r="I415" s="41">
        <v>1.6702440000000001</v>
      </c>
      <c r="J415" s="41">
        <v>9.0039020000000001</v>
      </c>
      <c r="K415" s="41">
        <v>0.15435599999999999</v>
      </c>
      <c r="L415" s="41">
        <v>1.4560999999999999E-2</v>
      </c>
      <c r="M415" s="41">
        <v>1.4243E-2</v>
      </c>
      <c r="N415" s="41">
        <v>100824</v>
      </c>
      <c r="O415" s="41">
        <v>18</v>
      </c>
      <c r="P415" s="41">
        <v>60</v>
      </c>
      <c r="Q415" s="41">
        <v>1.2008000000000001</v>
      </c>
      <c r="R415" s="41" t="s">
        <v>1257</v>
      </c>
      <c r="S415" s="41" t="s">
        <v>1258</v>
      </c>
      <c r="T415" s="60">
        <v>1.0925076158409493E-4</v>
      </c>
      <c r="U415" s="60">
        <v>5.5488888888888884E-4</v>
      </c>
      <c r="V415" s="60">
        <v>128.20149633767096</v>
      </c>
      <c r="W415" s="98"/>
      <c r="X415" s="60">
        <v>6.2231036541027134E-6</v>
      </c>
      <c r="Y415" s="61">
        <v>11.412989948686905</v>
      </c>
      <c r="Z415">
        <v>22</v>
      </c>
      <c r="AB415">
        <f t="shared" si="49"/>
        <v>11.41569976533404</v>
      </c>
      <c r="AC415">
        <f t="shared" si="50"/>
        <v>11.23294569732105</v>
      </c>
      <c r="AD415">
        <f t="shared" si="51"/>
        <v>11.230279262159591</v>
      </c>
      <c r="AE415">
        <f t="shared" si="52"/>
        <v>2.3737630656350448E-4</v>
      </c>
      <c r="AJ415">
        <v>8.1350382538435309</v>
      </c>
      <c r="AK415">
        <v>8.2728586840344622</v>
      </c>
      <c r="AL415">
        <v>2.2304129027408233</v>
      </c>
      <c r="AM415">
        <v>14.400275055694509</v>
      </c>
      <c r="AN415">
        <v>-4.7533944337835763</v>
      </c>
      <c r="AO415">
        <v>2.8681706444999451</v>
      </c>
      <c r="AP415">
        <v>6.5906680219362412</v>
      </c>
      <c r="AQ415">
        <v>11.553804250707213</v>
      </c>
      <c r="AR415">
        <v>22.720715559583827</v>
      </c>
      <c r="AS415">
        <v>37.432392275621268</v>
      </c>
      <c r="AT415" s="2">
        <v>8.5920401665184123</v>
      </c>
      <c r="AU415" s="2">
        <v>2.5533363627663825</v>
      </c>
      <c r="AV415" s="2">
        <v>13.803330333677241</v>
      </c>
      <c r="AX415">
        <f t="shared" si="47"/>
        <v>8.5920401665184123</v>
      </c>
      <c r="AY415">
        <f t="shared" si="48"/>
        <v>28.681488709950017</v>
      </c>
      <c r="AZ415">
        <f t="shared" si="53"/>
        <v>155.0520600803809</v>
      </c>
    </row>
    <row r="416" spans="1:52" x14ac:dyDescent="0.25">
      <c r="A416" s="41">
        <v>5</v>
      </c>
      <c r="B416" s="41" t="s">
        <v>2598</v>
      </c>
      <c r="C416" s="86">
        <v>-200</v>
      </c>
      <c r="D416" s="41">
        <v>104.125</v>
      </c>
      <c r="E416" s="41">
        <v>120</v>
      </c>
      <c r="F416" s="41">
        <v>1.1270000000000001E-2</v>
      </c>
      <c r="G416" s="41">
        <v>0.19142200000000001</v>
      </c>
      <c r="H416" s="41">
        <v>48.739122000000002</v>
      </c>
      <c r="I416" s="41">
        <v>1.721012</v>
      </c>
      <c r="J416" s="41">
        <v>9.0085329999999999</v>
      </c>
      <c r="K416" s="41">
        <v>0.15900400000000001</v>
      </c>
      <c r="L416" s="41">
        <v>1.1270000000000001E-2</v>
      </c>
      <c r="M416" s="41">
        <v>1.1098E-2</v>
      </c>
      <c r="N416" s="41">
        <v>100823</v>
      </c>
      <c r="O416" s="41">
        <v>18</v>
      </c>
      <c r="P416" s="41">
        <v>60</v>
      </c>
      <c r="Q416" s="41">
        <v>1.2008000000000001</v>
      </c>
      <c r="R416" s="41" t="s">
        <v>1259</v>
      </c>
      <c r="S416" s="41" t="s">
        <v>1260</v>
      </c>
      <c r="T416" s="60">
        <v>1.0914141414141415E-4</v>
      </c>
      <c r="U416" s="60">
        <v>6.0499999999999996E-4</v>
      </c>
      <c r="V416" s="60">
        <v>97.717260527533554</v>
      </c>
      <c r="W416" s="98"/>
      <c r="X416" s="60">
        <v>6.2231653771585053E-6</v>
      </c>
      <c r="Y416" s="61">
        <v>8.7035540494950894</v>
      </c>
      <c r="Z416">
        <v>22</v>
      </c>
      <c r="AB416">
        <f t="shared" si="49"/>
        <v>8.7056205575493824</v>
      </c>
      <c r="AC416">
        <f t="shared" si="50"/>
        <v>11.227282552832808</v>
      </c>
      <c r="AD416">
        <f t="shared" si="51"/>
        <v>11.224617461967673</v>
      </c>
      <c r="AE416">
        <f t="shared" si="52"/>
        <v>2.3737630656333697E-4</v>
      </c>
      <c r="AJ416">
        <v>6.2038805805570494</v>
      </c>
      <c r="AK416">
        <v>6.4556860896252228</v>
      </c>
      <c r="AL416">
        <v>1.5950876202266298</v>
      </c>
      <c r="AM416">
        <v>9.1991507223263405</v>
      </c>
      <c r="AN416">
        <v>-5.145124279216053</v>
      </c>
      <c r="AO416">
        <v>2.1330888334522626</v>
      </c>
      <c r="AP416">
        <v>5.1509412653994504</v>
      </c>
      <c r="AQ416">
        <v>9.2338838675269201</v>
      </c>
      <c r="AR416">
        <v>17.755186927587509</v>
      </c>
      <c r="AS416">
        <v>28.051252472203018</v>
      </c>
      <c r="AT416" s="2">
        <v>11.825958412237652</v>
      </c>
      <c r="AU416" s="2">
        <v>1.7710882840346922</v>
      </c>
      <c r="AV416" s="2">
        <v>14.740935810838586</v>
      </c>
      <c r="AX416">
        <f t="shared" si="47"/>
        <v>11.825958412237652</v>
      </c>
      <c r="AY416">
        <f t="shared" si="48"/>
        <v>19.884508590869295</v>
      </c>
      <c r="AZ416">
        <f t="shared" si="53"/>
        <v>165.5006514414564</v>
      </c>
    </row>
    <row r="417" spans="1:52" x14ac:dyDescent="0.25">
      <c r="A417" s="9">
        <v>1</v>
      </c>
      <c r="B417" s="9" t="s">
        <v>1017</v>
      </c>
      <c r="C417" s="116">
        <v>-200</v>
      </c>
      <c r="D417" s="152">
        <v>104.125</v>
      </c>
      <c r="E417" s="9">
        <v>120</v>
      </c>
      <c r="F417" s="9">
        <v>0.30178500000000003</v>
      </c>
      <c r="G417" s="9">
        <v>0.19613800000000001</v>
      </c>
      <c r="H417" s="9">
        <v>49.9223</v>
      </c>
      <c r="I417" s="9">
        <v>1.6777359999999999</v>
      </c>
      <c r="J417" s="9">
        <v>9.1836160000000007</v>
      </c>
      <c r="K417" s="9">
        <v>0.15429499999999999</v>
      </c>
      <c r="L417" s="116">
        <v>0.30178500000000003</v>
      </c>
      <c r="M417" s="9">
        <v>0.26837699999999998</v>
      </c>
      <c r="N417" s="9">
        <v>99417</v>
      </c>
      <c r="O417" s="9">
        <v>18.100000000000001</v>
      </c>
      <c r="P417" s="9">
        <v>60</v>
      </c>
      <c r="Q417" s="9">
        <v>1.1835</v>
      </c>
      <c r="R417" s="9" t="s">
        <v>1018</v>
      </c>
      <c r="S417" s="9" t="s">
        <v>1019</v>
      </c>
      <c r="T417" s="60">
        <v>9.2398392084106374E-4</v>
      </c>
      <c r="U417" s="60">
        <v>2.8759E-2</v>
      </c>
      <c r="V417" s="60">
        <v>295.48782596939128</v>
      </c>
      <c r="W417" s="98"/>
      <c r="X417" s="60">
        <v>6.8394558451741525E-5</v>
      </c>
      <c r="Y417" s="61">
        <v>2.4412619074626125</v>
      </c>
      <c r="Z417">
        <v>22</v>
      </c>
      <c r="AB417">
        <f t="shared" si="49"/>
        <v>2.4418415427892532</v>
      </c>
      <c r="AC417">
        <f t="shared" si="50"/>
        <v>121.03896966815579</v>
      </c>
      <c r="AD417">
        <f t="shared" si="51"/>
        <v>121.01023788458572</v>
      </c>
      <c r="AE417">
        <f t="shared" si="52"/>
        <v>2.3737630656340004E-4</v>
      </c>
      <c r="AJ417">
        <v>1.7401117267864468</v>
      </c>
      <c r="AK417">
        <v>1.7104774977757951</v>
      </c>
      <c r="AL417">
        <v>3.083300886418824</v>
      </c>
      <c r="AM417">
        <v>30.200744596052218</v>
      </c>
      <c r="AN417">
        <v>5.5945892442565377E-2</v>
      </c>
      <c r="AO417">
        <v>0.61221810620277339</v>
      </c>
      <c r="AP417">
        <v>1.2676862495569763</v>
      </c>
      <c r="AQ417">
        <v>2.2499197045459853</v>
      </c>
      <c r="AR417">
        <v>5.0838041385349024</v>
      </c>
      <c r="AS417">
        <v>8.1472018480705497</v>
      </c>
      <c r="AT417" s="2">
        <v>1.5333150668272124</v>
      </c>
      <c r="AU417" s="2">
        <v>1.2101913277973868</v>
      </c>
      <c r="AV417" s="2">
        <v>0.11549286986891567</v>
      </c>
      <c r="AX417">
        <f t="shared" si="47"/>
        <v>1.5333150668272124</v>
      </c>
      <c r="AY417">
        <f t="shared" si="48"/>
        <v>146.48031141793308</v>
      </c>
      <c r="AZ417">
        <f t="shared" si="53"/>
        <v>13.979137972951948</v>
      </c>
    </row>
    <row r="418" spans="1:52" x14ac:dyDescent="0.25">
      <c r="A418" s="9">
        <v>2</v>
      </c>
      <c r="B418" s="9" t="s">
        <v>1017</v>
      </c>
      <c r="C418" s="116">
        <v>-250</v>
      </c>
      <c r="D418" s="152">
        <v>104.125</v>
      </c>
      <c r="E418" s="9">
        <v>120</v>
      </c>
      <c r="F418" s="9">
        <v>0.33846500000000002</v>
      </c>
      <c r="G418" s="9">
        <v>0.196136</v>
      </c>
      <c r="H418" s="9">
        <v>49.921869000000001</v>
      </c>
      <c r="I418" s="9">
        <v>1.6404270000000001</v>
      </c>
      <c r="J418" s="9">
        <v>9.1840519999999994</v>
      </c>
      <c r="K418" s="9">
        <v>0.15085200000000001</v>
      </c>
      <c r="L418" s="116">
        <v>0.33846500000000002</v>
      </c>
      <c r="M418" s="9">
        <v>0.27440199999999998</v>
      </c>
      <c r="N418" s="9">
        <v>99408</v>
      </c>
      <c r="O418" s="9">
        <v>18.100000000000001</v>
      </c>
      <c r="P418" s="9">
        <v>60</v>
      </c>
      <c r="Q418" s="9">
        <v>1.1834</v>
      </c>
      <c r="R418" s="9" t="s">
        <v>1020</v>
      </c>
      <c r="S418" s="9" t="s">
        <v>1021</v>
      </c>
      <c r="T418" s="60">
        <v>9.2398807805950671E-4</v>
      </c>
      <c r="U418" s="60">
        <v>3.1736458333333335E-2</v>
      </c>
      <c r="V418" s="60">
        <v>331.96157932127858</v>
      </c>
      <c r="W418" s="98"/>
      <c r="X418" s="60">
        <v>6.8400750619636132E-5</v>
      </c>
      <c r="Y418" s="61">
        <v>2.7424827493148936</v>
      </c>
      <c r="Z418">
        <v>22</v>
      </c>
      <c r="AB418">
        <f t="shared" si="49"/>
        <v>2.7431339043095084</v>
      </c>
      <c r="AC418">
        <f t="shared" si="50"/>
        <v>121.04418137332193</v>
      </c>
      <c r="AD418">
        <f t="shared" si="51"/>
        <v>121.01544835261652</v>
      </c>
      <c r="AE418">
        <f t="shared" si="52"/>
        <v>2.3737630656362615E-4</v>
      </c>
      <c r="AJ418">
        <v>1.9548160572454081</v>
      </c>
      <c r="AK418">
        <v>1.7487955317541231</v>
      </c>
      <c r="AL418">
        <v>2.6979570484387478</v>
      </c>
      <c r="AM418">
        <v>19.773548022699153</v>
      </c>
      <c r="AN418">
        <v>0.10892641596787868</v>
      </c>
      <c r="AO418">
        <v>0.78381414524924242</v>
      </c>
      <c r="AP418">
        <v>1.4917656119665024</v>
      </c>
      <c r="AQ418">
        <v>2.5459112346697577</v>
      </c>
      <c r="AR418">
        <v>5.3641041209753686</v>
      </c>
      <c r="AS418">
        <v>7.8983363509213405</v>
      </c>
      <c r="AT418" s="2">
        <v>1.6833119809801573</v>
      </c>
      <c r="AU418" s="2">
        <v>1.2053558275324636</v>
      </c>
      <c r="AV418" s="2">
        <v>7.4173848584239616E-2</v>
      </c>
      <c r="AX418">
        <f t="shared" si="47"/>
        <v>1.6833119809801573</v>
      </c>
      <c r="AY418">
        <f t="shared" si="48"/>
        <v>145.90130940723009</v>
      </c>
      <c r="AZ418">
        <f t="shared" si="53"/>
        <v>8.9783127811880181</v>
      </c>
    </row>
    <row r="419" spans="1:52" x14ac:dyDescent="0.25">
      <c r="A419" s="9">
        <v>3</v>
      </c>
      <c r="B419" s="9" t="s">
        <v>1017</v>
      </c>
      <c r="C419" s="116">
        <v>-300</v>
      </c>
      <c r="D419" s="152">
        <v>104.125</v>
      </c>
      <c r="E419" s="9">
        <v>120</v>
      </c>
      <c r="F419" s="9">
        <v>0.33666800000000002</v>
      </c>
      <c r="G419" s="9">
        <v>0.19597700000000001</v>
      </c>
      <c r="H419" s="9">
        <v>49.881881999999997</v>
      </c>
      <c r="I419" s="9">
        <v>1.666237</v>
      </c>
      <c r="J419" s="9">
        <v>9.1803779999999993</v>
      </c>
      <c r="K419" s="9">
        <v>0.15327299999999999</v>
      </c>
      <c r="L419" s="116">
        <v>0.33666800000000002</v>
      </c>
      <c r="M419" s="9">
        <v>0.26249600000000001</v>
      </c>
      <c r="N419" s="9">
        <v>99407</v>
      </c>
      <c r="O419" s="9">
        <v>18.100000000000001</v>
      </c>
      <c r="P419" s="9">
        <v>60</v>
      </c>
      <c r="Q419" s="9">
        <v>1.1834</v>
      </c>
      <c r="R419" s="9" t="s">
        <v>1022</v>
      </c>
      <c r="S419" s="9" t="s">
        <v>1023</v>
      </c>
      <c r="T419" s="60">
        <v>9.2399223527794957E-4</v>
      </c>
      <c r="U419" s="60">
        <v>3.4713916666666664E-2</v>
      </c>
      <c r="V419" s="60">
        <v>326.79287964200415</v>
      </c>
      <c r="W419" s="98"/>
      <c r="X419" s="60">
        <v>6.8401438707503374E-5</v>
      </c>
      <c r="Y419" s="61">
        <v>2.6986746427296571</v>
      </c>
      <c r="Z419">
        <v>22</v>
      </c>
      <c r="AB419">
        <f t="shared" si="49"/>
        <v>2.6993153962486685</v>
      </c>
      <c r="AC419">
        <f t="shared" si="50"/>
        <v>121.0938415723429</v>
      </c>
      <c r="AD419">
        <f t="shared" si="51"/>
        <v>121.06509676348286</v>
      </c>
      <c r="AE419">
        <f t="shared" si="52"/>
        <v>2.3737630656359555E-4</v>
      </c>
      <c r="AJ419">
        <v>1.9235894176507384</v>
      </c>
      <c r="AK419">
        <v>1.672222129577867</v>
      </c>
      <c r="AL419">
        <v>3.3275653221798018</v>
      </c>
      <c r="AM419">
        <v>40.465612906186806</v>
      </c>
      <c r="AN419">
        <v>0.13852016066204928</v>
      </c>
      <c r="AO419">
        <v>0.80340673907831195</v>
      </c>
      <c r="AP419">
        <v>1.4994003517228645</v>
      </c>
      <c r="AQ419">
        <v>2.5278372535755476</v>
      </c>
      <c r="AR419">
        <v>5.0551834496273536</v>
      </c>
      <c r="AS419">
        <v>7.6476613921362642</v>
      </c>
      <c r="AT419" s="2">
        <v>1.7546961948679469</v>
      </c>
      <c r="AU419" s="2">
        <v>1.1249429485033515</v>
      </c>
      <c r="AV419" s="2">
        <v>5.034369353162136E-2</v>
      </c>
      <c r="AX419">
        <f t="shared" si="47"/>
        <v>1.7546961948679469</v>
      </c>
      <c r="AY419">
        <f t="shared" si="48"/>
        <v>136.22366318398915</v>
      </c>
      <c r="AZ419">
        <f t="shared" si="53"/>
        <v>6.0963112486847404</v>
      </c>
    </row>
    <row r="420" spans="1:52" x14ac:dyDescent="0.25">
      <c r="A420" s="9">
        <v>4</v>
      </c>
      <c r="B420" s="9" t="s">
        <v>1017</v>
      </c>
      <c r="C420" s="116">
        <v>-350</v>
      </c>
      <c r="D420" s="152">
        <v>104.125</v>
      </c>
      <c r="E420" s="9">
        <v>120</v>
      </c>
      <c r="F420" s="9">
        <v>0.28189900000000001</v>
      </c>
      <c r="G420" s="9">
        <v>0.19614999999999999</v>
      </c>
      <c r="H420" s="9">
        <v>49.925286</v>
      </c>
      <c r="I420" s="9">
        <v>1.6617770000000001</v>
      </c>
      <c r="J420" s="9">
        <v>9.1842400000000008</v>
      </c>
      <c r="K420" s="9">
        <v>0.15284</v>
      </c>
      <c r="L420" s="116">
        <v>0.28189900000000001</v>
      </c>
      <c r="M420" s="9">
        <v>0.20596600000000001</v>
      </c>
      <c r="N420" s="9">
        <v>99410</v>
      </c>
      <c r="O420" s="9">
        <v>18.100000000000001</v>
      </c>
      <c r="P420" s="9">
        <v>60</v>
      </c>
      <c r="Q420" s="9">
        <v>1.1834</v>
      </c>
      <c r="R420" s="9" t="s">
        <v>1024</v>
      </c>
      <c r="S420" s="9" t="s">
        <v>1025</v>
      </c>
      <c r="T420" s="60">
        <v>9.2399639249639255E-4</v>
      </c>
      <c r="U420" s="60">
        <v>3.7691374999999999E-2</v>
      </c>
      <c r="V420" s="60">
        <v>264.29499831727259</v>
      </c>
      <c r="W420" s="98"/>
      <c r="X420" s="60">
        <v>6.8399374485431929E-5</v>
      </c>
      <c r="Y420" s="61">
        <v>2.1835475526005208</v>
      </c>
      <c r="Z420">
        <v>22</v>
      </c>
      <c r="AB420">
        <f t="shared" si="49"/>
        <v>2.1840659981204453</v>
      </c>
      <c r="AC420">
        <f t="shared" si="50"/>
        <v>121.03926841552291</v>
      </c>
      <c r="AD420">
        <f t="shared" si="51"/>
        <v>121.0105365610373</v>
      </c>
      <c r="AE420">
        <f t="shared" si="52"/>
        <v>2.3737630656340506E-4</v>
      </c>
      <c r="AJ420">
        <v>1.5564147616745292</v>
      </c>
      <c r="AK420">
        <v>1.3126894811421401</v>
      </c>
      <c r="AL420">
        <v>2.5030358896971761</v>
      </c>
      <c r="AM420">
        <v>15.262020762141146</v>
      </c>
      <c r="AN420">
        <v>0.13905069649177995</v>
      </c>
      <c r="AO420">
        <v>0.68753857911340266</v>
      </c>
      <c r="AP420">
        <v>1.2029553064605241</v>
      </c>
      <c r="AQ420">
        <v>2.0217930321326532</v>
      </c>
      <c r="AR420">
        <v>4.0698656508677349</v>
      </c>
      <c r="AS420">
        <v>6.4913638101392559</v>
      </c>
      <c r="AT420" s="2">
        <v>1.8864116368741286</v>
      </c>
      <c r="AU420" s="2">
        <v>0.8453254879566614</v>
      </c>
      <c r="AV420" s="2">
        <v>3.8217075753217582E-2</v>
      </c>
      <c r="AX420">
        <f t="shared" si="47"/>
        <v>1.8864116368741286</v>
      </c>
      <c r="AY420">
        <f t="shared" si="48"/>
        <v>102.31757863526921</v>
      </c>
      <c r="AZ420">
        <f t="shared" si="53"/>
        <v>4.625766890150075</v>
      </c>
    </row>
    <row r="421" spans="1:52" x14ac:dyDescent="0.25">
      <c r="A421" s="9">
        <v>5</v>
      </c>
      <c r="B421" s="9" t="s">
        <v>1017</v>
      </c>
      <c r="C421" s="116">
        <v>-400</v>
      </c>
      <c r="D421" s="152">
        <v>104.125</v>
      </c>
      <c r="E421" s="9">
        <v>120</v>
      </c>
      <c r="F421" s="9">
        <v>0.26203599999999999</v>
      </c>
      <c r="G421" s="9">
        <v>0.196349</v>
      </c>
      <c r="H421" s="9">
        <v>49.975403999999997</v>
      </c>
      <c r="I421" s="9">
        <v>1.6586099999999999</v>
      </c>
      <c r="J421" s="9">
        <v>9.1878349999999998</v>
      </c>
      <c r="K421" s="9">
        <v>0.152451</v>
      </c>
      <c r="L421" s="116">
        <v>0.26203599999999999</v>
      </c>
      <c r="M421" s="9">
        <v>0.17799499999999999</v>
      </c>
      <c r="N421" s="9">
        <v>99432</v>
      </c>
      <c r="O421" s="9">
        <v>18.100000000000001</v>
      </c>
      <c r="P421" s="9">
        <v>60</v>
      </c>
      <c r="Q421" s="9">
        <v>1.1837</v>
      </c>
      <c r="R421" s="9" t="s">
        <v>1026</v>
      </c>
      <c r="S421" s="9" t="s">
        <v>1027</v>
      </c>
      <c r="T421" s="60">
        <v>9.2400054971483541E-4</v>
      </c>
      <c r="U421" s="60">
        <v>4.0668833333333335E-2</v>
      </c>
      <c r="V421" s="60">
        <v>239.57471316979723</v>
      </c>
      <c r="W421" s="98"/>
      <c r="X421" s="60">
        <v>6.8384240662933349E-5</v>
      </c>
      <c r="Y421" s="61">
        <v>1.9805269263372922</v>
      </c>
      <c r="Z421">
        <v>22</v>
      </c>
      <c r="AB421">
        <f t="shared" si="49"/>
        <v>1.9809971681283753</v>
      </c>
      <c r="AC421">
        <f t="shared" si="50"/>
        <v>120.96513810739104</v>
      </c>
      <c r="AD421">
        <f t="shared" si="51"/>
        <v>120.93642384968415</v>
      </c>
      <c r="AE421">
        <f t="shared" si="52"/>
        <v>2.3737630656365434E-4</v>
      </c>
      <c r="AJ421">
        <v>1.4116990554684883</v>
      </c>
      <c r="AK421">
        <v>1.1351082308947149</v>
      </c>
      <c r="AL421">
        <v>2.5771859162364428</v>
      </c>
      <c r="AM421">
        <v>15.503504498183318</v>
      </c>
      <c r="AN421">
        <v>0.14545216301904748</v>
      </c>
      <c r="AO421">
        <v>0.67091403163104113</v>
      </c>
      <c r="AP421">
        <v>1.1360476203654972</v>
      </c>
      <c r="AQ421">
        <v>1.7958004950727533</v>
      </c>
      <c r="AR421">
        <v>3.5239952660762581</v>
      </c>
      <c r="AS421">
        <v>5.7348354076898795</v>
      </c>
      <c r="AT421" s="2">
        <v>2.0255656914951445</v>
      </c>
      <c r="AU421" s="2">
        <v>0.705012770712099</v>
      </c>
      <c r="AV421" s="2">
        <v>1.6350624951872575E-2</v>
      </c>
      <c r="AX421">
        <f t="shared" si="47"/>
        <v>2.0255656914951445</v>
      </c>
      <c r="AY421">
        <f t="shared" si="48"/>
        <v>85.281967176663471</v>
      </c>
      <c r="AZ421">
        <f t="shared" si="53"/>
        <v>1.9778556054454199</v>
      </c>
    </row>
    <row r="422" spans="1:52" x14ac:dyDescent="0.25">
      <c r="A422" s="117">
        <v>6</v>
      </c>
      <c r="B422" s="9" t="s">
        <v>1017</v>
      </c>
      <c r="C422" s="150">
        <v>-400</v>
      </c>
      <c r="D422" s="9">
        <v>104.125</v>
      </c>
      <c r="E422" s="117">
        <v>120</v>
      </c>
      <c r="F422" s="117">
        <v>0.19803399999999999</v>
      </c>
      <c r="G422" s="117">
        <v>0.19623599999999999</v>
      </c>
      <c r="H422" s="117">
        <v>49.946995000000001</v>
      </c>
      <c r="I422" s="117">
        <v>1.6888799999999999</v>
      </c>
      <c r="J422" s="117">
        <v>9.1854080000000007</v>
      </c>
      <c r="K422" s="117">
        <v>0.15526100000000001</v>
      </c>
      <c r="L422" s="118">
        <v>0.19803399999999999</v>
      </c>
      <c r="M422" s="117">
        <v>8.7889999999999996E-2</v>
      </c>
      <c r="N422" s="117">
        <v>99427</v>
      </c>
      <c r="O422" s="117">
        <v>18.100000000000001</v>
      </c>
      <c r="P422" s="117">
        <v>60</v>
      </c>
      <c r="Q422" s="117">
        <v>1.1836</v>
      </c>
      <c r="R422" s="117" t="s">
        <v>1028</v>
      </c>
      <c r="S422" s="117" t="s">
        <v>1029</v>
      </c>
      <c r="T422" s="60">
        <v>9.2400470693327838E-4</v>
      </c>
      <c r="U422" s="60">
        <v>4.364629166666667E-2</v>
      </c>
      <c r="V422" s="60">
        <v>167.08541328294501</v>
      </c>
      <c r="W422" s="98"/>
      <c r="X422" s="60">
        <v>6.8387679579961038E-5</v>
      </c>
      <c r="Y422" s="61">
        <v>1.3808348413659961</v>
      </c>
      <c r="Z422">
        <v>22</v>
      </c>
      <c r="AB422">
        <f t="shared" si="49"/>
        <v>1.3811626966656938</v>
      </c>
      <c r="AC422">
        <f t="shared" si="50"/>
        <v>121.0031846514353</v>
      </c>
      <c r="AD422">
        <f t="shared" si="51"/>
        <v>120.97446136238034</v>
      </c>
      <c r="AE422">
        <f t="shared" si="52"/>
        <v>2.3737630656339348E-4</v>
      </c>
      <c r="AJ422">
        <v>0.98424988476657405</v>
      </c>
      <c r="AK422">
        <v>0.56031454606878539</v>
      </c>
      <c r="AL422">
        <v>4.1478819647086844</v>
      </c>
      <c r="AM422">
        <v>57.82542547036671</v>
      </c>
      <c r="AN422">
        <v>0.23148030058636379</v>
      </c>
      <c r="AO422">
        <v>0.63615650744070007</v>
      </c>
      <c r="AP422">
        <v>0.88712754002312588</v>
      </c>
      <c r="AQ422">
        <v>1.2061980612647203</v>
      </c>
      <c r="AR422">
        <v>1.8715737990813637</v>
      </c>
      <c r="AS422">
        <v>2.7684699478834363</v>
      </c>
      <c r="AT422" s="2">
        <v>3.6927738696521857</v>
      </c>
      <c r="AU422" s="2">
        <v>0.2560805336708315</v>
      </c>
      <c r="AV422" s="2">
        <v>-3.8602381500340711E-2</v>
      </c>
      <c r="AX422">
        <f t="shared" si="47"/>
        <v>3.6927738696521857</v>
      </c>
      <c r="AY422">
        <f t="shared" si="48"/>
        <v>30.986560101409719</v>
      </c>
      <c r="AZ422">
        <f t="shared" si="53"/>
        <v>-4.6710110966708775</v>
      </c>
    </row>
    <row r="423" spans="1:52" x14ac:dyDescent="0.25">
      <c r="A423" s="9">
        <v>7</v>
      </c>
      <c r="B423" s="9" t="s">
        <v>1017</v>
      </c>
      <c r="C423" s="150">
        <v>-450</v>
      </c>
      <c r="D423" s="9">
        <v>104.125</v>
      </c>
      <c r="E423" s="9">
        <v>120</v>
      </c>
      <c r="F423" s="9">
        <v>0.25791700000000001</v>
      </c>
      <c r="G423" s="9">
        <v>0.19604099999999999</v>
      </c>
      <c r="H423" s="9">
        <v>49.898164999999999</v>
      </c>
      <c r="I423" s="9">
        <v>1.7639670000000001</v>
      </c>
      <c r="J423" s="9">
        <v>9.1809799999999999</v>
      </c>
      <c r="K423" s="9">
        <v>0.16223399999999999</v>
      </c>
      <c r="L423" s="116">
        <v>0.25791700000000001</v>
      </c>
      <c r="M423" s="9">
        <v>0.114272</v>
      </c>
      <c r="N423" s="9">
        <v>99423</v>
      </c>
      <c r="O423" s="9">
        <v>18.100000000000001</v>
      </c>
      <c r="P423" s="9">
        <v>60</v>
      </c>
      <c r="Q423" s="9">
        <v>1.1836</v>
      </c>
      <c r="R423" s="9" t="s">
        <v>1030</v>
      </c>
      <c r="S423" s="9" t="s">
        <v>1031</v>
      </c>
      <c r="T423" s="60">
        <v>9.2400886415172135E-4</v>
      </c>
      <c r="U423" s="60">
        <v>4.6623749999999999E-2</v>
      </c>
      <c r="V423" s="60">
        <v>228.67015479767721</v>
      </c>
      <c r="W423" s="98"/>
      <c r="X423" s="60">
        <v>6.8390430962622211E-5</v>
      </c>
      <c r="Y423" s="61">
        <v>1.8887992542488754</v>
      </c>
      <c r="Z423">
        <v>22</v>
      </c>
      <c r="AB423">
        <f t="shared" si="49"/>
        <v>1.8892477168940951</v>
      </c>
      <c r="AC423">
        <f t="shared" si="50"/>
        <v>121.0664152282362</v>
      </c>
      <c r="AD423">
        <f t="shared" si="51"/>
        <v>121.03767692974044</v>
      </c>
      <c r="AE423">
        <f t="shared" si="52"/>
        <v>2.3737630656342878E-4</v>
      </c>
      <c r="AJ423">
        <v>1.346320951981701</v>
      </c>
      <c r="AK423">
        <v>0.72811572471935992</v>
      </c>
      <c r="AL423">
        <v>2.7812313618831279</v>
      </c>
      <c r="AM423">
        <v>21.550677783810578</v>
      </c>
      <c r="AN423">
        <v>0.34850106702875377</v>
      </c>
      <c r="AO423">
        <v>0.89491515997363857</v>
      </c>
      <c r="AP423">
        <v>1.2002010560866971</v>
      </c>
      <c r="AQ423">
        <v>1.6182742632512093</v>
      </c>
      <c r="AR423">
        <v>2.6002585384550803</v>
      </c>
      <c r="AS423">
        <v>4.0469831168146992</v>
      </c>
      <c r="AT423" s="2">
        <v>3.9385941999236063</v>
      </c>
      <c r="AU423" s="2">
        <v>0.32450803362716835</v>
      </c>
      <c r="AV423" s="2">
        <v>-6.8215492909121322E-2</v>
      </c>
      <c r="AX423">
        <f t="shared" si="47"/>
        <v>3.9385941999236063</v>
      </c>
      <c r="AY423">
        <f t="shared" si="48"/>
        <v>39.287024344005196</v>
      </c>
      <c r="AZ423">
        <f t="shared" si="53"/>
        <v>-8.2586051895344834</v>
      </c>
    </row>
    <row r="424" spans="1:52" x14ac:dyDescent="0.25">
      <c r="A424" s="9">
        <v>8</v>
      </c>
      <c r="B424" s="9" t="s">
        <v>1017</v>
      </c>
      <c r="C424" s="150">
        <v>-500</v>
      </c>
      <c r="D424" s="9">
        <v>104.125</v>
      </c>
      <c r="E424" s="9">
        <v>120</v>
      </c>
      <c r="F424" s="9">
        <v>0.27350099999999999</v>
      </c>
      <c r="G424" s="9">
        <v>0.196104</v>
      </c>
      <c r="H424" s="9">
        <v>49.913787999999997</v>
      </c>
      <c r="I424" s="9">
        <v>1.7609729999999999</v>
      </c>
      <c r="J424" s="9">
        <v>9.1828409999999998</v>
      </c>
      <c r="K424" s="9">
        <v>0.161938</v>
      </c>
      <c r="L424" s="116">
        <v>0.27350099999999999</v>
      </c>
      <c r="M424" s="9">
        <v>0.127051</v>
      </c>
      <c r="N424" s="9">
        <v>99414</v>
      </c>
      <c r="O424" s="9">
        <v>18.100000000000001</v>
      </c>
      <c r="P424" s="9">
        <v>60</v>
      </c>
      <c r="Q424" s="9">
        <v>1.1835</v>
      </c>
      <c r="R424" s="9" t="s">
        <v>1032</v>
      </c>
      <c r="S424" s="9" t="s">
        <v>1033</v>
      </c>
      <c r="T424" s="60">
        <v>9.2401302137016421E-4</v>
      </c>
      <c r="U424" s="60">
        <v>4.9601208333333334E-2</v>
      </c>
      <c r="V424" s="60">
        <v>242.31237708604897</v>
      </c>
      <c r="W424" s="98"/>
      <c r="X424" s="60">
        <v>6.8396622383133041E-5</v>
      </c>
      <c r="Y424" s="61">
        <v>2.0017075307800134</v>
      </c>
      <c r="Z424">
        <v>22</v>
      </c>
      <c r="AB424">
        <f t="shared" si="49"/>
        <v>2.002182801538507</v>
      </c>
      <c r="AC424">
        <f t="shared" si="50"/>
        <v>121.05283781973191</v>
      </c>
      <c r="AD424">
        <f t="shared" si="51"/>
        <v>121.02410274419121</v>
      </c>
      <c r="AE424">
        <f t="shared" si="52"/>
        <v>2.3737630656363578E-4</v>
      </c>
      <c r="AJ424">
        <v>1.4267970059805459</v>
      </c>
      <c r="AK424">
        <v>0.80962854503108761</v>
      </c>
      <c r="AL424">
        <v>3.2263680663346457</v>
      </c>
      <c r="AM424">
        <v>28.631566558484916</v>
      </c>
      <c r="AN424">
        <v>0.33540196355330498</v>
      </c>
      <c r="AO424">
        <v>0.92465341276892232</v>
      </c>
      <c r="AP424">
        <v>1.2708134678457226</v>
      </c>
      <c r="AQ424">
        <v>1.7297729768153904</v>
      </c>
      <c r="AR424">
        <v>2.7760339529154132</v>
      </c>
      <c r="AS424">
        <v>4.2423631286179395</v>
      </c>
      <c r="AT424" s="2">
        <v>3.9018754944801777</v>
      </c>
      <c r="AU424" s="2">
        <v>0.35852998632362559</v>
      </c>
      <c r="AV424" s="2">
        <v>-2.7857638308078428E-2</v>
      </c>
      <c r="AX424">
        <f t="shared" si="47"/>
        <v>3.9018754944801777</v>
      </c>
      <c r="AY424">
        <f t="shared" si="48"/>
        <v>43.401072287944544</v>
      </c>
      <c r="AZ424">
        <f t="shared" si="53"/>
        <v>-3.3722461721485688</v>
      </c>
    </row>
    <row r="425" spans="1:52" x14ac:dyDescent="0.25">
      <c r="A425" s="9">
        <v>9</v>
      </c>
      <c r="B425" s="9" t="s">
        <v>1017</v>
      </c>
      <c r="C425" s="150">
        <v>-550</v>
      </c>
      <c r="D425" s="9">
        <v>104.125</v>
      </c>
      <c r="E425" s="9">
        <v>120</v>
      </c>
      <c r="F425" s="9">
        <v>0.27014700000000003</v>
      </c>
      <c r="G425" s="9">
        <v>0.19608600000000001</v>
      </c>
      <c r="H425" s="9">
        <v>49.909317000000001</v>
      </c>
      <c r="I425" s="9">
        <v>1.766159</v>
      </c>
      <c r="J425" s="9">
        <v>9.1840410000000006</v>
      </c>
      <c r="K425" s="9">
        <v>0.16248299999999999</v>
      </c>
      <c r="L425" s="116">
        <v>0.27014700000000003</v>
      </c>
      <c r="M425" s="9">
        <v>0.12380099999999999</v>
      </c>
      <c r="N425" s="9">
        <v>99416</v>
      </c>
      <c r="O425" s="9">
        <v>18.2</v>
      </c>
      <c r="P425" s="9">
        <v>60</v>
      </c>
      <c r="Q425" s="9">
        <v>1.1831</v>
      </c>
      <c r="R425" s="9" t="s">
        <v>1034</v>
      </c>
      <c r="S425" s="9" t="s">
        <v>1035</v>
      </c>
      <c r="T425" s="60">
        <v>9.2401717858860719E-4</v>
      </c>
      <c r="U425" s="60">
        <v>5.2578666666666662E-2</v>
      </c>
      <c r="V425" s="60">
        <v>235.45918666323797</v>
      </c>
      <c r="W425" s="98"/>
      <c r="X425" s="60">
        <v>6.8418729761440236E-5</v>
      </c>
      <c r="Y425" s="61">
        <v>1.9447199183916331</v>
      </c>
      <c r="Z425">
        <v>22</v>
      </c>
      <c r="AB425">
        <f t="shared" si="49"/>
        <v>1.9451816584293065</v>
      </c>
      <c r="AC425">
        <f t="shared" si="50"/>
        <v>121.07614286070194</v>
      </c>
      <c r="AD425">
        <f t="shared" si="51"/>
        <v>121.04740225309668</v>
      </c>
      <c r="AE425">
        <f t="shared" si="52"/>
        <v>2.3737630656374403E-4</v>
      </c>
      <c r="AJ425">
        <v>1.3861821209874523</v>
      </c>
      <c r="AK425">
        <v>0.78876585903555618</v>
      </c>
      <c r="AL425">
        <v>2.9125609678587203</v>
      </c>
      <c r="AM425">
        <v>31.112245274127108</v>
      </c>
      <c r="AN425">
        <v>0.31830903518274645</v>
      </c>
      <c r="AO425">
        <v>0.88411294985716737</v>
      </c>
      <c r="AP425">
        <v>1.2282615913346977</v>
      </c>
      <c r="AQ425">
        <v>1.6929603743517039</v>
      </c>
      <c r="AR425">
        <v>2.8090160185360271</v>
      </c>
      <c r="AS425">
        <v>4.1486701626584042</v>
      </c>
      <c r="AT425" s="2">
        <v>3.6255648885985257</v>
      </c>
      <c r="AU425" s="2">
        <v>0.37130525231083261</v>
      </c>
      <c r="AV425" s="2">
        <v>-3.9990835257081733E-2</v>
      </c>
      <c r="AX425">
        <f t="shared" si="47"/>
        <v>3.6255648885985257</v>
      </c>
      <c r="AY425">
        <f t="shared" si="48"/>
        <v>44.956207773715349</v>
      </c>
      <c r="AZ425">
        <f t="shared" si="53"/>
        <v>-4.8419360827052236</v>
      </c>
    </row>
    <row r="426" spans="1:52" x14ac:dyDescent="0.25">
      <c r="A426" s="119">
        <v>10</v>
      </c>
      <c r="B426" s="9" t="s">
        <v>1017</v>
      </c>
      <c r="C426" s="150">
        <v>-600</v>
      </c>
      <c r="D426" s="9">
        <v>104.125</v>
      </c>
      <c r="E426" s="119">
        <v>120</v>
      </c>
      <c r="F426" s="119">
        <v>0.25301699999999999</v>
      </c>
      <c r="G426" s="119">
        <v>0.196357</v>
      </c>
      <c r="H426" s="119">
        <v>49.977457999999999</v>
      </c>
      <c r="I426" s="119">
        <v>1.778286</v>
      </c>
      <c r="J426" s="119">
        <v>9.1904780000000006</v>
      </c>
      <c r="K426" s="119">
        <v>0.16350400000000001</v>
      </c>
      <c r="L426" s="120">
        <v>0.25301699999999999</v>
      </c>
      <c r="M426" s="119">
        <v>0.115624</v>
      </c>
      <c r="N426" s="119">
        <v>99412</v>
      </c>
      <c r="O426" s="119">
        <v>18.2</v>
      </c>
      <c r="P426" s="119">
        <v>60</v>
      </c>
      <c r="Q426" s="119">
        <v>1.1830000000000001</v>
      </c>
      <c r="R426" s="119" t="s">
        <v>1036</v>
      </c>
      <c r="S426" s="119" t="s">
        <v>1037</v>
      </c>
      <c r="T426" s="60">
        <v>9.2402133580705016E-4</v>
      </c>
      <c r="U426" s="60">
        <v>5.5556124999999998E-2</v>
      </c>
      <c r="V426" s="60">
        <v>213.6973112504329</v>
      </c>
      <c r="W426" s="98"/>
      <c r="X426" s="60">
        <v>6.8421482697897062E-5</v>
      </c>
      <c r="Y426" s="61">
        <v>1.7661488078220162</v>
      </c>
      <c r="Z426">
        <v>22</v>
      </c>
      <c r="AB426">
        <f t="shared" si="49"/>
        <v>1.7665681492445768</v>
      </c>
      <c r="AC426">
        <f t="shared" si="50"/>
        <v>120.99620955153868</v>
      </c>
      <c r="AD426">
        <f t="shared" si="51"/>
        <v>120.96748791820715</v>
      </c>
      <c r="AE426">
        <f t="shared" si="52"/>
        <v>2.3737630656350841E-4</v>
      </c>
      <c r="AJ426">
        <v>1.2588924010497922</v>
      </c>
      <c r="AK426">
        <v>0.73715289051553035</v>
      </c>
      <c r="AL426">
        <v>2.1756176639988976</v>
      </c>
      <c r="AM426">
        <v>12.587185574108977</v>
      </c>
      <c r="AN426">
        <v>0.28397296208511591</v>
      </c>
      <c r="AO426">
        <v>0.76842803818875505</v>
      </c>
      <c r="AP426">
        <v>1.1050244770734177</v>
      </c>
      <c r="AQ426">
        <v>1.5505703921324117</v>
      </c>
      <c r="AR426">
        <v>2.6070468767906489</v>
      </c>
      <c r="AS426">
        <v>3.9359066150080264</v>
      </c>
      <c r="AT426" s="2">
        <v>3.3744770533762174</v>
      </c>
      <c r="AU426" s="2">
        <v>0.36394451530362643</v>
      </c>
      <c r="AV426" s="2">
        <v>-3.0769985455575362E-2</v>
      </c>
      <c r="AX426">
        <f t="shared" si="47"/>
        <v>3.3744770533762174</v>
      </c>
      <c r="AY426">
        <f t="shared" si="48"/>
        <v>44.03590683881076</v>
      </c>
      <c r="AZ426">
        <f t="shared" si="53"/>
        <v>-3.7230516080805938</v>
      </c>
    </row>
    <row r="427" spans="1:52" x14ac:dyDescent="0.25">
      <c r="A427" s="9">
        <v>11</v>
      </c>
      <c r="B427" s="9" t="s">
        <v>1017</v>
      </c>
      <c r="C427" s="150">
        <v>-600</v>
      </c>
      <c r="D427" s="152">
        <v>104.125</v>
      </c>
      <c r="E427" s="9">
        <v>120</v>
      </c>
      <c r="F427" s="9">
        <v>0.153305</v>
      </c>
      <c r="G427" s="9">
        <v>0.196579</v>
      </c>
      <c r="H427" s="9">
        <v>50.033144</v>
      </c>
      <c r="I427" s="9">
        <v>1.8009770000000001</v>
      </c>
      <c r="J427" s="9">
        <v>9.1948220000000003</v>
      </c>
      <c r="K427" s="9">
        <v>0.16536999999999999</v>
      </c>
      <c r="L427" s="116">
        <v>0.153305</v>
      </c>
      <c r="M427" s="9">
        <v>5.2451999999999999E-2</v>
      </c>
      <c r="N427" s="9">
        <v>99428</v>
      </c>
      <c r="O427" s="9">
        <v>18.2</v>
      </c>
      <c r="P427" s="9">
        <v>60</v>
      </c>
      <c r="Q427" s="9">
        <v>1.1832</v>
      </c>
      <c r="R427" s="9" t="s">
        <v>1038</v>
      </c>
      <c r="S427" s="9" t="s">
        <v>1039</v>
      </c>
      <c r="T427" s="60">
        <v>9.2402549302549302E-4</v>
      </c>
      <c r="U427" s="60">
        <v>5.8533583333333333E-2</v>
      </c>
      <c r="V427" s="60">
        <v>102.56363853811121</v>
      </c>
      <c r="W427" s="98"/>
      <c r="X427" s="60">
        <v>6.8410472281081204E-5</v>
      </c>
      <c r="Y427" s="61">
        <v>0.84819708001557637</v>
      </c>
      <c r="Z427">
        <v>22</v>
      </c>
      <c r="AB427">
        <f t="shared" si="49"/>
        <v>0.84839846971081045</v>
      </c>
      <c r="AC427">
        <f t="shared" si="50"/>
        <v>120.91958455719715</v>
      </c>
      <c r="AD427">
        <f t="shared" si="51"/>
        <v>120.89088111282376</v>
      </c>
      <c r="AE427">
        <f t="shared" si="52"/>
        <v>2.3737630656359319E-4</v>
      </c>
      <c r="AJ427">
        <v>0.60458599780443822</v>
      </c>
      <c r="AK427">
        <v>0.33461463718843859</v>
      </c>
      <c r="AL427">
        <v>1.6552905615089957</v>
      </c>
      <c r="AM427">
        <v>8.4361550269156353</v>
      </c>
      <c r="AN427">
        <v>0.14250629502621737</v>
      </c>
      <c r="AO427">
        <v>0.36833800544711831</v>
      </c>
      <c r="AP427">
        <v>0.53965751345144874</v>
      </c>
      <c r="AQ427">
        <v>0.75965204830638566</v>
      </c>
      <c r="AR427">
        <v>1.2385811394967452</v>
      </c>
      <c r="AS427">
        <v>1.7233410268262204</v>
      </c>
      <c r="AT427" s="2">
        <v>3.6202803871261127</v>
      </c>
      <c r="AU427" s="2">
        <v>0.16535415193024849</v>
      </c>
      <c r="AV427" s="2">
        <v>-5.9576046414881855E-3</v>
      </c>
      <c r="AX427">
        <f t="shared" si="47"/>
        <v>3.6202803871261127</v>
      </c>
      <c r="AY427">
        <f t="shared" si="48"/>
        <v>19.994555356213308</v>
      </c>
      <c r="AZ427">
        <f t="shared" si="53"/>
        <v>-0.72039107820478088</v>
      </c>
    </row>
    <row r="428" spans="1:52" x14ac:dyDescent="0.25">
      <c r="A428" s="9">
        <v>12</v>
      </c>
      <c r="B428" s="9" t="s">
        <v>1017</v>
      </c>
      <c r="C428" s="150">
        <v>-650</v>
      </c>
      <c r="D428" s="152">
        <v>104.125</v>
      </c>
      <c r="E428" s="9">
        <v>120</v>
      </c>
      <c r="F428" s="9">
        <v>0.17960400000000001</v>
      </c>
      <c r="G428" s="9">
        <v>0.196352</v>
      </c>
      <c r="H428" s="9">
        <v>49.976064000000001</v>
      </c>
      <c r="I428" s="9">
        <v>1.812406</v>
      </c>
      <c r="J428" s="9">
        <v>9.1897380000000002</v>
      </c>
      <c r="K428" s="9">
        <v>0.166574</v>
      </c>
      <c r="L428" s="116">
        <v>0.17960400000000001</v>
      </c>
      <c r="M428" s="9">
        <v>6.1052000000000002E-2</v>
      </c>
      <c r="N428" s="9">
        <v>99424</v>
      </c>
      <c r="O428" s="9">
        <v>18.2</v>
      </c>
      <c r="P428" s="9">
        <v>60</v>
      </c>
      <c r="Q428" s="9">
        <v>1.1832</v>
      </c>
      <c r="R428" s="9" t="s">
        <v>1040</v>
      </c>
      <c r="S428" s="9" t="s">
        <v>1041</v>
      </c>
      <c r="T428" s="60">
        <v>9.2402965024393599E-4</v>
      </c>
      <c r="U428" s="60">
        <v>6.1511041666666669E-2</v>
      </c>
      <c r="V428" s="60">
        <v>127.80213091880526</v>
      </c>
      <c r="W428" s="98"/>
      <c r="X428" s="60">
        <v>6.841322455305906E-5</v>
      </c>
      <c r="Y428" s="61">
        <v>1.0562914882165699</v>
      </c>
      <c r="Z428">
        <v>22</v>
      </c>
      <c r="AB428">
        <f t="shared" si="49"/>
        <v>1.0565422863222256</v>
      </c>
      <c r="AC428">
        <f t="shared" si="50"/>
        <v>120.99134788502828</v>
      </c>
      <c r="AD428">
        <f t="shared" si="51"/>
        <v>120.96262740574117</v>
      </c>
      <c r="AE428">
        <f t="shared" si="52"/>
        <v>2.3737630656362198E-4</v>
      </c>
      <c r="AJ428">
        <v>0.75291631395704905</v>
      </c>
      <c r="AK428">
        <v>0.38924140130544288</v>
      </c>
      <c r="AL428">
        <v>1.7721269778210207</v>
      </c>
      <c r="AM428">
        <v>10.851088305839497</v>
      </c>
      <c r="AN428">
        <v>0.17596669037559953</v>
      </c>
      <c r="AO428">
        <v>0.4892261257883237</v>
      </c>
      <c r="AP428">
        <v>0.68379074886989855</v>
      </c>
      <c r="AQ428">
        <v>0.93673049692885979</v>
      </c>
      <c r="AR428">
        <v>1.4562283052957665</v>
      </c>
      <c r="AS428">
        <v>2.0088028009041188</v>
      </c>
      <c r="AT428" s="2">
        <v>4.2560222377884269</v>
      </c>
      <c r="AU428" s="2">
        <v>0.17859664889560473</v>
      </c>
      <c r="AV428" s="2">
        <v>7.1949953371367656E-3</v>
      </c>
      <c r="AX428">
        <f t="shared" si="47"/>
        <v>4.2560222377884269</v>
      </c>
      <c r="AY428">
        <f t="shared" si="48"/>
        <v>21.608649277628363</v>
      </c>
      <c r="AZ428">
        <f t="shared" si="53"/>
        <v>0.87053218386667075</v>
      </c>
    </row>
    <row r="429" spans="1:52" x14ac:dyDescent="0.25">
      <c r="A429" s="9">
        <v>13</v>
      </c>
      <c r="B429" s="9" t="s">
        <v>1017</v>
      </c>
      <c r="C429" s="150">
        <v>-700</v>
      </c>
      <c r="D429" s="152">
        <v>104.125</v>
      </c>
      <c r="E429" s="9">
        <v>120</v>
      </c>
      <c r="F429" s="9">
        <v>0.18373300000000001</v>
      </c>
      <c r="G429" s="9">
        <v>0.19631299999999999</v>
      </c>
      <c r="H429" s="9">
        <v>49.966199000000003</v>
      </c>
      <c r="I429" s="9">
        <v>1.794513</v>
      </c>
      <c r="J429" s="9">
        <v>9.1888129999999997</v>
      </c>
      <c r="K429" s="9">
        <v>0.164939</v>
      </c>
      <c r="L429" s="116">
        <v>0.18373300000000001</v>
      </c>
      <c r="M429" s="9">
        <v>6.9098999999999994E-2</v>
      </c>
      <c r="N429" s="9">
        <v>99425</v>
      </c>
      <c r="O429" s="9">
        <v>18.2</v>
      </c>
      <c r="P429" s="9">
        <v>60</v>
      </c>
      <c r="Q429" s="9">
        <v>1.1832</v>
      </c>
      <c r="R429" s="9" t="s">
        <v>1042</v>
      </c>
      <c r="S429" s="9" t="s">
        <v>1043</v>
      </c>
      <c r="T429" s="60">
        <v>9.2403380746237896E-4</v>
      </c>
      <c r="U429" s="60">
        <v>6.4488500000000004E-2</v>
      </c>
      <c r="V429" s="60">
        <v>129.04776755676758</v>
      </c>
      <c r="W429" s="98"/>
      <c r="X429" s="60">
        <v>6.8412536464303178E-5</v>
      </c>
      <c r="Y429" s="61">
        <v>1.0664901105357256</v>
      </c>
      <c r="Z429">
        <v>22</v>
      </c>
      <c r="AB429">
        <f t="shared" si="49"/>
        <v>1.0667433301274827</v>
      </c>
      <c r="AC429">
        <f t="shared" si="50"/>
        <v>121.00231055301914</v>
      </c>
      <c r="AD429">
        <f t="shared" si="51"/>
        <v>120.97358747145439</v>
      </c>
      <c r="AE429">
        <f t="shared" si="52"/>
        <v>2.3737630656369592E-4</v>
      </c>
      <c r="AJ429">
        <v>0.76018334253555364</v>
      </c>
      <c r="AK429">
        <v>0.44050730314204017</v>
      </c>
      <c r="AL429">
        <v>2.4939169200829681</v>
      </c>
      <c r="AM429">
        <v>16.083016566071148</v>
      </c>
      <c r="AN429">
        <v>0.15502425811821718</v>
      </c>
      <c r="AO429">
        <v>0.48575967545853233</v>
      </c>
      <c r="AP429">
        <v>0.68031217095567453</v>
      </c>
      <c r="AQ429">
        <v>0.91960447290798886</v>
      </c>
      <c r="AR429">
        <v>1.5343847486718796</v>
      </c>
      <c r="AS429">
        <v>2.4098582283929306</v>
      </c>
      <c r="AT429" s="2">
        <v>4.0638240352039467</v>
      </c>
      <c r="AU429" s="2">
        <v>0.19493940336836504</v>
      </c>
      <c r="AV429" s="2">
        <v>3.2016090281125287E-2</v>
      </c>
      <c r="AX429">
        <f t="shared" si="47"/>
        <v>4.0638240352039467</v>
      </c>
      <c r="AY429">
        <f t="shared" si="48"/>
        <v>23.588118225399175</v>
      </c>
      <c r="AZ429">
        <f t="shared" si="53"/>
        <v>3.8740208988902198</v>
      </c>
    </row>
    <row r="430" spans="1:52" x14ac:dyDescent="0.25">
      <c r="A430" s="9">
        <v>14</v>
      </c>
      <c r="B430" s="9" t="s">
        <v>1017</v>
      </c>
      <c r="C430" s="150">
        <v>-750</v>
      </c>
      <c r="D430" s="152">
        <v>104.125</v>
      </c>
      <c r="E430" s="9">
        <v>120</v>
      </c>
      <c r="F430" s="9">
        <v>0.190384</v>
      </c>
      <c r="G430" s="9">
        <v>0.19647800000000001</v>
      </c>
      <c r="H430" s="9">
        <v>50.007593</v>
      </c>
      <c r="I430" s="9">
        <v>1.789658</v>
      </c>
      <c r="J430" s="9">
        <v>9.1927679999999992</v>
      </c>
      <c r="K430" s="9">
        <v>0.16447600000000001</v>
      </c>
      <c r="L430" s="116">
        <v>0.190384</v>
      </c>
      <c r="M430" s="9">
        <v>7.2399000000000005E-2</v>
      </c>
      <c r="N430" s="9">
        <v>99422</v>
      </c>
      <c r="O430" s="9">
        <v>18.2</v>
      </c>
      <c r="P430" s="9">
        <v>60</v>
      </c>
      <c r="Q430" s="9">
        <v>1.1831</v>
      </c>
      <c r="R430" s="9" t="s">
        <v>1044</v>
      </c>
      <c r="S430" s="9" t="s">
        <v>1045</v>
      </c>
      <c r="T430" s="60">
        <v>9.2403796468082183E-4</v>
      </c>
      <c r="U430" s="60">
        <v>6.7465958333333326E-2</v>
      </c>
      <c r="V430" s="60">
        <v>133.02271807536027</v>
      </c>
      <c r="W430" s="98"/>
      <c r="X430" s="60">
        <v>6.8414600772096146E-5</v>
      </c>
      <c r="Y430" s="61">
        <v>1.0997803009665292</v>
      </c>
      <c r="Z430">
        <v>22</v>
      </c>
      <c r="AB430">
        <f t="shared" si="49"/>
        <v>1.1000414247370003</v>
      </c>
      <c r="AC430">
        <f t="shared" si="50"/>
        <v>120.9539013914459</v>
      </c>
      <c r="AD430">
        <f t="shared" si="51"/>
        <v>120.92518980106911</v>
      </c>
      <c r="AE430">
        <f t="shared" si="52"/>
        <v>2.3737630656382849E-4</v>
      </c>
      <c r="AJ430">
        <v>0.7839122344786027</v>
      </c>
      <c r="AK430">
        <v>0.46172372152013358</v>
      </c>
      <c r="AL430">
        <v>2.5221579935359517</v>
      </c>
      <c r="AM430">
        <v>17.901390433562138</v>
      </c>
      <c r="AN430">
        <v>0.15750614414142158</v>
      </c>
      <c r="AO430">
        <v>0.49031758945366721</v>
      </c>
      <c r="AP430">
        <v>0.68494707470880001</v>
      </c>
      <c r="AQ430">
        <v>0.96326251925084116</v>
      </c>
      <c r="AR430">
        <v>1.611366332740662</v>
      </c>
      <c r="AS430">
        <v>2.4365869318817572</v>
      </c>
      <c r="AT430" s="2">
        <v>4.1569717139631823</v>
      </c>
      <c r="AU430" s="2">
        <v>0.20131746710527232</v>
      </c>
      <c r="AV430" s="2">
        <v>5.2958781804727975E-2</v>
      </c>
      <c r="AX430">
        <f t="shared" si="47"/>
        <v>4.1569717139631823</v>
      </c>
      <c r="AY430">
        <f t="shared" si="48"/>
        <v>24.35013306462676</v>
      </c>
      <c r="AZ430">
        <f t="shared" si="53"/>
        <v>6.4055712722201665</v>
      </c>
    </row>
    <row r="431" spans="1:52" x14ac:dyDescent="0.25">
      <c r="A431" s="9">
        <v>15</v>
      </c>
      <c r="B431" s="9" t="s">
        <v>1017</v>
      </c>
      <c r="C431" s="150">
        <v>-800</v>
      </c>
      <c r="D431" s="152">
        <v>104.125</v>
      </c>
      <c r="E431" s="9">
        <v>120</v>
      </c>
      <c r="F431" s="9">
        <v>0.18557499999999999</v>
      </c>
      <c r="G431" s="9">
        <v>0.19695799999999999</v>
      </c>
      <c r="H431" s="9">
        <v>50.128230000000002</v>
      </c>
      <c r="I431" s="9">
        <v>1.779253</v>
      </c>
      <c r="J431" s="9">
        <v>9.2037800000000001</v>
      </c>
      <c r="K431" s="9">
        <v>0.16333300000000001</v>
      </c>
      <c r="L431" s="116">
        <v>0.18557499999999999</v>
      </c>
      <c r="M431" s="9">
        <v>6.7962999999999996E-2</v>
      </c>
      <c r="N431" s="9">
        <v>99424</v>
      </c>
      <c r="O431" s="9">
        <v>18.2</v>
      </c>
      <c r="P431" s="9">
        <v>60</v>
      </c>
      <c r="Q431" s="9">
        <v>1.1832</v>
      </c>
      <c r="R431" s="9" t="s">
        <v>1046</v>
      </c>
      <c r="S431" s="9" t="s">
        <v>1047</v>
      </c>
      <c r="T431" s="60">
        <v>9.240421218992648E-4</v>
      </c>
      <c r="U431" s="60">
        <v>7.0443416666666675E-2</v>
      </c>
      <c r="V431" s="60">
        <v>124.5956007900303</v>
      </c>
      <c r="W431" s="98"/>
      <c r="X431" s="60">
        <v>6.841322455305906E-5</v>
      </c>
      <c r="Y431" s="61">
        <v>1.0313628713006853</v>
      </c>
      <c r="Z431">
        <v>22</v>
      </c>
      <c r="AB431">
        <f t="shared" si="49"/>
        <v>1.0316077505383303</v>
      </c>
      <c r="AC431">
        <f t="shared" si="50"/>
        <v>120.80675410866667</v>
      </c>
      <c r="AD431">
        <f t="shared" si="51"/>
        <v>120.77807744756841</v>
      </c>
      <c r="AE431">
        <f t="shared" si="52"/>
        <v>2.3737630656366052E-4</v>
      </c>
      <c r="AJ431">
        <v>0.7351460995605863</v>
      </c>
      <c r="AK431">
        <v>0.43396503783255413</v>
      </c>
      <c r="AL431">
        <v>2.1648565200376324</v>
      </c>
      <c r="AM431">
        <v>12.94976025884751</v>
      </c>
      <c r="AN431">
        <v>0.14063291476803413</v>
      </c>
      <c r="AO431">
        <v>0.44657036399473116</v>
      </c>
      <c r="AP431">
        <v>0.65312108316458473</v>
      </c>
      <c r="AQ431">
        <v>0.90839779893346007</v>
      </c>
      <c r="AR431">
        <v>1.5319577417815871</v>
      </c>
      <c r="AS431">
        <v>2.3114076703417465</v>
      </c>
      <c r="AT431" s="2">
        <v>3.8945093408143814</v>
      </c>
      <c r="AU431" s="2">
        <v>0.19975228052840424</v>
      </c>
      <c r="AV431" s="2">
        <v>4.2791022806258593E-2</v>
      </c>
      <c r="AX431">
        <f t="shared" ref="AX431:AX494" si="54">AT431</f>
        <v>3.8945093408143814</v>
      </c>
      <c r="AY431">
        <f t="shared" ref="AY431:AY494" si="55">AU431*AC431</f>
        <v>24.131424636440336</v>
      </c>
      <c r="AZ431">
        <f t="shared" si="53"/>
        <v>5.1694445702140293</v>
      </c>
    </row>
    <row r="432" spans="1:52" x14ac:dyDescent="0.25">
      <c r="A432" s="117">
        <v>16</v>
      </c>
      <c r="B432" s="9" t="s">
        <v>1017</v>
      </c>
      <c r="C432" s="150">
        <v>-800</v>
      </c>
      <c r="D432" s="9">
        <v>104.125</v>
      </c>
      <c r="E432" s="117">
        <v>120</v>
      </c>
      <c r="F432" s="117">
        <v>0.17316000000000001</v>
      </c>
      <c r="G432" s="117">
        <v>0.196131</v>
      </c>
      <c r="H432" s="117">
        <v>49.920610000000003</v>
      </c>
      <c r="I432" s="117">
        <v>1.8026120000000001</v>
      </c>
      <c r="J432" s="117">
        <v>9.185022</v>
      </c>
      <c r="K432" s="117">
        <v>0.16577800000000001</v>
      </c>
      <c r="L432" s="118">
        <v>0.17316000000000001</v>
      </c>
      <c r="M432" s="117">
        <v>3.5216999999999998E-2</v>
      </c>
      <c r="N432" s="117">
        <v>99416</v>
      </c>
      <c r="O432" s="117">
        <v>18.2</v>
      </c>
      <c r="P432" s="117">
        <v>60</v>
      </c>
      <c r="Q432" s="117">
        <v>1.1831</v>
      </c>
      <c r="R432" s="117" t="s">
        <v>1048</v>
      </c>
      <c r="S432" s="117" t="s">
        <v>1049</v>
      </c>
      <c r="T432" s="60">
        <v>9.2404627911770766E-4</v>
      </c>
      <c r="U432" s="60">
        <v>7.3420874999999997E-2</v>
      </c>
      <c r="V432" s="60">
        <v>107.93736986337126</v>
      </c>
      <c r="W432" s="98"/>
      <c r="X432" s="60">
        <v>6.8418729761440236E-5</v>
      </c>
      <c r="Y432" s="61">
        <v>0.89157861095730739</v>
      </c>
      <c r="Z432">
        <v>22</v>
      </c>
      <c r="AB432">
        <f t="shared" si="49"/>
        <v>0.89179030084515121</v>
      </c>
      <c r="AC432">
        <f t="shared" si="50"/>
        <v>121.06321140597636</v>
      </c>
      <c r="AD432">
        <f t="shared" si="51"/>
        <v>121.03447386799208</v>
      </c>
      <c r="AE432">
        <f t="shared" si="52"/>
        <v>2.3737630656364364E-4</v>
      </c>
      <c r="AJ432">
        <v>0.63550624343472251</v>
      </c>
      <c r="AK432">
        <v>0.22439273905238466</v>
      </c>
      <c r="AL432">
        <v>1.1806117115726349</v>
      </c>
      <c r="AM432">
        <v>6.7803994595962278</v>
      </c>
      <c r="AN432">
        <v>0.2224756008076049</v>
      </c>
      <c r="AO432">
        <v>0.4869272642129463</v>
      </c>
      <c r="AP432">
        <v>0.6133229766014332</v>
      </c>
      <c r="AQ432">
        <v>0.75137892761828784</v>
      </c>
      <c r="AR432">
        <v>1.0236104551576388</v>
      </c>
      <c r="AS432">
        <v>1.3813950013107017</v>
      </c>
      <c r="AT432" s="2">
        <v>7.3445401754694748</v>
      </c>
      <c r="AU432" s="2">
        <v>8.169055220132547E-2</v>
      </c>
      <c r="AV432" s="2">
        <v>-3.5526700835801159E-2</v>
      </c>
      <c r="AX432">
        <f t="shared" si="54"/>
        <v>7.3445401754694748</v>
      </c>
      <c r="AY432">
        <f t="shared" si="55"/>
        <v>9.8897205910200121</v>
      </c>
      <c r="AZ432">
        <f t="shared" si="53"/>
        <v>-4.300976493841473</v>
      </c>
    </row>
    <row r="433" spans="1:52" x14ac:dyDescent="0.25">
      <c r="A433" s="9">
        <v>17</v>
      </c>
      <c r="B433" s="9" t="s">
        <v>1017</v>
      </c>
      <c r="C433" s="150">
        <v>-850</v>
      </c>
      <c r="D433" s="9">
        <v>104.125</v>
      </c>
      <c r="E433" s="9">
        <v>120</v>
      </c>
      <c r="F433" s="9">
        <v>0.19356499999999999</v>
      </c>
      <c r="G433" s="9">
        <v>0.19608300000000001</v>
      </c>
      <c r="H433" s="9">
        <v>49.908517000000003</v>
      </c>
      <c r="I433" s="9">
        <v>1.761889</v>
      </c>
      <c r="J433" s="9">
        <v>9.1849030000000003</v>
      </c>
      <c r="K433" s="9">
        <v>0.16209799999999999</v>
      </c>
      <c r="L433" s="116">
        <v>0.19356499999999999</v>
      </c>
      <c r="M433" s="9">
        <v>4.2286999999999998E-2</v>
      </c>
      <c r="N433" s="9">
        <v>99396</v>
      </c>
      <c r="O433" s="9">
        <v>18.2</v>
      </c>
      <c r="P433" s="9">
        <v>60</v>
      </c>
      <c r="Q433" s="9">
        <v>1.1828000000000001</v>
      </c>
      <c r="R433" s="9" t="s">
        <v>1050</v>
      </c>
      <c r="S433" s="9" t="s">
        <v>1051</v>
      </c>
      <c r="T433" s="60">
        <v>9.2405043633615063E-4</v>
      </c>
      <c r="U433" s="60">
        <v>7.6398333333333332E-2</v>
      </c>
      <c r="V433" s="60">
        <v>126.79683062672547</v>
      </c>
      <c r="W433" s="98"/>
      <c r="X433" s="60">
        <v>6.8432496659456561E-5</v>
      </c>
      <c r="Y433" s="61">
        <v>1.047136271921322</v>
      </c>
      <c r="Z433">
        <v>22</v>
      </c>
      <c r="AB433">
        <f t="shared" si="49"/>
        <v>1.0473848962795511</v>
      </c>
      <c r="AC433">
        <f t="shared" si="50"/>
        <v>121.08913999710299</v>
      </c>
      <c r="AD433">
        <f t="shared" si="51"/>
        <v>121.06039630428553</v>
      </c>
      <c r="AE433">
        <f t="shared" si="52"/>
        <v>2.3737630656345257E-4</v>
      </c>
      <c r="AJ433">
        <v>0.74638734289728415</v>
      </c>
      <c r="AK433">
        <v>0.26938460148337356</v>
      </c>
      <c r="AL433">
        <v>1.956392763192125</v>
      </c>
      <c r="AM433">
        <v>12.323076277888299</v>
      </c>
      <c r="AN433">
        <v>0.3006643378270073</v>
      </c>
      <c r="AO433">
        <v>0.5767222449212851</v>
      </c>
      <c r="AP433">
        <v>0.70503327214392142</v>
      </c>
      <c r="AQ433">
        <v>0.86055831526840976</v>
      </c>
      <c r="AR433">
        <v>1.2085435289047779</v>
      </c>
      <c r="AS433">
        <v>1.7081678892002483</v>
      </c>
      <c r="AT433" s="2">
        <v>8.1670639006330052</v>
      </c>
      <c r="AU433" s="2">
        <v>8.7458803569641017E-2</v>
      </c>
      <c r="AV433" s="2">
        <v>-3.2105705471115992E-2</v>
      </c>
      <c r="AX433">
        <f t="shared" si="54"/>
        <v>8.1670639006330052</v>
      </c>
      <c r="AY433">
        <f t="shared" si="55"/>
        <v>10.590311309423392</v>
      </c>
      <c r="AZ433">
        <f t="shared" si="53"/>
        <v>-3.8876522644977198</v>
      </c>
    </row>
    <row r="434" spans="1:52" x14ac:dyDescent="0.25">
      <c r="A434" s="9">
        <v>18</v>
      </c>
      <c r="B434" s="9" t="s">
        <v>1017</v>
      </c>
      <c r="C434" s="150">
        <v>-900</v>
      </c>
      <c r="D434" s="9">
        <v>104.125</v>
      </c>
      <c r="E434" s="9">
        <v>120</v>
      </c>
      <c r="F434" s="9">
        <v>0.19922300000000001</v>
      </c>
      <c r="G434" s="9">
        <v>0.196074</v>
      </c>
      <c r="H434" s="9">
        <v>49.906317999999999</v>
      </c>
      <c r="I434" s="9">
        <v>1.7613510000000001</v>
      </c>
      <c r="J434" s="9">
        <v>9.1851660000000006</v>
      </c>
      <c r="K434" s="9">
        <v>0.16205800000000001</v>
      </c>
      <c r="L434" s="116">
        <v>0.19922300000000001</v>
      </c>
      <c r="M434" s="9">
        <v>5.1504000000000001E-2</v>
      </c>
      <c r="N434" s="9">
        <v>99386</v>
      </c>
      <c r="O434" s="9">
        <v>18.2</v>
      </c>
      <c r="P434" s="9">
        <v>60</v>
      </c>
      <c r="Q434" s="9">
        <v>1.1827000000000001</v>
      </c>
      <c r="R434" s="9" t="s">
        <v>1052</v>
      </c>
      <c r="S434" s="9" t="s">
        <v>1053</v>
      </c>
      <c r="T434" s="60">
        <v>9.240545935545936E-4</v>
      </c>
      <c r="U434" s="60">
        <v>7.9375791666666667E-2</v>
      </c>
      <c r="V434" s="60">
        <v>129.69710790821659</v>
      </c>
      <c r="W434" s="98"/>
      <c r="X434" s="60">
        <v>6.8439382186257048E-5</v>
      </c>
      <c r="Y434" s="61">
        <v>1.0710107673864437</v>
      </c>
      <c r="Z434">
        <v>22</v>
      </c>
      <c r="AB434">
        <f t="shared" si="49"/>
        <v>1.0712650603298157</v>
      </c>
      <c r="AC434">
        <f t="shared" si="50"/>
        <v>121.09785620989848</v>
      </c>
      <c r="AD434">
        <f t="shared" si="51"/>
        <v>121.06911044805858</v>
      </c>
      <c r="AE434">
        <f t="shared" si="52"/>
        <v>2.3737630656380383E-4</v>
      </c>
      <c r="AJ434">
        <v>0.76340668458101135</v>
      </c>
      <c r="AK434">
        <v>0.32806938394324375</v>
      </c>
      <c r="AL434">
        <v>2.3505138643083119</v>
      </c>
      <c r="AM434">
        <v>15.602629560927085</v>
      </c>
      <c r="AN434">
        <v>0.25446349175121352</v>
      </c>
      <c r="AO434">
        <v>0.56160419110072568</v>
      </c>
      <c r="AP434">
        <v>0.70933977200439724</v>
      </c>
      <c r="AQ434">
        <v>0.89012205638447339</v>
      </c>
      <c r="AR434">
        <v>1.3313923692849974</v>
      </c>
      <c r="AS434">
        <v>1.9398389992129375</v>
      </c>
      <c r="AT434" s="2">
        <v>6.8270226251500912</v>
      </c>
      <c r="AU434" s="2">
        <v>0.11359845935877573</v>
      </c>
      <c r="AV434" s="2">
        <v>1.2132567643543677E-2</v>
      </c>
      <c r="AX434">
        <f t="shared" si="54"/>
        <v>6.8270226251500912</v>
      </c>
      <c r="AY434">
        <f t="shared" si="55"/>
        <v>13.756529897095019</v>
      </c>
      <c r="AZ434">
        <f t="shared" si="53"/>
        <v>1.469227931954719</v>
      </c>
    </row>
    <row r="435" spans="1:52" x14ac:dyDescent="0.25">
      <c r="A435" s="9">
        <v>19</v>
      </c>
      <c r="B435" s="9" t="s">
        <v>1017</v>
      </c>
      <c r="C435" s="150">
        <v>-950</v>
      </c>
      <c r="D435" s="9">
        <v>104.125</v>
      </c>
      <c r="E435" s="9">
        <v>120</v>
      </c>
      <c r="F435" s="9">
        <v>0.19825599999999999</v>
      </c>
      <c r="G435" s="9">
        <v>0.19614200000000001</v>
      </c>
      <c r="H435" s="9">
        <v>49.923479</v>
      </c>
      <c r="I435" s="9">
        <v>1.7541329999999999</v>
      </c>
      <c r="J435" s="9">
        <v>9.1852719999999994</v>
      </c>
      <c r="K435" s="9">
        <v>0.161353</v>
      </c>
      <c r="L435" s="116">
        <v>0.19825599999999999</v>
      </c>
      <c r="M435" s="9">
        <v>5.4164999999999998E-2</v>
      </c>
      <c r="N435" s="9">
        <v>99418</v>
      </c>
      <c r="O435" s="9">
        <v>18.2</v>
      </c>
      <c r="P435" s="9">
        <v>60</v>
      </c>
      <c r="Q435" s="9">
        <v>1.1831</v>
      </c>
      <c r="R435" s="9" t="s">
        <v>1054</v>
      </c>
      <c r="S435" s="9" t="s">
        <v>1055</v>
      </c>
      <c r="T435" s="60">
        <v>9.2405875077303647E-4</v>
      </c>
      <c r="U435" s="60">
        <v>8.2353249999999989E-2</v>
      </c>
      <c r="V435" s="60">
        <v>125.42790153011337</v>
      </c>
      <c r="W435" s="98"/>
      <c r="X435" s="60">
        <v>6.84173533762834E-5</v>
      </c>
      <c r="Y435" s="61">
        <v>1.0361020277013429</v>
      </c>
      <c r="Z435">
        <v>22</v>
      </c>
      <c r="AB435">
        <f t="shared" si="49"/>
        <v>1.036348032169534</v>
      </c>
      <c r="AC435">
        <f t="shared" si="50"/>
        <v>121.05748099768033</v>
      </c>
      <c r="AD435">
        <f t="shared" si="51"/>
        <v>121.02874481995917</v>
      </c>
      <c r="AE435">
        <f t="shared" si="52"/>
        <v>2.3737630656388642E-4</v>
      </c>
      <c r="AJ435">
        <v>0.7385226384933482</v>
      </c>
      <c r="AK435">
        <v>0.34513873694448399</v>
      </c>
      <c r="AL435">
        <v>2.1885158604004564</v>
      </c>
      <c r="AM435">
        <v>13.693841299391959</v>
      </c>
      <c r="AN435">
        <v>0.21224104703796867</v>
      </c>
      <c r="AO435">
        <v>0.52142624088112843</v>
      </c>
      <c r="AP435">
        <v>0.67504074643871748</v>
      </c>
      <c r="AQ435">
        <v>0.88116633297772751</v>
      </c>
      <c r="AR435">
        <v>1.3400855265760634</v>
      </c>
      <c r="AS435">
        <v>1.9545626645985501</v>
      </c>
      <c r="AT435" s="2">
        <v>6.3436940113930813</v>
      </c>
      <c r="AU435" s="2">
        <v>0.1246936936051177</v>
      </c>
      <c r="AV435" s="2">
        <v>5.2495998887918921E-2</v>
      </c>
      <c r="AX435">
        <f t="shared" si="54"/>
        <v>6.3436940113930813</v>
      </c>
      <c r="AY435">
        <f t="shared" si="55"/>
        <v>15.09510444413211</v>
      </c>
      <c r="AZ435">
        <f t="shared" si="53"/>
        <v>6.3550333878284926</v>
      </c>
    </row>
    <row r="436" spans="1:52" x14ac:dyDescent="0.25">
      <c r="A436" s="9">
        <v>20</v>
      </c>
      <c r="B436" s="9" t="s">
        <v>1017</v>
      </c>
      <c r="C436" s="150">
        <v>-1000</v>
      </c>
      <c r="D436" s="9">
        <v>104.125</v>
      </c>
      <c r="E436" s="9">
        <v>120</v>
      </c>
      <c r="F436" s="9">
        <v>0.20003499999999999</v>
      </c>
      <c r="G436" s="9">
        <v>0.19628899999999999</v>
      </c>
      <c r="H436" s="9">
        <v>49.960180000000001</v>
      </c>
      <c r="I436" s="9">
        <v>1.759655</v>
      </c>
      <c r="J436" s="9">
        <v>9.1875750000000007</v>
      </c>
      <c r="K436" s="9">
        <v>0.16167400000000001</v>
      </c>
      <c r="L436" s="116">
        <v>0.20003499999999999</v>
      </c>
      <c r="M436" s="9">
        <v>5.5187E-2</v>
      </c>
      <c r="N436" s="9">
        <v>99441</v>
      </c>
      <c r="O436" s="9">
        <v>18.2</v>
      </c>
      <c r="P436" s="9">
        <v>60</v>
      </c>
      <c r="Q436" s="9">
        <v>1.1834</v>
      </c>
      <c r="R436" s="9" t="s">
        <v>1056</v>
      </c>
      <c r="S436" s="9" t="s">
        <v>1057</v>
      </c>
      <c r="T436" s="60">
        <v>9.2406290799147944E-4</v>
      </c>
      <c r="U436" s="60">
        <v>8.5330708333333338E-2</v>
      </c>
      <c r="V436" s="60">
        <v>124.13039271967436</v>
      </c>
      <c r="W436" s="154"/>
      <c r="X436" s="60">
        <v>6.8401528926331632E-5</v>
      </c>
      <c r="Y436" s="61">
        <v>1.0258782763321916</v>
      </c>
      <c r="Z436">
        <v>22</v>
      </c>
      <c r="AB436">
        <f t="shared" si="49"/>
        <v>1.0261218533478234</v>
      </c>
      <c r="AC436">
        <f t="shared" si="50"/>
        <v>120.99914344952896</v>
      </c>
      <c r="AD436">
        <f t="shared" si="51"/>
        <v>120.97042111975956</v>
      </c>
      <c r="AE436">
        <f t="shared" si="52"/>
        <v>2.3737630656348225E-4</v>
      </c>
      <c r="AJ436">
        <v>0.73123920817615407</v>
      </c>
      <c r="AK436">
        <v>0.35181802301071491</v>
      </c>
      <c r="AL436">
        <v>1.7805792792557518</v>
      </c>
      <c r="AM436">
        <v>9.5132002074350908</v>
      </c>
      <c r="AN436">
        <v>0.19530556715095285</v>
      </c>
      <c r="AO436">
        <v>0.49685459396825543</v>
      </c>
      <c r="AP436">
        <v>0.67000526661179594</v>
      </c>
      <c r="AQ436">
        <v>0.88595114066382985</v>
      </c>
      <c r="AR436">
        <v>1.3645395743506799</v>
      </c>
      <c r="AS436">
        <v>2.0007173688029036</v>
      </c>
      <c r="AT436" s="2">
        <v>6.0104405006885946</v>
      </c>
      <c r="AU436" s="2">
        <v>0.13291005709637066</v>
      </c>
      <c r="AV436" s="2">
        <v>6.7608781944705862E-2</v>
      </c>
      <c r="AX436">
        <f t="shared" si="54"/>
        <v>6.0104405006885946</v>
      </c>
      <c r="AY436">
        <f t="shared" si="55"/>
        <v>16.082003064488838</v>
      </c>
      <c r="AZ436">
        <f t="shared" si="53"/>
        <v>8.1806047049753872</v>
      </c>
    </row>
    <row r="437" spans="1:52" x14ac:dyDescent="0.25">
      <c r="A437" s="9">
        <v>21</v>
      </c>
      <c r="B437" s="9" t="s">
        <v>1017</v>
      </c>
      <c r="C437" s="150">
        <v>-1000</v>
      </c>
      <c r="D437" s="152">
        <v>104.125</v>
      </c>
      <c r="E437" s="9">
        <v>120</v>
      </c>
      <c r="F437" s="9">
        <v>0.155912</v>
      </c>
      <c r="G437" s="9">
        <v>0.19666400000000001</v>
      </c>
      <c r="H437" s="9">
        <v>50.054443999999997</v>
      </c>
      <c r="I437" s="9">
        <v>1.7652410000000001</v>
      </c>
      <c r="J437" s="9">
        <v>9.1965109999999992</v>
      </c>
      <c r="K437" s="9">
        <v>0.16217500000000001</v>
      </c>
      <c r="L437" s="116">
        <v>0.155912</v>
      </c>
      <c r="M437" s="9">
        <v>3.1743E-2</v>
      </c>
      <c r="N437" s="9">
        <v>99435</v>
      </c>
      <c r="O437" s="9">
        <v>18.2</v>
      </c>
      <c r="P437" s="9">
        <v>60</v>
      </c>
      <c r="Q437" s="9">
        <v>1.1833</v>
      </c>
      <c r="R437" s="9" t="s">
        <v>1058</v>
      </c>
      <c r="S437" s="9" t="s">
        <v>1059</v>
      </c>
      <c r="T437" s="60">
        <v>9.240670652099223E-4</v>
      </c>
      <c r="U437" s="60">
        <v>8.830816666666666E-2</v>
      </c>
      <c r="V437" s="60">
        <v>73.159011806113469</v>
      </c>
      <c r="W437" s="154"/>
      <c r="X437" s="60">
        <v>6.8405656337942823E-5</v>
      </c>
      <c r="Y437" s="61">
        <v>0.60517576384612459</v>
      </c>
      <c r="Z437">
        <v>22</v>
      </c>
      <c r="AB437">
        <f t="shared" si="49"/>
        <v>0.60531945234201268</v>
      </c>
      <c r="AC437">
        <f t="shared" si="50"/>
        <v>120.88886597367983</v>
      </c>
      <c r="AD437">
        <f t="shared" si="51"/>
        <v>120.8601698211703</v>
      </c>
      <c r="AE437">
        <f t="shared" si="52"/>
        <v>2.3737630656385552E-4</v>
      </c>
      <c r="AJ437">
        <v>0.4313646152763394</v>
      </c>
      <c r="AK437">
        <v>0.20254693795565482</v>
      </c>
      <c r="AL437">
        <v>1.4628155408072376</v>
      </c>
      <c r="AM437">
        <v>8.3268922750308061</v>
      </c>
      <c r="AN437">
        <v>0.10054058487830421</v>
      </c>
      <c r="AO437">
        <v>0.29526864377229228</v>
      </c>
      <c r="AP437">
        <v>0.40430946553123331</v>
      </c>
      <c r="AQ437">
        <v>0.53672301419654678</v>
      </c>
      <c r="AR437">
        <v>0.772345369225654</v>
      </c>
      <c r="AS437">
        <v>1.1053253729409289</v>
      </c>
      <c r="AT437" s="2">
        <v>6.200362244777037</v>
      </c>
      <c r="AU437" s="2">
        <v>7.8208455085765613E-2</v>
      </c>
      <c r="AV437" s="2">
        <v>5.3556136859782534E-2</v>
      </c>
      <c r="AX437">
        <f t="shared" si="54"/>
        <v>6.200362244777037</v>
      </c>
      <c r="AY437">
        <f t="shared" si="55"/>
        <v>9.4545314448716784</v>
      </c>
      <c r="AZ437">
        <f t="shared" si="53"/>
        <v>6.474340650910305</v>
      </c>
    </row>
    <row r="438" spans="1:52" x14ac:dyDescent="0.25">
      <c r="A438" s="9">
        <v>22</v>
      </c>
      <c r="B438" s="9" t="s">
        <v>1017</v>
      </c>
      <c r="C438" s="116">
        <v>-1050</v>
      </c>
      <c r="D438" s="152">
        <v>104.125</v>
      </c>
      <c r="E438" s="9">
        <v>120</v>
      </c>
      <c r="F438" s="9">
        <v>0.16888300000000001</v>
      </c>
      <c r="G438" s="9">
        <v>0.19667000000000001</v>
      </c>
      <c r="H438" s="9">
        <v>50.055892</v>
      </c>
      <c r="I438" s="9">
        <v>1.7225539999999999</v>
      </c>
      <c r="J438" s="9">
        <v>9.1997319999999991</v>
      </c>
      <c r="K438" s="9">
        <v>0.15823699999999999</v>
      </c>
      <c r="L438" s="116">
        <v>0.16888300000000001</v>
      </c>
      <c r="M438" s="9">
        <v>3.4876999999999998E-2</v>
      </c>
      <c r="N438" s="9">
        <v>99407</v>
      </c>
      <c r="O438" s="9">
        <v>18.3</v>
      </c>
      <c r="P438" s="9">
        <v>60</v>
      </c>
      <c r="Q438" s="9">
        <v>1.1825000000000001</v>
      </c>
      <c r="R438" s="9" t="s">
        <v>1060</v>
      </c>
      <c r="S438" s="9" t="s">
        <v>1061</v>
      </c>
      <c r="T438" s="60">
        <v>9.2407122242836527E-4</v>
      </c>
      <c r="U438" s="60">
        <v>9.1285625000000009E-2</v>
      </c>
      <c r="V438" s="60">
        <v>83.973370360005347</v>
      </c>
      <c r="W438" s="154"/>
      <c r="X438" s="60">
        <v>6.8448409652538568E-5</v>
      </c>
      <c r="Y438" s="61">
        <v>0.6944420560995368</v>
      </c>
      <c r="Z438">
        <v>22</v>
      </c>
      <c r="AB438">
        <f t="shared" si="49"/>
        <v>0.69460693932930839</v>
      </c>
      <c r="AC438">
        <f t="shared" si="50"/>
        <v>120.92206919560348</v>
      </c>
      <c r="AD438">
        <f t="shared" si="51"/>
        <v>120.8933651614358</v>
      </c>
      <c r="AE438">
        <f t="shared" si="52"/>
        <v>2.3737630656366695E-4</v>
      </c>
      <c r="AJ438">
        <v>0.49499120916734246</v>
      </c>
      <c r="AK438">
        <v>0.22247721792104566</v>
      </c>
      <c r="AL438">
        <v>1.7372329457697613</v>
      </c>
      <c r="AM438">
        <v>10.505147823978483</v>
      </c>
      <c r="AN438">
        <v>0.13408217432939618</v>
      </c>
      <c r="AO438">
        <v>0.35016374541483364</v>
      </c>
      <c r="AP438">
        <v>0.46112610383223873</v>
      </c>
      <c r="AQ438">
        <v>0.59740025519015927</v>
      </c>
      <c r="AR438">
        <v>0.8855132692907931</v>
      </c>
      <c r="AS438">
        <v>1.2320258459847782</v>
      </c>
      <c r="AT438" s="2">
        <v>7.4516468184896851</v>
      </c>
      <c r="AU438" s="2">
        <v>7.6422560073886897E-2</v>
      </c>
      <c r="AV438" s="2">
        <v>7.4482717468073806E-2</v>
      </c>
      <c r="AX438">
        <f t="shared" si="54"/>
        <v>7.4516468184896851</v>
      </c>
      <c r="AY438">
        <f t="shared" si="55"/>
        <v>9.2411740973597158</v>
      </c>
      <c r="AZ438">
        <f t="shared" si="53"/>
        <v>9.0066043155510052</v>
      </c>
    </row>
    <row r="439" spans="1:52" x14ac:dyDescent="0.25">
      <c r="A439" s="9">
        <v>23</v>
      </c>
      <c r="B439" s="9" t="s">
        <v>1017</v>
      </c>
      <c r="C439" s="116">
        <v>-1100</v>
      </c>
      <c r="D439" s="152">
        <v>104.125</v>
      </c>
      <c r="E439" s="9">
        <v>120</v>
      </c>
      <c r="F439" s="9">
        <v>0.17131199999999999</v>
      </c>
      <c r="G439" s="9">
        <v>0.19661300000000001</v>
      </c>
      <c r="H439" s="9">
        <v>50.041646999999998</v>
      </c>
      <c r="I439" s="9">
        <v>1.6867559999999999</v>
      </c>
      <c r="J439" s="9">
        <v>9.1983390000000007</v>
      </c>
      <c r="K439" s="9">
        <v>0.154943</v>
      </c>
      <c r="L439" s="116">
        <v>0.17131199999999999</v>
      </c>
      <c r="M439" s="9">
        <v>3.6545000000000001E-2</v>
      </c>
      <c r="N439" s="9">
        <v>99410</v>
      </c>
      <c r="O439" s="9">
        <v>18.3</v>
      </c>
      <c r="P439" s="9">
        <v>60</v>
      </c>
      <c r="Q439" s="9">
        <v>1.1826000000000001</v>
      </c>
      <c r="R439" s="9" t="s">
        <v>1062</v>
      </c>
      <c r="S439" s="9" t="s">
        <v>1063</v>
      </c>
      <c r="T439" s="60">
        <v>9.2407537964680824E-4</v>
      </c>
      <c r="U439" s="60">
        <v>9.4263083333333331E-2</v>
      </c>
      <c r="V439" s="60">
        <v>83.379471376150718</v>
      </c>
      <c r="W439" s="154"/>
      <c r="X439" s="60">
        <v>6.8446344012975551E-5</v>
      </c>
      <c r="Y439" s="61">
        <v>0.68944703599816215</v>
      </c>
      <c r="Z439">
        <v>22</v>
      </c>
      <c r="AB439">
        <f t="shared" si="49"/>
        <v>0.68961073324698696</v>
      </c>
      <c r="AC439">
        <f t="shared" si="50"/>
        <v>120.93673193537811</v>
      </c>
      <c r="AD439">
        <f t="shared" si="51"/>
        <v>120.90802442062343</v>
      </c>
      <c r="AE439">
        <f t="shared" si="52"/>
        <v>2.3737630656342937E-4</v>
      </c>
      <c r="AJ439">
        <v>0.49143342698863896</v>
      </c>
      <c r="AK439">
        <v>0.23308880655817985</v>
      </c>
      <c r="AL439">
        <v>1.8195710651456343</v>
      </c>
      <c r="AM439">
        <v>11.27698062618672</v>
      </c>
      <c r="AN439">
        <v>0.10339611162912574</v>
      </c>
      <c r="AO439">
        <v>0.34086205579621348</v>
      </c>
      <c r="AP439">
        <v>0.45765287268653448</v>
      </c>
      <c r="AQ439">
        <v>0.59779419914135035</v>
      </c>
      <c r="AR439">
        <v>0.89171339656037607</v>
      </c>
      <c r="AS439">
        <v>1.2907385888205136</v>
      </c>
      <c r="AT439" s="2">
        <v>6.5879990984620269</v>
      </c>
      <c r="AU439" s="2">
        <v>8.5532381470503294E-2</v>
      </c>
      <c r="AV439" s="2">
        <v>7.2053825028344051E-2</v>
      </c>
      <c r="AX439">
        <f t="shared" si="54"/>
        <v>6.5879990984620269</v>
      </c>
      <c r="AY439">
        <f t="shared" si="55"/>
        <v>10.344006689692758</v>
      </c>
      <c r="AZ439">
        <f t="shared" si="53"/>
        <v>8.7139541223714829</v>
      </c>
    </row>
    <row r="440" spans="1:52" x14ac:dyDescent="0.25">
      <c r="A440" s="9">
        <v>24</v>
      </c>
      <c r="B440" s="9" t="s">
        <v>1017</v>
      </c>
      <c r="C440" s="116">
        <v>-1150</v>
      </c>
      <c r="D440" s="152">
        <v>104.125</v>
      </c>
      <c r="E440" s="9">
        <v>120</v>
      </c>
      <c r="F440" s="9">
        <v>0.17627399999999999</v>
      </c>
      <c r="G440" s="9">
        <v>0.19639000000000001</v>
      </c>
      <c r="H440" s="9">
        <v>49.985576999999999</v>
      </c>
      <c r="I440" s="9">
        <v>1.7041489999999999</v>
      </c>
      <c r="J440" s="9">
        <v>9.1933869999999995</v>
      </c>
      <c r="K440" s="9">
        <v>0.156581</v>
      </c>
      <c r="L440" s="116">
        <v>0.17627399999999999</v>
      </c>
      <c r="M440" s="9">
        <v>3.7866999999999998E-2</v>
      </c>
      <c r="N440" s="9">
        <v>99405</v>
      </c>
      <c r="O440" s="9">
        <v>18.3</v>
      </c>
      <c r="P440" s="9">
        <v>60</v>
      </c>
      <c r="Q440" s="9">
        <v>1.1825000000000001</v>
      </c>
      <c r="R440" s="9" t="s">
        <v>1064</v>
      </c>
      <c r="S440" s="9" t="s">
        <v>1065</v>
      </c>
      <c r="T440" s="60">
        <v>9.2407953686525111E-4</v>
      </c>
      <c r="U440" s="60">
        <v>9.7240541666666652E-2</v>
      </c>
      <c r="V440" s="60">
        <v>85.526683775985362</v>
      </c>
      <c r="W440" s="154"/>
      <c r="X440" s="60">
        <v>6.844978681484736E-5</v>
      </c>
      <c r="Y440" s="61">
        <v>0.70678559796950635</v>
      </c>
      <c r="Z440">
        <v>22</v>
      </c>
      <c r="AB440">
        <f t="shared" si="49"/>
        <v>0.7069534119593498</v>
      </c>
      <c r="AC440">
        <f t="shared" si="50"/>
        <v>121.00796057770738</v>
      </c>
      <c r="AD440">
        <f t="shared" si="51"/>
        <v>120.97923615496065</v>
      </c>
      <c r="AE440">
        <f t="shared" si="52"/>
        <v>2.3737630656363426E-4</v>
      </c>
      <c r="AJ440">
        <v>0.50379259325651904</v>
      </c>
      <c r="AK440">
        <v>0.24138216441014959</v>
      </c>
      <c r="AL440">
        <v>1.4832770158998687</v>
      </c>
      <c r="AM440">
        <v>8.4589135483477946</v>
      </c>
      <c r="AN440">
        <v>0.10185937810310151</v>
      </c>
      <c r="AO440">
        <v>0.34113504040013087</v>
      </c>
      <c r="AP440">
        <v>0.46563334767890313</v>
      </c>
      <c r="AQ440">
        <v>0.62125782537609975</v>
      </c>
      <c r="AR440">
        <v>0.9364015360696244</v>
      </c>
      <c r="AS440">
        <v>1.2904481789899855</v>
      </c>
      <c r="AT440" s="2">
        <v>6.5874388256040444</v>
      </c>
      <c r="AU440" s="2">
        <v>8.9996269143864535E-2</v>
      </c>
      <c r="AV440" s="2">
        <v>8.9052324261285357E-2</v>
      </c>
      <c r="AX440">
        <f t="shared" si="54"/>
        <v>6.5874388256040444</v>
      </c>
      <c r="AY440">
        <f t="shared" si="55"/>
        <v>10.890264988701503</v>
      </c>
      <c r="AZ440">
        <f t="shared" si="53"/>
        <v>10.776040143562833</v>
      </c>
    </row>
    <row r="441" spans="1:52" ht="15.75" thickBot="1" x14ac:dyDescent="0.3">
      <c r="A441" s="134">
        <v>25</v>
      </c>
      <c r="B441" s="134" t="s">
        <v>1017</v>
      </c>
      <c r="C441" s="135">
        <v>-1200</v>
      </c>
      <c r="D441" s="155">
        <v>104.125</v>
      </c>
      <c r="E441" s="134">
        <v>120</v>
      </c>
      <c r="F441" s="134">
        <v>0.17632300000000001</v>
      </c>
      <c r="G441" s="134">
        <v>0.19634799999999999</v>
      </c>
      <c r="H441" s="134">
        <v>49.975118999999999</v>
      </c>
      <c r="I441" s="134">
        <v>1.689319</v>
      </c>
      <c r="J441" s="134">
        <v>9.1924939999999999</v>
      </c>
      <c r="K441" s="134">
        <v>0.15529299999999999</v>
      </c>
      <c r="L441" s="135">
        <v>0.17632300000000001</v>
      </c>
      <c r="M441" s="134">
        <v>3.9466000000000001E-2</v>
      </c>
      <c r="N441" s="134">
        <v>99404</v>
      </c>
      <c r="O441" s="134">
        <v>18.3</v>
      </c>
      <c r="P441" s="134">
        <v>60</v>
      </c>
      <c r="Q441" s="134">
        <v>1.1825000000000001</v>
      </c>
      <c r="R441" s="134" t="s">
        <v>1066</v>
      </c>
      <c r="S441" s="134" t="s">
        <v>1067</v>
      </c>
      <c r="T441" s="136">
        <v>9.2408369408369408E-4</v>
      </c>
      <c r="U441" s="136">
        <v>0.100218</v>
      </c>
      <c r="V441" s="136">
        <v>82.35725885788348</v>
      </c>
      <c r="W441" s="137"/>
      <c r="X441" s="136">
        <v>6.8450475416783046E-5</v>
      </c>
      <c r="Y441" s="138">
        <v>0.68052077125780364</v>
      </c>
      <c r="Z441" s="139">
        <v>22</v>
      </c>
      <c r="AB441">
        <f t="shared" si="49"/>
        <v>0.68068234911978087</v>
      </c>
      <c r="AC441">
        <f t="shared" si="50"/>
        <v>121.02093328564081</v>
      </c>
      <c r="AD441">
        <f t="shared" si="51"/>
        <v>120.99220578348054</v>
      </c>
      <c r="AE441">
        <f t="shared" si="52"/>
        <v>2.3737630656393103E-4</v>
      </c>
      <c r="AJ441">
        <v>0.48506647684149257</v>
      </c>
      <c r="AK441">
        <v>0.25154108911320927</v>
      </c>
      <c r="AL441">
        <v>1.8024451668469792</v>
      </c>
      <c r="AM441">
        <v>10.517048890984139</v>
      </c>
      <c r="AN441">
        <v>8.8708919365613148E-2</v>
      </c>
      <c r="AO441">
        <v>0.31822524256978968</v>
      </c>
      <c r="AP441">
        <v>0.44271601804393512</v>
      </c>
      <c r="AQ441">
        <v>0.60221106030612093</v>
      </c>
      <c r="AR441">
        <v>0.92704581210009096</v>
      </c>
      <c r="AS441">
        <v>1.3432919248325306</v>
      </c>
      <c r="AT441" s="2">
        <v>5.9374822888509478</v>
      </c>
      <c r="AU441" s="2">
        <v>9.6612476251605087E-2</v>
      </c>
      <c r="AV441" s="2">
        <v>8.8568389784445575E-2</v>
      </c>
      <c r="AX441">
        <f t="shared" si="54"/>
        <v>5.9374822888509478</v>
      </c>
      <c r="AY441">
        <f t="shared" si="55"/>
        <v>11.692132043006056</v>
      </c>
      <c r="AZ441">
        <f t="shared" si="53"/>
        <v>10.718629191320019</v>
      </c>
    </row>
    <row r="442" spans="1:52" ht="15.75" thickTop="1" x14ac:dyDescent="0.25">
      <c r="A442" s="20">
        <v>1</v>
      </c>
      <c r="B442" s="20" t="s">
        <v>2600</v>
      </c>
      <c r="C442" s="113">
        <v>0</v>
      </c>
      <c r="D442" s="158">
        <v>-104.125</v>
      </c>
      <c r="E442" s="20">
        <v>120</v>
      </c>
      <c r="F442" s="20">
        <v>1.6660999999999999E-2</v>
      </c>
      <c r="G442" s="20">
        <v>0.18998699999999999</v>
      </c>
      <c r="H442" s="20">
        <v>48.379201000000002</v>
      </c>
      <c r="I442" s="20">
        <v>1.6827099999999999</v>
      </c>
      <c r="J442" s="20">
        <v>8.9724620000000002</v>
      </c>
      <c r="K442" s="20">
        <v>0.15593799999999999</v>
      </c>
      <c r="L442" s="20">
        <v>1.6660999999999999E-2</v>
      </c>
      <c r="M442" s="20">
        <v>1.9958E-2</v>
      </c>
      <c r="N442" s="20">
        <v>100848</v>
      </c>
      <c r="O442" s="20">
        <v>17.899999999999999</v>
      </c>
      <c r="P442" s="20">
        <v>60</v>
      </c>
      <c r="Q442" s="20">
        <v>1.2015</v>
      </c>
      <c r="R442" s="20" t="s">
        <v>1241</v>
      </c>
      <c r="S442" s="20" t="s">
        <v>1242</v>
      </c>
      <c r="T442" s="60">
        <v>1.1012554112554112E-4</v>
      </c>
      <c r="U442" s="60">
        <v>1.54E-4</v>
      </c>
      <c r="V442" s="60">
        <v>149.89256653170327</v>
      </c>
      <c r="W442" s="98"/>
      <c r="X442" s="60">
        <v>6.2194857548270727E-6</v>
      </c>
      <c r="Y442" s="61">
        <v>13.305152665522941</v>
      </c>
      <c r="Z442">
        <v>23</v>
      </c>
      <c r="AB442">
        <f t="shared" si="49"/>
        <v>13.308311743411187</v>
      </c>
      <c r="AC442">
        <f t="shared" si="50"/>
        <v>11.26575322356979</v>
      </c>
      <c r="AD442">
        <f t="shared" si="51"/>
        <v>11.263079000678925</v>
      </c>
      <c r="AE442">
        <f t="shared" si="52"/>
        <v>2.373763065633905E-4</v>
      </c>
      <c r="AJ442">
        <v>9.4839850911358852</v>
      </c>
      <c r="AK442">
        <v>11.466462578113477</v>
      </c>
      <c r="AL442">
        <v>2.5456052501332995</v>
      </c>
      <c r="AM442">
        <v>17.122786006546843</v>
      </c>
      <c r="AN442">
        <v>-5.3483153014671387</v>
      </c>
      <c r="AO442">
        <v>2.1906892517449998</v>
      </c>
      <c r="AP442">
        <v>6.3991337230358791</v>
      </c>
      <c r="AQ442">
        <v>13.412441799629427</v>
      </c>
      <c r="AR442">
        <v>31.471695733566108</v>
      </c>
      <c r="AS442">
        <v>49.881413985248521</v>
      </c>
      <c r="AT442" s="2">
        <v>4.8348476178371751</v>
      </c>
      <c r="AU442" s="2">
        <v>4.5204337751131636</v>
      </c>
      <c r="AV442" s="2">
        <v>12.37162337806069</v>
      </c>
      <c r="AX442">
        <f t="shared" si="54"/>
        <v>4.8348476178371751</v>
      </c>
      <c r="AY442">
        <f t="shared" si="55"/>
        <v>50.926091373914879</v>
      </c>
      <c r="AZ442">
        <f t="shared" si="53"/>
        <v>139.37565595217859</v>
      </c>
    </row>
    <row r="443" spans="1:52" x14ac:dyDescent="0.25">
      <c r="A443" s="20">
        <v>2</v>
      </c>
      <c r="B443" s="20" t="s">
        <v>2600</v>
      </c>
      <c r="C443" s="113">
        <v>-50</v>
      </c>
      <c r="D443" s="158">
        <v>-104.125</v>
      </c>
      <c r="E443" s="20">
        <v>120</v>
      </c>
      <c r="F443" s="20">
        <v>1.6299000000000001E-2</v>
      </c>
      <c r="G443" s="20">
        <v>0.18995200000000001</v>
      </c>
      <c r="H443" s="20">
        <v>48.370247999999997</v>
      </c>
      <c r="I443" s="20">
        <v>1.6948259999999999</v>
      </c>
      <c r="J443" s="20">
        <v>8.9717900000000004</v>
      </c>
      <c r="K443" s="20">
        <v>0.15706300000000001</v>
      </c>
      <c r="L443" s="20">
        <v>1.6299000000000001E-2</v>
      </c>
      <c r="M443" s="20">
        <v>1.8939999999999999E-2</v>
      </c>
      <c r="N443" s="20">
        <v>100844</v>
      </c>
      <c r="O443" s="20">
        <v>17.899999999999999</v>
      </c>
      <c r="P443" s="20">
        <v>60</v>
      </c>
      <c r="Q443" s="20">
        <v>1.2015</v>
      </c>
      <c r="R443" s="20" t="s">
        <v>1243</v>
      </c>
      <c r="S443" s="20" t="s">
        <v>1244</v>
      </c>
      <c r="T443" s="60">
        <v>1.1001619368286034E-4</v>
      </c>
      <c r="U443" s="60">
        <v>2.041111111111111E-4</v>
      </c>
      <c r="V443" s="60">
        <v>146.29563476159737</v>
      </c>
      <c r="W443" s="98"/>
      <c r="X443" s="60">
        <v>6.2197324521320113E-6</v>
      </c>
      <c r="Y443" s="61">
        <v>12.984384864546309</v>
      </c>
      <c r="Z443">
        <v>23</v>
      </c>
      <c r="AB443">
        <f t="shared" si="49"/>
        <v>12.987467781679937</v>
      </c>
      <c r="AC443">
        <f t="shared" si="50"/>
        <v>11.267043936833362</v>
      </c>
      <c r="AD443">
        <f t="shared" si="51"/>
        <v>11.26436940755775</v>
      </c>
      <c r="AE443">
        <f t="shared" si="52"/>
        <v>2.3737630656335212E-4</v>
      </c>
      <c r="AJ443">
        <v>9.2551022155206439</v>
      </c>
      <c r="AK443">
        <v>10.891258064330868</v>
      </c>
      <c r="AL443">
        <v>2.6391273922691201</v>
      </c>
      <c r="AM443">
        <v>16.888231832599025</v>
      </c>
      <c r="AN443">
        <v>-5.2064473152299815</v>
      </c>
      <c r="AO443">
        <v>2.5151471837719903</v>
      </c>
      <c r="AP443">
        <v>6.5513306651910295</v>
      </c>
      <c r="AQ443">
        <v>13.044071467114717</v>
      </c>
      <c r="AR443">
        <v>29.013419160872814</v>
      </c>
      <c r="AS443">
        <v>49.37029783671202</v>
      </c>
      <c r="AT443" s="2">
        <v>6.4052392675381142</v>
      </c>
      <c r="AU443" s="2">
        <v>3.711367235618972</v>
      </c>
      <c r="AV443" s="2">
        <v>14.517092938320385</v>
      </c>
      <c r="AX443">
        <f t="shared" si="54"/>
        <v>6.4052392675381142</v>
      </c>
      <c r="AY443">
        <f t="shared" si="55"/>
        <v>41.816137709442735</v>
      </c>
      <c r="AZ443">
        <f t="shared" si="53"/>
        <v>163.56472397114911</v>
      </c>
    </row>
    <row r="444" spans="1:52" x14ac:dyDescent="0.25">
      <c r="A444" s="20">
        <v>3</v>
      </c>
      <c r="B444" s="20" t="s">
        <v>2600</v>
      </c>
      <c r="C444" s="113">
        <v>-100</v>
      </c>
      <c r="D444" s="158">
        <v>-104.125</v>
      </c>
      <c r="E444" s="20">
        <v>120</v>
      </c>
      <c r="F444" s="20">
        <v>1.1786E-2</v>
      </c>
      <c r="G444" s="20">
        <v>0.19020100000000001</v>
      </c>
      <c r="H444" s="20">
        <v>48.432839999999999</v>
      </c>
      <c r="I444" s="20">
        <v>1.733444</v>
      </c>
      <c r="J444" s="20">
        <v>8.9773530000000008</v>
      </c>
      <c r="K444" s="20">
        <v>0.16059799999999999</v>
      </c>
      <c r="L444" s="20">
        <v>1.1786E-2</v>
      </c>
      <c r="M444" s="20">
        <v>1.5623E-2</v>
      </c>
      <c r="N444" s="20">
        <v>100848</v>
      </c>
      <c r="O444" s="20">
        <v>17.899999999999999</v>
      </c>
      <c r="P444" s="20">
        <v>60</v>
      </c>
      <c r="Q444" s="20">
        <v>1.2015</v>
      </c>
      <c r="R444" s="20" t="s">
        <v>1245</v>
      </c>
      <c r="S444" s="20" t="s">
        <v>1246</v>
      </c>
      <c r="T444" s="60">
        <v>1.0990684624017958E-4</v>
      </c>
      <c r="U444" s="60">
        <v>2.542222222222222E-4</v>
      </c>
      <c r="V444" s="60">
        <v>104.92319789230754</v>
      </c>
      <c r="W444" s="98"/>
      <c r="X444" s="60">
        <v>6.2194857548270727E-6</v>
      </c>
      <c r="Y444" s="61">
        <v>9.3185418446272781</v>
      </c>
      <c r="Z444">
        <v>23</v>
      </c>
      <c r="AB444">
        <f t="shared" si="49"/>
        <v>9.3207543708742229</v>
      </c>
      <c r="AC444">
        <f t="shared" si="50"/>
        <v>11.25961546792885</v>
      </c>
      <c r="AD444">
        <f t="shared" si="51"/>
        <v>11.256942701995746</v>
      </c>
      <c r="AE444">
        <f t="shared" si="52"/>
        <v>2.3737630656366472E-4</v>
      </c>
      <c r="AJ444">
        <v>6.6422878875252485</v>
      </c>
      <c r="AK444">
        <v>8.9987546603729616</v>
      </c>
      <c r="AL444">
        <v>3.2444057706818974</v>
      </c>
      <c r="AM444">
        <v>24.961879689692761</v>
      </c>
      <c r="AN444">
        <v>-5.5952821396407062</v>
      </c>
      <c r="AO444">
        <v>1.4358118086063876</v>
      </c>
      <c r="AP444">
        <v>4.5997176870139649</v>
      </c>
      <c r="AQ444">
        <v>9.3452885102799463</v>
      </c>
      <c r="AR444">
        <v>22.177164563286315</v>
      </c>
      <c r="AS444">
        <v>39.930863978934724</v>
      </c>
      <c r="AT444" s="2">
        <v>6.9933684757933685</v>
      </c>
      <c r="AU444" s="2">
        <v>2.8823910519377391</v>
      </c>
      <c r="AV444" s="2">
        <v>13.515334830005031</v>
      </c>
      <c r="AX444">
        <f t="shared" si="54"/>
        <v>6.9933684757933685</v>
      </c>
      <c r="AY444">
        <f t="shared" si="55"/>
        <v>32.454614873017874</v>
      </c>
      <c r="AZ444">
        <f t="shared" si="53"/>
        <v>152.17747310616218</v>
      </c>
    </row>
    <row r="445" spans="1:52" x14ac:dyDescent="0.25">
      <c r="A445" s="20">
        <v>4</v>
      </c>
      <c r="B445" s="20" t="s">
        <v>2600</v>
      </c>
      <c r="C445" s="113">
        <v>-150</v>
      </c>
      <c r="D445" s="158">
        <v>-104.125</v>
      </c>
      <c r="E445" s="20">
        <v>120</v>
      </c>
      <c r="F445" s="20">
        <v>8.0149999999999996E-3</v>
      </c>
      <c r="G445" s="20">
        <v>0.19092600000000001</v>
      </c>
      <c r="H445" s="20">
        <v>48.614840999999998</v>
      </c>
      <c r="I445" s="20">
        <v>1.698472</v>
      </c>
      <c r="J445" s="20">
        <v>8.9944070000000007</v>
      </c>
      <c r="K445" s="20">
        <v>0.15710099999999999</v>
      </c>
      <c r="L445" s="20">
        <v>8.0149999999999996E-3</v>
      </c>
      <c r="M445" s="20">
        <v>1.0992E-2</v>
      </c>
      <c r="N445" s="20">
        <v>100845</v>
      </c>
      <c r="O445" s="20">
        <v>17.899999999999999</v>
      </c>
      <c r="P445" s="20">
        <v>60</v>
      </c>
      <c r="Q445" s="20">
        <v>1.2015</v>
      </c>
      <c r="R445" s="20" t="s">
        <v>1247</v>
      </c>
      <c r="S445" s="20" t="s">
        <v>1248</v>
      </c>
      <c r="T445" s="60">
        <v>1.0979749879749879E-4</v>
      </c>
      <c r="U445" s="60">
        <v>3.0433333333333332E-4</v>
      </c>
      <c r="V445" s="60">
        <v>70.226250607835482</v>
      </c>
      <c r="W445" s="98"/>
      <c r="X445" s="60">
        <v>6.2196707759710508E-6</v>
      </c>
      <c r="Y445" s="61">
        <v>6.2486649215561112</v>
      </c>
      <c r="Z445">
        <v>23</v>
      </c>
      <c r="AB445">
        <f t="shared" si="49"/>
        <v>6.2501485587364591</v>
      </c>
      <c r="AC445">
        <f t="shared" si="50"/>
        <v>11.238600803441221</v>
      </c>
      <c r="AD445">
        <f t="shared" si="51"/>
        <v>11.235933025891555</v>
      </c>
      <c r="AE445">
        <f t="shared" si="52"/>
        <v>2.3737630656383129E-4</v>
      </c>
      <c r="AJ445">
        <v>4.4539176578362412</v>
      </c>
      <c r="AK445">
        <v>6.3495437860085353</v>
      </c>
      <c r="AL445">
        <v>2.3219831424418227</v>
      </c>
      <c r="AM445">
        <v>15.275342059325727</v>
      </c>
      <c r="AN445">
        <v>-6.1693921481584049</v>
      </c>
      <c r="AO445">
        <v>0.70568403679662173</v>
      </c>
      <c r="AP445">
        <v>3.3501218434445894</v>
      </c>
      <c r="AQ445">
        <v>6.6992809528689916</v>
      </c>
      <c r="AR445">
        <v>15.689676326977548</v>
      </c>
      <c r="AS445">
        <v>26.795390890239634</v>
      </c>
      <c r="AT445" s="2">
        <v>10.204104426058594</v>
      </c>
      <c r="AU445" s="2">
        <v>1.8022027697863963</v>
      </c>
      <c r="AV445" s="2">
        <v>13.935947601996086</v>
      </c>
      <c r="AX445">
        <f t="shared" si="54"/>
        <v>10.204104426058594</v>
      </c>
      <c r="AY445">
        <f t="shared" si="55"/>
        <v>20.254237496485388</v>
      </c>
      <c r="AZ445">
        <f t="shared" si="53"/>
        <v>156.62055191650796</v>
      </c>
    </row>
    <row r="446" spans="1:52" x14ac:dyDescent="0.25">
      <c r="A446" s="20">
        <v>5</v>
      </c>
      <c r="B446" s="20" t="s">
        <v>2600</v>
      </c>
      <c r="C446" s="113">
        <v>-200</v>
      </c>
      <c r="D446" s="158">
        <v>-104.125</v>
      </c>
      <c r="E446" s="20">
        <v>120</v>
      </c>
      <c r="F446" s="20">
        <v>5.8149999999999999E-3</v>
      </c>
      <c r="G446" s="20">
        <v>0.19093599999999999</v>
      </c>
      <c r="H446" s="20">
        <v>48.617344000000003</v>
      </c>
      <c r="I446" s="20">
        <v>1.733071</v>
      </c>
      <c r="J446" s="20">
        <v>8.9947180000000007</v>
      </c>
      <c r="K446" s="20">
        <v>0.16020300000000001</v>
      </c>
      <c r="L446" s="20">
        <v>5.8149999999999999E-3</v>
      </c>
      <c r="M446" s="20">
        <v>8.3239999999999998E-3</v>
      </c>
      <c r="N446" s="20">
        <v>100842</v>
      </c>
      <c r="O446" s="20">
        <v>17.899999999999999</v>
      </c>
      <c r="P446" s="20">
        <v>60</v>
      </c>
      <c r="Q446" s="20">
        <v>1.2015</v>
      </c>
      <c r="R446" s="20" t="s">
        <v>1249</v>
      </c>
      <c r="S446" s="20" t="s">
        <v>1250</v>
      </c>
      <c r="T446" s="60">
        <v>1.0968815135481803E-4</v>
      </c>
      <c r="U446" s="60">
        <v>3.5444444444444445E-4</v>
      </c>
      <c r="V446" s="60">
        <v>49.782547049150374</v>
      </c>
      <c r="W446" s="98"/>
      <c r="X446" s="60">
        <v>6.2198558081236068E-6</v>
      </c>
      <c r="Y446" s="61">
        <v>4.4296250253592797</v>
      </c>
      <c r="Z446">
        <v>23</v>
      </c>
      <c r="AB446">
        <f t="shared" si="49"/>
        <v>4.4306767630448665</v>
      </c>
      <c r="AC446">
        <f t="shared" si="50"/>
        <v>11.238546550588126</v>
      </c>
      <c r="AD446">
        <f t="shared" si="51"/>
        <v>11.235878785916807</v>
      </c>
      <c r="AE446">
        <f t="shared" si="52"/>
        <v>2.3737630656335174E-4</v>
      </c>
      <c r="AJ446">
        <v>3.1576349523245315</v>
      </c>
      <c r="AK446">
        <v>4.8130231303706337</v>
      </c>
      <c r="AL446">
        <v>1.4068450921567859</v>
      </c>
      <c r="AM446">
        <v>8.9509804948528604</v>
      </c>
      <c r="AN446">
        <v>-6.3809041981115877</v>
      </c>
      <c r="AO446">
        <v>0.32470211960708389</v>
      </c>
      <c r="AP446">
        <v>2.6184970892018042</v>
      </c>
      <c r="AQ446">
        <v>5.4419407081912219</v>
      </c>
      <c r="AR446">
        <v>11.441541566400149</v>
      </c>
      <c r="AS446">
        <v>19.205288744809103</v>
      </c>
      <c r="AT446" s="2">
        <v>14.795381918804223</v>
      </c>
      <c r="AU446" s="2">
        <v>1.2059124310649598</v>
      </c>
      <c r="AV446" s="2">
        <v>14.684300025915238</v>
      </c>
      <c r="AX446">
        <f t="shared" si="54"/>
        <v>14.795381918804223</v>
      </c>
      <c r="AY446">
        <f t="shared" si="55"/>
        <v>13.552702992456446</v>
      </c>
      <c r="AZ446">
        <f t="shared" si="53"/>
        <v>165.03018940405082</v>
      </c>
    </row>
    <row r="447" spans="1:52" x14ac:dyDescent="0.25">
      <c r="A447" s="10">
        <v>1</v>
      </c>
      <c r="B447" s="10" t="s">
        <v>1068</v>
      </c>
      <c r="C447" s="121">
        <v>-200</v>
      </c>
      <c r="D447" s="10">
        <v>-104.15625</v>
      </c>
      <c r="E447" s="10">
        <v>120</v>
      </c>
      <c r="F447" s="10">
        <v>0.39921200000000001</v>
      </c>
      <c r="G447" s="10">
        <v>0.19331300000000001</v>
      </c>
      <c r="H447" s="10">
        <v>49.213631999999997</v>
      </c>
      <c r="I447" s="10">
        <v>1.6451</v>
      </c>
      <c r="J447" s="10">
        <v>9.1124150000000004</v>
      </c>
      <c r="K447" s="10">
        <v>0.15216399999999999</v>
      </c>
      <c r="L447" s="121">
        <v>0.39921200000000001</v>
      </c>
      <c r="M447" s="10">
        <v>0.252054</v>
      </c>
      <c r="N447" s="10">
        <v>99580</v>
      </c>
      <c r="O447" s="10">
        <v>18.2</v>
      </c>
      <c r="P447" s="10">
        <v>60</v>
      </c>
      <c r="Q447" s="10">
        <v>1.1850000000000001</v>
      </c>
      <c r="R447" s="10" t="s">
        <v>1069</v>
      </c>
      <c r="S447" s="10" t="s">
        <v>1070</v>
      </c>
      <c r="T447" s="60">
        <v>7.7760585446299733E-4</v>
      </c>
      <c r="U447" s="60">
        <v>0.100218</v>
      </c>
      <c r="V447" s="60">
        <v>384.50584995464141</v>
      </c>
      <c r="W447" s="98"/>
      <c r="X447" s="60">
        <v>6.8306049788746157E-5</v>
      </c>
      <c r="Y447" s="61">
        <v>3.1561663668378559</v>
      </c>
      <c r="Z447">
        <v>23</v>
      </c>
      <c r="AB447">
        <f t="shared" si="49"/>
        <v>3.1569157438372604</v>
      </c>
      <c r="AC447">
        <f t="shared" si="50"/>
        <v>121.8268637530269</v>
      </c>
      <c r="AD447">
        <f t="shared" si="51"/>
        <v>121.79794494206899</v>
      </c>
      <c r="AE447">
        <f t="shared" si="52"/>
        <v>2.3737630656346819E-4</v>
      </c>
      <c r="AJ447">
        <v>2.2496845004145012</v>
      </c>
      <c r="AK447">
        <v>1.896501646034104</v>
      </c>
      <c r="AL447">
        <v>4.6055157966759666</v>
      </c>
      <c r="AM447">
        <v>53.631847170689447</v>
      </c>
      <c r="AN447">
        <v>-5.8312462007122111E-2</v>
      </c>
      <c r="AO447">
        <v>1.1632696614385936</v>
      </c>
      <c r="AP447">
        <v>1.8613112147013979</v>
      </c>
      <c r="AQ447">
        <v>2.8188319376129267</v>
      </c>
      <c r="AR447">
        <v>5.3010241510115765</v>
      </c>
      <c r="AS447">
        <v>8.4812579176730321</v>
      </c>
      <c r="AT447" s="2">
        <v>3.1247610449621028</v>
      </c>
      <c r="AU447" s="2">
        <v>0.88878342262770238</v>
      </c>
      <c r="AV447" s="2">
        <v>0.5275513160206311</v>
      </c>
      <c r="AX447">
        <f t="shared" si="54"/>
        <v>3.1247610449621028</v>
      </c>
      <c r="AY447">
        <f t="shared" si="55"/>
        <v>108.27769693441402</v>
      </c>
      <c r="AZ447">
        <f t="shared" si="53"/>
        <v>64.269922299575455</v>
      </c>
    </row>
    <row r="448" spans="1:52" x14ac:dyDescent="0.25">
      <c r="A448" s="10">
        <v>2</v>
      </c>
      <c r="B448" s="10" t="s">
        <v>1068</v>
      </c>
      <c r="C448" s="121">
        <v>-250</v>
      </c>
      <c r="D448" s="10">
        <v>-104.15625</v>
      </c>
      <c r="E448" s="10">
        <v>120</v>
      </c>
      <c r="F448" s="10">
        <v>0.434917</v>
      </c>
      <c r="G448" s="10">
        <v>0.194052</v>
      </c>
      <c r="H448" s="10">
        <v>49.399109000000003</v>
      </c>
      <c r="I448" s="10">
        <v>1.636414</v>
      </c>
      <c r="J448" s="10">
        <v>9.1307449999999992</v>
      </c>
      <c r="K448" s="10">
        <v>0.151112</v>
      </c>
      <c r="L448" s="121">
        <v>0.434917</v>
      </c>
      <c r="M448" s="10">
        <v>0.25978299999999999</v>
      </c>
      <c r="N448" s="10">
        <v>99555</v>
      </c>
      <c r="O448" s="10">
        <v>18.2</v>
      </c>
      <c r="P448" s="10">
        <v>60</v>
      </c>
      <c r="Q448" s="10">
        <v>1.1847000000000001</v>
      </c>
      <c r="R448" s="10" t="s">
        <v>1071</v>
      </c>
      <c r="S448" s="10" t="s">
        <v>1072</v>
      </c>
      <c r="T448" s="60">
        <v>7.7382536246821962E-4</v>
      </c>
      <c r="U448" s="60">
        <v>9.974204166666667E-2</v>
      </c>
      <c r="V448" s="60">
        <v>433.14031122506492</v>
      </c>
      <c r="W448" s="98"/>
      <c r="X448" s="60">
        <v>6.8323202631342914E-5</v>
      </c>
      <c r="Y448" s="61">
        <v>3.5616334279072848</v>
      </c>
      <c r="Z448">
        <v>23</v>
      </c>
      <c r="AB448">
        <f t="shared" si="49"/>
        <v>3.562479076032564</v>
      </c>
      <c r="AC448">
        <f t="shared" si="50"/>
        <v>121.61282737049274</v>
      </c>
      <c r="AD448">
        <f t="shared" si="51"/>
        <v>121.5839593667008</v>
      </c>
      <c r="AE448">
        <f t="shared" si="52"/>
        <v>2.3737630656341696E-4</v>
      </c>
      <c r="AJ448">
        <v>2.5386980389467539</v>
      </c>
      <c r="AK448">
        <v>1.9676656816912221</v>
      </c>
      <c r="AL448">
        <v>3.8667574095017394</v>
      </c>
      <c r="AM448">
        <v>35.928193576216707</v>
      </c>
      <c r="AN448">
        <v>1.656457985496065E-2</v>
      </c>
      <c r="AO448">
        <v>1.408076391602912</v>
      </c>
      <c r="AP448">
        <v>2.1662365835324922</v>
      </c>
      <c r="AQ448">
        <v>3.1301211125850568</v>
      </c>
      <c r="AR448">
        <v>5.7490333553349009</v>
      </c>
      <c r="AS448">
        <v>9.4970965817544055</v>
      </c>
      <c r="AT448" s="2">
        <v>3.3909743925424181</v>
      </c>
      <c r="AU448" s="2">
        <v>0.9041908835126754</v>
      </c>
      <c r="AV448" s="2">
        <v>0.52739009301503226</v>
      </c>
      <c r="AX448">
        <f t="shared" si="54"/>
        <v>3.3909743925424181</v>
      </c>
      <c r="AY448">
        <f t="shared" si="55"/>
        <v>109.9612098266003</v>
      </c>
      <c r="AZ448">
        <f t="shared" si="53"/>
        <v>64.137400338745223</v>
      </c>
    </row>
    <row r="449" spans="1:52" x14ac:dyDescent="0.25">
      <c r="A449" s="10">
        <v>3</v>
      </c>
      <c r="B449" s="10" t="s">
        <v>1068</v>
      </c>
      <c r="C449" s="121">
        <v>-300</v>
      </c>
      <c r="D449" s="10">
        <v>-104.15625</v>
      </c>
      <c r="E449" s="10">
        <v>120</v>
      </c>
      <c r="F449" s="10">
        <v>0.42616599999999999</v>
      </c>
      <c r="G449" s="10">
        <v>0.19484099999999999</v>
      </c>
      <c r="H449" s="10">
        <v>49.597017999999998</v>
      </c>
      <c r="I449" s="10">
        <v>1.6254280000000001</v>
      </c>
      <c r="J449" s="10">
        <v>9.1488600000000009</v>
      </c>
      <c r="K449" s="10">
        <v>0.14974599999999999</v>
      </c>
      <c r="L449" s="121">
        <v>0.42616599999999999</v>
      </c>
      <c r="M449" s="10">
        <v>0.22861500000000001</v>
      </c>
      <c r="N449" s="10">
        <v>99559</v>
      </c>
      <c r="O449" s="10">
        <v>18.2</v>
      </c>
      <c r="P449" s="10">
        <v>60</v>
      </c>
      <c r="Q449" s="10">
        <v>1.1848000000000001</v>
      </c>
      <c r="R449" s="10" t="s">
        <v>1073</v>
      </c>
      <c r="S449" s="10" t="s">
        <v>1074</v>
      </c>
      <c r="T449" s="60">
        <v>7.7004487047344192E-4</v>
      </c>
      <c r="U449" s="60">
        <v>9.9266083333333338E-2</v>
      </c>
      <c r="V449" s="60">
        <v>424.52060808570906</v>
      </c>
      <c r="W449" s="98"/>
      <c r="X449" s="60">
        <v>6.8320457597639031E-5</v>
      </c>
      <c r="Y449" s="61">
        <v>3.4978212268237736</v>
      </c>
      <c r="Z449">
        <v>23</v>
      </c>
      <c r="AB449">
        <f t="shared" si="49"/>
        <v>3.4986517238479333</v>
      </c>
      <c r="AC449">
        <f t="shared" si="50"/>
        <v>121.36715416733823</v>
      </c>
      <c r="AD449">
        <f t="shared" si="51"/>
        <v>121.33834448054385</v>
      </c>
      <c r="AE449">
        <f t="shared" si="52"/>
        <v>2.3737630656357718E-4</v>
      </c>
      <c r="AJ449">
        <v>2.4932125046297382</v>
      </c>
      <c r="AK449">
        <v>1.7436121520314223</v>
      </c>
      <c r="AL449">
        <v>3.2128321588251239</v>
      </c>
      <c r="AM449">
        <v>29.522415470355067</v>
      </c>
      <c r="AN449">
        <v>6.9182497752274266E-2</v>
      </c>
      <c r="AO449">
        <v>1.4377745136263524</v>
      </c>
      <c r="AP449">
        <v>2.1430138446925584</v>
      </c>
      <c r="AQ449">
        <v>3.1275559566448607</v>
      </c>
      <c r="AR449">
        <v>5.4643991382935644</v>
      </c>
      <c r="AS449">
        <v>8.5122971221978361</v>
      </c>
      <c r="AT449" s="2">
        <v>3.790460181794713</v>
      </c>
      <c r="AU449" s="2">
        <v>0.7919725253864226</v>
      </c>
      <c r="AV449" s="2">
        <v>0.5087278179228979</v>
      </c>
      <c r="AX449">
        <f t="shared" si="54"/>
        <v>3.790460181794713</v>
      </c>
      <c r="AY449">
        <f t="shared" si="55"/>
        <v>96.119451584870134</v>
      </c>
      <c r="AZ449">
        <f t="shared" si="53"/>
        <v>61.742847507061917</v>
      </c>
    </row>
    <row r="450" spans="1:52" x14ac:dyDescent="0.25">
      <c r="A450" s="10">
        <v>4</v>
      </c>
      <c r="B450" s="10" t="s">
        <v>1068</v>
      </c>
      <c r="C450" s="121">
        <v>-350</v>
      </c>
      <c r="D450" s="10">
        <v>-104.15625</v>
      </c>
      <c r="E450" s="10">
        <v>120</v>
      </c>
      <c r="F450" s="10">
        <v>0.380166</v>
      </c>
      <c r="G450" s="10">
        <v>0.19523299999999999</v>
      </c>
      <c r="H450" s="10">
        <v>49.695450999999998</v>
      </c>
      <c r="I450" s="10">
        <v>1.631337</v>
      </c>
      <c r="J450" s="10">
        <v>9.1590830000000008</v>
      </c>
      <c r="K450" s="10">
        <v>0.15024599999999999</v>
      </c>
      <c r="L450" s="121">
        <v>0.380166</v>
      </c>
      <c r="M450" s="10">
        <v>0.195326</v>
      </c>
      <c r="N450" s="10">
        <v>99571</v>
      </c>
      <c r="O450" s="10">
        <v>18.3</v>
      </c>
      <c r="P450" s="10">
        <v>60</v>
      </c>
      <c r="Q450" s="10">
        <v>1.1845000000000001</v>
      </c>
      <c r="R450" s="10" t="s">
        <v>1075</v>
      </c>
      <c r="S450" s="10" t="s">
        <v>1076</v>
      </c>
      <c r="T450" s="60">
        <v>7.6626437847866422E-4</v>
      </c>
      <c r="U450" s="60">
        <v>9.8790125000000006E-2</v>
      </c>
      <c r="V450" s="60">
        <v>367.20469188276979</v>
      </c>
      <c r="W450" s="98"/>
      <c r="X450" s="60">
        <v>6.8335670610216842E-5</v>
      </c>
      <c r="Y450" s="61">
        <v>3.0282754206463633</v>
      </c>
      <c r="Z450">
        <v>23</v>
      </c>
      <c r="AB450">
        <f t="shared" si="49"/>
        <v>3.0289944321572704</v>
      </c>
      <c r="AC450">
        <f t="shared" si="50"/>
        <v>121.25868386317141</v>
      </c>
      <c r="AD450">
        <f t="shared" si="51"/>
        <v>121.22989992465722</v>
      </c>
      <c r="AE450">
        <f t="shared" si="52"/>
        <v>2.3737630656353562E-4</v>
      </c>
      <c r="AJ450">
        <v>2.1585285900275184</v>
      </c>
      <c r="AK450">
        <v>1.4984131819598334</v>
      </c>
      <c r="AL450">
        <v>2.4540846717705973</v>
      </c>
      <c r="AM450">
        <v>16.462419021230275</v>
      </c>
      <c r="AN450">
        <v>1.9392168194321296E-2</v>
      </c>
      <c r="AO450">
        <v>1.2180377817482761</v>
      </c>
      <c r="AP450">
        <v>1.901645512404404</v>
      </c>
      <c r="AQ450">
        <v>2.7210281468319977</v>
      </c>
      <c r="AR450">
        <v>4.7741757523741866</v>
      </c>
      <c r="AS450">
        <v>7.6127680199000451</v>
      </c>
      <c r="AT450" s="2">
        <v>3.7809100557351241</v>
      </c>
      <c r="AU450" s="2">
        <v>0.70278186913955043</v>
      </c>
      <c r="AV450" s="2">
        <v>0.49862644599053352</v>
      </c>
      <c r="AX450">
        <f t="shared" si="54"/>
        <v>3.7809100557351241</v>
      </c>
      <c r="AY450">
        <f t="shared" si="55"/>
        <v>85.218404494761444</v>
      </c>
      <c r="AZ450">
        <f t="shared" si="53"/>
        <v>60.462786580182822</v>
      </c>
    </row>
    <row r="451" spans="1:52" x14ac:dyDescent="0.25">
      <c r="A451" s="10">
        <v>5</v>
      </c>
      <c r="B451" s="10" t="s">
        <v>1068</v>
      </c>
      <c r="C451" s="121">
        <v>-400</v>
      </c>
      <c r="D451" s="10">
        <v>-104.15625</v>
      </c>
      <c r="E451" s="10">
        <v>120</v>
      </c>
      <c r="F451" s="10">
        <v>0.34994900000000001</v>
      </c>
      <c r="G451" s="10">
        <v>0.195742</v>
      </c>
      <c r="H451" s="10">
        <v>49.823019000000002</v>
      </c>
      <c r="I451" s="10">
        <v>1.588427</v>
      </c>
      <c r="J451" s="10">
        <v>9.1701619999999995</v>
      </c>
      <c r="K451" s="10">
        <v>0.14608699999999999</v>
      </c>
      <c r="L451" s="121">
        <v>0.34994900000000001</v>
      </c>
      <c r="M451" s="10">
        <v>0.179087</v>
      </c>
      <c r="N451" s="10">
        <v>99587</v>
      </c>
      <c r="O451" s="10">
        <v>18.3</v>
      </c>
      <c r="P451" s="10">
        <v>60</v>
      </c>
      <c r="Q451" s="10">
        <v>1.1847000000000001</v>
      </c>
      <c r="R451" s="10" t="s">
        <v>1077</v>
      </c>
      <c r="S451" s="10" t="s">
        <v>1078</v>
      </c>
      <c r="T451" s="60">
        <v>7.6248388648388651E-4</v>
      </c>
      <c r="U451" s="60">
        <v>9.8314166666666675E-2</v>
      </c>
      <c r="V451" s="60">
        <v>330.01987031322153</v>
      </c>
      <c r="W451" s="98"/>
      <c r="X451" s="60">
        <v>6.8324691559439494E-5</v>
      </c>
      <c r="Y451" s="61">
        <v>2.7253484277455722</v>
      </c>
      <c r="Z451">
        <v>23</v>
      </c>
      <c r="AB451">
        <f t="shared" ref="AB451:AB514" si="56">J451*V451/X451*$AH$8/10000</f>
        <v>2.7259955144925114</v>
      </c>
      <c r="AC451">
        <f t="shared" ref="AC451:AC514" si="57">V451/Y451</f>
        <v>121.09272596246211</v>
      </c>
      <c r="AD451">
        <f t="shared" ref="AD451:AD514" si="58">1/(J451/X451*$AH$8/10000)</f>
        <v>121.06398141842141</v>
      </c>
      <c r="AE451">
        <f t="shared" ref="AE451:AE514" si="59">(AC451-AD451)/AC451</f>
        <v>2.3737630656374918E-4</v>
      </c>
      <c r="AJ451">
        <v>1.9426042752037322</v>
      </c>
      <c r="AK451">
        <v>1.3825371771984449</v>
      </c>
      <c r="AL451">
        <v>2.420281920228768</v>
      </c>
      <c r="AM451">
        <v>17.190891998000186</v>
      </c>
      <c r="AN451">
        <v>-1.9216200075539376E-2</v>
      </c>
      <c r="AO451">
        <v>1.0527351068500734</v>
      </c>
      <c r="AP451">
        <v>1.7006227701133705</v>
      </c>
      <c r="AQ451">
        <v>2.4663011722126544</v>
      </c>
      <c r="AR451">
        <v>4.4264384991814678</v>
      </c>
      <c r="AS451">
        <v>6.9025298331868763</v>
      </c>
      <c r="AT451" s="2">
        <v>3.5849856558884614</v>
      </c>
      <c r="AU451" s="2">
        <v>0.66765386785375425</v>
      </c>
      <c r="AV451" s="2">
        <v>0.450925264150427</v>
      </c>
      <c r="AX451">
        <f t="shared" si="54"/>
        <v>3.5849856558884614</v>
      </c>
      <c r="AY451">
        <f t="shared" si="55"/>
        <v>80.848026857792561</v>
      </c>
      <c r="AZ451">
        <f t="shared" ref="AZ451:AZ514" si="60">AV451*AC451</f>
        <v>54.603769441318498</v>
      </c>
    </row>
    <row r="452" spans="1:52" x14ac:dyDescent="0.25">
      <c r="A452" s="122">
        <v>6</v>
      </c>
      <c r="B452" s="10" t="s">
        <v>1068</v>
      </c>
      <c r="C452" s="151">
        <v>-400</v>
      </c>
      <c r="D452" s="153">
        <v>-104.15625</v>
      </c>
      <c r="E452" s="122">
        <v>120</v>
      </c>
      <c r="F452" s="122">
        <v>0.167743</v>
      </c>
      <c r="G452" s="122">
        <v>0.196273</v>
      </c>
      <c r="H452" s="122">
        <v>49.956273000000003</v>
      </c>
      <c r="I452" s="122">
        <v>1.5928169999999999</v>
      </c>
      <c r="J452" s="122">
        <v>9.1823239999999995</v>
      </c>
      <c r="K452" s="122">
        <v>0.14628099999999999</v>
      </c>
      <c r="L452" s="123">
        <v>0.167743</v>
      </c>
      <c r="M452" s="122">
        <v>7.9004000000000005E-2</v>
      </c>
      <c r="N452" s="122">
        <v>99589</v>
      </c>
      <c r="O452" s="122">
        <v>18.3</v>
      </c>
      <c r="P452" s="122">
        <v>60</v>
      </c>
      <c r="Q452" s="122">
        <v>1.1847000000000001</v>
      </c>
      <c r="R452" s="122" t="s">
        <v>1079</v>
      </c>
      <c r="S452" s="122" t="s">
        <v>1080</v>
      </c>
      <c r="T452" s="60">
        <v>7.5870339448910881E-4</v>
      </c>
      <c r="U452" s="60">
        <v>9.7838208333333329E-2</v>
      </c>
      <c r="V452" s="60">
        <v>92.137180582589522</v>
      </c>
      <c r="W452" s="98"/>
      <c r="X452" s="60">
        <v>6.8323319426140448E-5</v>
      </c>
      <c r="Y452" s="61">
        <v>0.76190564176956754</v>
      </c>
      <c r="Z452">
        <v>23</v>
      </c>
      <c r="AB452">
        <f t="shared" si="56"/>
        <v>0.76208654305844059</v>
      </c>
      <c r="AC452">
        <f t="shared" si="57"/>
        <v>120.92990986206098</v>
      </c>
      <c r="AD452">
        <f t="shared" si="58"/>
        <v>120.90120396670484</v>
      </c>
      <c r="AE452">
        <f t="shared" si="59"/>
        <v>2.3737630656372216E-4</v>
      </c>
      <c r="AJ452">
        <v>0.54307867339190385</v>
      </c>
      <c r="AK452">
        <v>0.61376655975212369</v>
      </c>
      <c r="AL452">
        <v>1.2858959961881926</v>
      </c>
      <c r="AM452">
        <v>5.4055358828133757</v>
      </c>
      <c r="AN452">
        <v>-0.25746893933746412</v>
      </c>
      <c r="AO452">
        <v>7.9193996243158996E-2</v>
      </c>
      <c r="AP452">
        <v>0.40163217504408633</v>
      </c>
      <c r="AQ452">
        <v>0.86157892566402916</v>
      </c>
      <c r="AR452">
        <v>1.7293201646089393</v>
      </c>
      <c r="AS452">
        <v>2.4737698196686657</v>
      </c>
      <c r="AT452" s="2">
        <v>2.7621476248767358</v>
      </c>
      <c r="AU452" s="2">
        <v>0.35696551843550678</v>
      </c>
      <c r="AV452" s="2">
        <v>0.4429127855176237</v>
      </c>
      <c r="AX452">
        <f t="shared" si="54"/>
        <v>2.7621476248767358</v>
      </c>
      <c r="AY452">
        <f t="shared" si="55"/>
        <v>43.167807968269699</v>
      </c>
      <c r="AZ452">
        <f t="shared" si="60"/>
        <v>53.561403229400582</v>
      </c>
    </row>
    <row r="453" spans="1:52" x14ac:dyDescent="0.25">
      <c r="A453" s="10">
        <v>7</v>
      </c>
      <c r="B453" s="10" t="s">
        <v>1068</v>
      </c>
      <c r="C453" s="151">
        <v>-450</v>
      </c>
      <c r="D453" s="153">
        <v>-104.15625</v>
      </c>
      <c r="E453" s="10">
        <v>120</v>
      </c>
      <c r="F453" s="10">
        <v>0.20558499999999999</v>
      </c>
      <c r="G453" s="10">
        <v>0.19636799999999999</v>
      </c>
      <c r="H453" s="10">
        <v>49.980153999999999</v>
      </c>
      <c r="I453" s="10">
        <v>1.5977749999999999</v>
      </c>
      <c r="J453" s="10">
        <v>9.1841410000000003</v>
      </c>
      <c r="K453" s="10">
        <v>0.14668800000000001</v>
      </c>
      <c r="L453" s="121">
        <v>0.20558499999999999</v>
      </c>
      <c r="M453" s="10">
        <v>9.4974000000000003E-2</v>
      </c>
      <c r="N453" s="10">
        <v>99597</v>
      </c>
      <c r="O453" s="10">
        <v>18.3</v>
      </c>
      <c r="P453" s="10">
        <v>60</v>
      </c>
      <c r="Q453" s="10">
        <v>1.1848000000000001</v>
      </c>
      <c r="R453" s="10" t="s">
        <v>1081</v>
      </c>
      <c r="S453" s="10" t="s">
        <v>1082</v>
      </c>
      <c r="T453" s="60">
        <v>7.5492290249433111E-4</v>
      </c>
      <c r="U453" s="60">
        <v>9.7362249999999997E-2</v>
      </c>
      <c r="V453" s="60">
        <v>143.35602965868779</v>
      </c>
      <c r="W453" s="98"/>
      <c r="X453" s="60">
        <v>6.8317831444018415E-5</v>
      </c>
      <c r="Y453" s="61">
        <v>1.1857770772464358</v>
      </c>
      <c r="Z453">
        <v>23</v>
      </c>
      <c r="AB453">
        <f t="shared" si="56"/>
        <v>1.1860586194608915</v>
      </c>
      <c r="AC453">
        <f t="shared" si="57"/>
        <v>120.89627334640626</v>
      </c>
      <c r="AD453">
        <f t="shared" si="58"/>
        <v>120.86757543556196</v>
      </c>
      <c r="AE453">
        <f t="shared" si="59"/>
        <v>2.3737630656382586E-4</v>
      </c>
      <c r="AJ453">
        <v>0.84521375166363699</v>
      </c>
      <c r="AK453">
        <v>0.74174029725236568</v>
      </c>
      <c r="AL453">
        <v>2.3582402686688742</v>
      </c>
      <c r="AM453">
        <v>20.184252393159962</v>
      </c>
      <c r="AN453">
        <v>-0.19075931932689597</v>
      </c>
      <c r="AO453">
        <v>0.34311920023246512</v>
      </c>
      <c r="AP453">
        <v>0.71969806265165304</v>
      </c>
      <c r="AQ453">
        <v>1.1868486009486319</v>
      </c>
      <c r="AR453">
        <v>2.1235238941043599</v>
      </c>
      <c r="AS453">
        <v>3.2627885873006064</v>
      </c>
      <c r="AT453" s="2">
        <v>3.3114659685495567</v>
      </c>
      <c r="AU453" s="2">
        <v>0.38207986383167708</v>
      </c>
      <c r="AV453" s="2">
        <v>0.42003071468301045</v>
      </c>
      <c r="AX453">
        <f t="shared" si="54"/>
        <v>3.3114659685495567</v>
      </c>
      <c r="AY453">
        <f t="shared" si="55"/>
        <v>46.192031657952114</v>
      </c>
      <c r="AZ453">
        <f t="shared" si="60"/>
        <v>50.780148096203611</v>
      </c>
    </row>
    <row r="454" spans="1:52" x14ac:dyDescent="0.25">
      <c r="A454" s="10">
        <v>8</v>
      </c>
      <c r="B454" s="10" t="s">
        <v>1068</v>
      </c>
      <c r="C454" s="151">
        <v>-500</v>
      </c>
      <c r="D454" s="153">
        <v>-104.15625</v>
      </c>
      <c r="E454" s="10">
        <v>120</v>
      </c>
      <c r="F454" s="10">
        <v>0.193046</v>
      </c>
      <c r="G454" s="10">
        <v>0.196265</v>
      </c>
      <c r="H454" s="10">
        <v>49.954296999999997</v>
      </c>
      <c r="I454" s="10">
        <v>1.5870979999999999</v>
      </c>
      <c r="J454" s="10">
        <v>9.1819190000000006</v>
      </c>
      <c r="K454" s="10">
        <v>0.14574599999999999</v>
      </c>
      <c r="L454" s="121">
        <v>0.193046</v>
      </c>
      <c r="M454" s="10">
        <v>8.4209999999999993E-2</v>
      </c>
      <c r="N454" s="10">
        <v>99594</v>
      </c>
      <c r="O454" s="10">
        <v>18.3</v>
      </c>
      <c r="P454" s="10">
        <v>60</v>
      </c>
      <c r="Q454" s="10">
        <v>1.1847000000000001</v>
      </c>
      <c r="R454" s="10" t="s">
        <v>1083</v>
      </c>
      <c r="S454" s="10" t="s">
        <v>1084</v>
      </c>
      <c r="T454" s="60">
        <v>7.511424104995534E-4</v>
      </c>
      <c r="U454" s="60">
        <v>9.6886291666666666E-2</v>
      </c>
      <c r="V454" s="60">
        <v>128.01794571735275</v>
      </c>
      <c r="W454" s="98"/>
      <c r="X454" s="60">
        <v>6.8319889333995031E-5</v>
      </c>
      <c r="Y454" s="61">
        <v>1.0586192156459246</v>
      </c>
      <c r="Z454">
        <v>23</v>
      </c>
      <c r="AB454">
        <f t="shared" si="56"/>
        <v>1.0588705664301123</v>
      </c>
      <c r="AC454">
        <f t="shared" si="57"/>
        <v>120.92917247798266</v>
      </c>
      <c r="AD454">
        <f t="shared" si="58"/>
        <v>120.90046675766408</v>
      </c>
      <c r="AE454">
        <f t="shared" si="59"/>
        <v>2.3737630656333372E-4</v>
      </c>
      <c r="AJ454">
        <v>0.7545707417035612</v>
      </c>
      <c r="AK454">
        <v>0.6608033195743277</v>
      </c>
      <c r="AL454">
        <v>2.0136628766503124</v>
      </c>
      <c r="AM454">
        <v>16.395478875432186</v>
      </c>
      <c r="AN454">
        <v>-0.18074442225244852</v>
      </c>
      <c r="AO454">
        <v>0.29580964228346573</v>
      </c>
      <c r="AP454">
        <v>0.63106891864164771</v>
      </c>
      <c r="AQ454">
        <v>1.0764935582802464</v>
      </c>
      <c r="AR454">
        <v>1.9314188377641714</v>
      </c>
      <c r="AS454">
        <v>2.8486029670427273</v>
      </c>
      <c r="AT454" s="2">
        <v>3.402437213343636</v>
      </c>
      <c r="AU454" s="2">
        <v>0.34047655606467481</v>
      </c>
      <c r="AV454" s="2">
        <v>0.40387936292196885</v>
      </c>
      <c r="AX454">
        <f t="shared" si="54"/>
        <v>3.402437213343636</v>
      </c>
      <c r="AY454">
        <f t="shared" si="55"/>
        <v>41.173548173054591</v>
      </c>
      <c r="AZ454">
        <f t="shared" si="60"/>
        <v>48.840797139088529</v>
      </c>
    </row>
    <row r="455" spans="1:52" x14ac:dyDescent="0.25">
      <c r="A455" s="10">
        <v>9</v>
      </c>
      <c r="B455" s="10" t="s">
        <v>1068</v>
      </c>
      <c r="C455" s="151">
        <v>-550</v>
      </c>
      <c r="D455" s="153">
        <v>-104.15625</v>
      </c>
      <c r="E455" s="10">
        <v>120</v>
      </c>
      <c r="F455" s="10">
        <v>0.18204899999999999</v>
      </c>
      <c r="G455" s="10">
        <v>0.19692799999999999</v>
      </c>
      <c r="H455" s="10">
        <v>50.120555000000003</v>
      </c>
      <c r="I455" s="10">
        <v>1.601861</v>
      </c>
      <c r="J455" s="10">
        <v>9.1974040000000006</v>
      </c>
      <c r="K455" s="10">
        <v>0.14683599999999999</v>
      </c>
      <c r="L455" s="121">
        <v>0.18204899999999999</v>
      </c>
      <c r="M455" s="10">
        <v>7.9793000000000003E-2</v>
      </c>
      <c r="N455" s="10">
        <v>99589</v>
      </c>
      <c r="O455" s="10">
        <v>18.3</v>
      </c>
      <c r="P455" s="10">
        <v>60</v>
      </c>
      <c r="Q455" s="10">
        <v>1.1847000000000001</v>
      </c>
      <c r="R455" s="10" t="s">
        <v>1085</v>
      </c>
      <c r="S455" s="10" t="s">
        <v>1086</v>
      </c>
      <c r="T455" s="60">
        <v>7.473619185047757E-4</v>
      </c>
      <c r="U455" s="60">
        <v>9.6410333333333334E-2</v>
      </c>
      <c r="V455" s="60">
        <v>114.5879453397911</v>
      </c>
      <c r="W455" s="98"/>
      <c r="X455" s="60">
        <v>6.8323319426140448E-5</v>
      </c>
      <c r="Y455" s="61">
        <v>0.94911285075997842</v>
      </c>
      <c r="Z455">
        <v>23</v>
      </c>
      <c r="AB455">
        <f t="shared" si="56"/>
        <v>0.94933820115584855</v>
      </c>
      <c r="AC455">
        <f t="shared" si="57"/>
        <v>120.73163401805978</v>
      </c>
      <c r="AD455">
        <f t="shared" si="58"/>
        <v>120.70297518869118</v>
      </c>
      <c r="AE455">
        <f t="shared" si="59"/>
        <v>2.3737630656359908E-4</v>
      </c>
      <c r="AJ455">
        <v>0.67651929536109956</v>
      </c>
      <c r="AK455">
        <v>0.63033873648517535</v>
      </c>
      <c r="AL455">
        <v>2.0537064429695415</v>
      </c>
      <c r="AM455">
        <v>12.765202810067509</v>
      </c>
      <c r="AN455">
        <v>-0.16132226550744561</v>
      </c>
      <c r="AO455">
        <v>0.25092321759059166</v>
      </c>
      <c r="AP455">
        <v>0.54744609683880319</v>
      </c>
      <c r="AQ455">
        <v>0.93558961636623394</v>
      </c>
      <c r="AR455">
        <v>1.8613309486994656</v>
      </c>
      <c r="AS455">
        <v>2.869047396067828</v>
      </c>
      <c r="AT455" s="2">
        <v>3.3715604616354069</v>
      </c>
      <c r="AU455" s="2">
        <v>0.31510783702583983</v>
      </c>
      <c r="AV455" s="2">
        <v>0.38588582910667507</v>
      </c>
      <c r="AX455">
        <f t="shared" si="54"/>
        <v>3.3715604616354069</v>
      </c>
      <c r="AY455">
        <f t="shared" si="55"/>
        <v>38.043484056026124</v>
      </c>
      <c r="AZ455">
        <f t="shared" si="60"/>
        <v>46.588626692462654</v>
      </c>
    </row>
    <row r="456" spans="1:52" x14ac:dyDescent="0.25">
      <c r="A456" s="124">
        <v>10</v>
      </c>
      <c r="B456" s="10" t="s">
        <v>1068</v>
      </c>
      <c r="C456" s="151">
        <v>-600</v>
      </c>
      <c r="D456" s="153">
        <v>-104.15625</v>
      </c>
      <c r="E456" s="124">
        <v>120</v>
      </c>
      <c r="F456" s="124">
        <v>0.174151</v>
      </c>
      <c r="G456" s="124">
        <v>0.19741300000000001</v>
      </c>
      <c r="H456" s="124">
        <v>50.242230999999997</v>
      </c>
      <c r="I456" s="124">
        <v>1.5991439999999999</v>
      </c>
      <c r="J456" s="124">
        <v>9.2082909999999991</v>
      </c>
      <c r="K456" s="124">
        <v>0.14650299999999999</v>
      </c>
      <c r="L456" s="125">
        <v>0.174151</v>
      </c>
      <c r="M456" s="124">
        <v>8.0119999999999997E-2</v>
      </c>
      <c r="N456" s="124">
        <v>99595</v>
      </c>
      <c r="O456" s="124">
        <v>18.3</v>
      </c>
      <c r="P456" s="124">
        <v>60</v>
      </c>
      <c r="Q456" s="124">
        <v>1.1848000000000001</v>
      </c>
      <c r="R456" s="124" t="s">
        <v>1087</v>
      </c>
      <c r="S456" s="124" t="s">
        <v>1088</v>
      </c>
      <c r="T456" s="60">
        <v>7.43581426509998E-4</v>
      </c>
      <c r="U456" s="60">
        <v>9.5934375000000002E-2</v>
      </c>
      <c r="V456" s="60">
        <v>105.189051543568</v>
      </c>
      <c r="W456" s="98"/>
      <c r="X456" s="60">
        <v>6.8319203356894442E-5</v>
      </c>
      <c r="Y456" s="61">
        <v>0.87234725138883873</v>
      </c>
      <c r="Z456">
        <v>23</v>
      </c>
      <c r="AB456">
        <f t="shared" si="56"/>
        <v>0.8725543751236815</v>
      </c>
      <c r="AC456">
        <f t="shared" si="57"/>
        <v>120.58162775901404</v>
      </c>
      <c r="AD456">
        <f t="shared" si="58"/>
        <v>120.55300453757718</v>
      </c>
      <c r="AE456">
        <f t="shared" si="59"/>
        <v>2.3737630656358311E-4</v>
      </c>
      <c r="AJ456">
        <v>0.62180448426117652</v>
      </c>
      <c r="AK456">
        <v>0.63693109133817394</v>
      </c>
      <c r="AL456">
        <v>2.7384805874891831</v>
      </c>
      <c r="AM456">
        <v>21.01295603017391</v>
      </c>
      <c r="AN456">
        <v>-0.17069171539610264</v>
      </c>
      <c r="AO456">
        <v>0.20777126123498216</v>
      </c>
      <c r="AP456">
        <v>0.47949316224219707</v>
      </c>
      <c r="AQ456">
        <v>0.86281342622013413</v>
      </c>
      <c r="AR456">
        <v>1.753175661179381</v>
      </c>
      <c r="AS456">
        <v>2.9031364531131918</v>
      </c>
      <c r="AT456" s="2">
        <v>3.2388381132547996</v>
      </c>
      <c r="AU456" s="2">
        <v>0.31069401749179842</v>
      </c>
      <c r="AV456" s="2">
        <v>0.38448314115151377</v>
      </c>
      <c r="AX456">
        <f t="shared" si="54"/>
        <v>3.2388381132547996</v>
      </c>
      <c r="AY456">
        <f t="shared" si="55"/>
        <v>37.463990364148636</v>
      </c>
      <c r="AZ456">
        <f t="shared" si="60"/>
        <v>46.36160300594829</v>
      </c>
    </row>
    <row r="457" spans="1:52" x14ac:dyDescent="0.25">
      <c r="A457" s="10">
        <v>11</v>
      </c>
      <c r="B457" s="10" t="s">
        <v>1068</v>
      </c>
      <c r="C457" s="151">
        <v>-600</v>
      </c>
      <c r="D457" s="10">
        <v>-104.1875</v>
      </c>
      <c r="E457" s="10">
        <v>120</v>
      </c>
      <c r="F457" s="10">
        <v>0.18177599999999999</v>
      </c>
      <c r="G457" s="10">
        <v>0.19805500000000001</v>
      </c>
      <c r="H457" s="10">
        <v>50.403284999999997</v>
      </c>
      <c r="I457" s="10">
        <v>1.612975</v>
      </c>
      <c r="J457" s="10">
        <v>9.2233520000000002</v>
      </c>
      <c r="K457" s="10">
        <v>0.14749000000000001</v>
      </c>
      <c r="L457" s="121">
        <v>0.18177599999999999</v>
      </c>
      <c r="M457" s="10">
        <v>4.9494999999999997E-2</v>
      </c>
      <c r="N457" s="10">
        <v>99588</v>
      </c>
      <c r="O457" s="10">
        <v>18.3</v>
      </c>
      <c r="P457" s="10">
        <v>60</v>
      </c>
      <c r="Q457" s="10">
        <v>1.1847000000000001</v>
      </c>
      <c r="R457" s="10" t="s">
        <v>1089</v>
      </c>
      <c r="S457" s="10" t="s">
        <v>1090</v>
      </c>
      <c r="T457" s="60">
        <v>7.3980093451522029E-4</v>
      </c>
      <c r="U457" s="60">
        <v>9.5458416666666671E-2</v>
      </c>
      <c r="V457" s="60">
        <v>116.67676979875114</v>
      </c>
      <c r="W457" s="98"/>
      <c r="X457" s="60">
        <v>6.8324005485900923E-5</v>
      </c>
      <c r="Y457" s="61">
        <v>0.96913098183267077</v>
      </c>
      <c r="Z457">
        <v>23</v>
      </c>
      <c r="AB457">
        <f t="shared" si="56"/>
        <v>0.96936108518679898</v>
      </c>
      <c r="AC457">
        <f t="shared" si="57"/>
        <v>120.3931893479559</v>
      </c>
      <c r="AD457">
        <f t="shared" si="58"/>
        <v>120.36461085733305</v>
      </c>
      <c r="AE457">
        <f t="shared" si="59"/>
        <v>2.3737630656375485E-4</v>
      </c>
      <c r="AJ457">
        <v>0.69078913263142749</v>
      </c>
      <c r="AK457">
        <v>0.3960990696861918</v>
      </c>
      <c r="AL457">
        <v>3.7718529381487627</v>
      </c>
      <c r="AM457">
        <v>56.785861991237219</v>
      </c>
      <c r="AN457">
        <v>3.2240206732049762E-2</v>
      </c>
      <c r="AO457">
        <v>0.45475944334342217</v>
      </c>
      <c r="AP457">
        <v>0.64770050470154727</v>
      </c>
      <c r="AQ457">
        <v>0.86261743210510866</v>
      </c>
      <c r="AR457">
        <v>1.3046716610751512</v>
      </c>
      <c r="AS457">
        <v>1.9689734413735984</v>
      </c>
      <c r="AT457" s="2">
        <v>7.7997905139267063</v>
      </c>
      <c r="AU457" s="2">
        <v>0.12892417580018889</v>
      </c>
      <c r="AV457" s="2">
        <v>0.31479243079070468</v>
      </c>
      <c r="AX457">
        <f t="shared" si="54"/>
        <v>7.7997905139267063</v>
      </c>
      <c r="AY457">
        <f t="shared" si="55"/>
        <v>15.521592708641295</v>
      </c>
      <c r="AZ457">
        <f t="shared" si="60"/>
        <v>37.898864725488608</v>
      </c>
    </row>
    <row r="458" spans="1:52" x14ac:dyDescent="0.25">
      <c r="A458" s="10">
        <v>12</v>
      </c>
      <c r="B458" s="10" t="s">
        <v>1068</v>
      </c>
      <c r="C458" s="151">
        <v>-650</v>
      </c>
      <c r="D458" s="10">
        <v>-104.15625</v>
      </c>
      <c r="E458" s="10">
        <v>120</v>
      </c>
      <c r="F458" s="10">
        <v>0.19263</v>
      </c>
      <c r="G458" s="10">
        <v>0.19800000000000001</v>
      </c>
      <c r="H458" s="10">
        <v>50.389653000000003</v>
      </c>
      <c r="I458" s="10">
        <v>1.603362</v>
      </c>
      <c r="J458" s="10">
        <v>9.2222570000000008</v>
      </c>
      <c r="K458" s="10">
        <v>0.14663499999999999</v>
      </c>
      <c r="L458" s="121">
        <v>0.19263</v>
      </c>
      <c r="M458" s="10">
        <v>5.0874999999999997E-2</v>
      </c>
      <c r="N458" s="10">
        <v>99585</v>
      </c>
      <c r="O458" s="10">
        <v>18.3</v>
      </c>
      <c r="P458" s="10">
        <v>60</v>
      </c>
      <c r="Q458" s="10">
        <v>1.1846000000000001</v>
      </c>
      <c r="R458" s="10" t="s">
        <v>1091</v>
      </c>
      <c r="S458" s="10" t="s">
        <v>1092</v>
      </c>
      <c r="T458" s="60">
        <v>7.3602044252044259E-4</v>
      </c>
      <c r="U458" s="60">
        <v>9.4982458333333339E-2</v>
      </c>
      <c r="V458" s="60">
        <v>132.66960538797065</v>
      </c>
      <c r="W458" s="98"/>
      <c r="X458" s="60">
        <v>6.8326063747852587E-5</v>
      </c>
      <c r="Y458" s="61">
        <v>1.1018053383155908</v>
      </c>
      <c r="Z458">
        <v>23</v>
      </c>
      <c r="AB458">
        <f t="shared" si="56"/>
        <v>1.1020669428960812</v>
      </c>
      <c r="AC458">
        <f t="shared" si="57"/>
        <v>120.41111144986122</v>
      </c>
      <c r="AD458">
        <f t="shared" si="58"/>
        <v>120.38252870495606</v>
      </c>
      <c r="AE458">
        <f t="shared" si="59"/>
        <v>2.3737630656342685E-4</v>
      </c>
      <c r="AJ458">
        <v>0.78535808950757391</v>
      </c>
      <c r="AK458">
        <v>0.40917898330999192</v>
      </c>
      <c r="AL458">
        <v>2.0024231788404498</v>
      </c>
      <c r="AM458">
        <v>12.912634080158904</v>
      </c>
      <c r="AN458">
        <v>7.5501868071959355E-2</v>
      </c>
      <c r="AO458">
        <v>0.53448684626173126</v>
      </c>
      <c r="AP458">
        <v>0.73329615578498386</v>
      </c>
      <c r="AQ458">
        <v>0.94683982572114134</v>
      </c>
      <c r="AR458">
        <v>1.496635755560537</v>
      </c>
      <c r="AS458">
        <v>2.2378818574898833</v>
      </c>
      <c r="AT458" s="2">
        <v>8.120793669485165</v>
      </c>
      <c r="AU458" s="2">
        <v>0.13397978688843962</v>
      </c>
      <c r="AV458" s="2">
        <v>0.30266411569503809</v>
      </c>
      <c r="AX458">
        <f t="shared" si="54"/>
        <v>8.120793669485165</v>
      </c>
      <c r="AY458">
        <f t="shared" si="55"/>
        <v>16.132655051052559</v>
      </c>
      <c r="AZ458">
        <f t="shared" si="60"/>
        <v>36.444122566828923</v>
      </c>
    </row>
    <row r="459" spans="1:52" x14ac:dyDescent="0.25">
      <c r="A459" s="10">
        <v>13</v>
      </c>
      <c r="B459" s="10" t="s">
        <v>1068</v>
      </c>
      <c r="C459" s="151">
        <v>-700</v>
      </c>
      <c r="D459" s="10">
        <v>-104.15625</v>
      </c>
      <c r="E459" s="10">
        <v>120</v>
      </c>
      <c r="F459" s="10">
        <v>0.20547799999999999</v>
      </c>
      <c r="G459" s="10">
        <v>0.197768</v>
      </c>
      <c r="H459" s="10">
        <v>50.331378999999998</v>
      </c>
      <c r="I459" s="10">
        <v>1.6133189999999999</v>
      </c>
      <c r="J459" s="10">
        <v>9.2170459999999999</v>
      </c>
      <c r="K459" s="10">
        <v>0.14759800000000001</v>
      </c>
      <c r="L459" s="121">
        <v>0.20547799999999999</v>
      </c>
      <c r="M459" s="10">
        <v>6.0451999999999999E-2</v>
      </c>
      <c r="N459" s="10">
        <v>99582</v>
      </c>
      <c r="O459" s="10">
        <v>18.3</v>
      </c>
      <c r="P459" s="10">
        <v>60</v>
      </c>
      <c r="Q459" s="10">
        <v>1.1846000000000001</v>
      </c>
      <c r="R459" s="10" t="s">
        <v>1093</v>
      </c>
      <c r="S459" s="10" t="s">
        <v>1094</v>
      </c>
      <c r="T459" s="60">
        <v>7.3223995052566489E-4</v>
      </c>
      <c r="U459" s="60">
        <v>9.4506499999999993E-2</v>
      </c>
      <c r="V459" s="60">
        <v>151.55073131469419</v>
      </c>
      <c r="W459" s="98"/>
      <c r="X459" s="60">
        <v>6.8328122133818372E-5</v>
      </c>
      <c r="Y459" s="61">
        <v>1.2578617825059679</v>
      </c>
      <c r="Z459">
        <v>23</v>
      </c>
      <c r="AB459">
        <f t="shared" si="56"/>
        <v>1.2581604399842761</v>
      </c>
      <c r="AC459">
        <f t="shared" si="57"/>
        <v>120.48281728757838</v>
      </c>
      <c r="AD459">
        <f t="shared" si="58"/>
        <v>120.45421752140626</v>
      </c>
      <c r="AE459">
        <f t="shared" si="59"/>
        <v>2.3737630656375528E-4</v>
      </c>
      <c r="AJ459">
        <v>0.8965892286831072</v>
      </c>
      <c r="AK459">
        <v>0.48841962710099979</v>
      </c>
      <c r="AL459">
        <v>2.508384061965216</v>
      </c>
      <c r="AM459">
        <v>16.692422385796437</v>
      </c>
      <c r="AN459">
        <v>0.15365970251365407</v>
      </c>
      <c r="AO459">
        <v>0.59994626495268488</v>
      </c>
      <c r="AP459">
        <v>0.80952812909571337</v>
      </c>
      <c r="AQ459">
        <v>1.0807483911395579</v>
      </c>
      <c r="AR459">
        <v>1.72675984492846</v>
      </c>
      <c r="AS459">
        <v>2.7006933927795478</v>
      </c>
      <c r="AT459" s="2">
        <v>7.1162948007413815</v>
      </c>
      <c r="AU459" s="2">
        <v>0.16366557007354554</v>
      </c>
      <c r="AV459" s="2">
        <v>0.26810321669163883</v>
      </c>
      <c r="AX459">
        <f t="shared" si="54"/>
        <v>7.1162948007413815</v>
      </c>
      <c r="AY459">
        <f t="shared" si="55"/>
        <v>19.718888975438343</v>
      </c>
      <c r="AZ459">
        <f t="shared" si="60"/>
        <v>32.301830870870759</v>
      </c>
    </row>
    <row r="460" spans="1:52" x14ac:dyDescent="0.25">
      <c r="A460" s="10">
        <v>14</v>
      </c>
      <c r="B460" s="10" t="s">
        <v>1068</v>
      </c>
      <c r="C460" s="151">
        <v>-750</v>
      </c>
      <c r="D460" s="10">
        <v>-104.15625</v>
      </c>
      <c r="E460" s="10">
        <v>120</v>
      </c>
      <c r="F460" s="10">
        <v>0.209089</v>
      </c>
      <c r="G460" s="10">
        <v>0.197822</v>
      </c>
      <c r="H460" s="10">
        <v>50.344825999999998</v>
      </c>
      <c r="I460" s="10">
        <v>1.6151580000000001</v>
      </c>
      <c r="J460" s="10">
        <v>9.2181359999999994</v>
      </c>
      <c r="K460" s="10">
        <v>0.14774399999999999</v>
      </c>
      <c r="L460" s="121">
        <v>0.209089</v>
      </c>
      <c r="M460" s="10">
        <v>6.6865999999999995E-2</v>
      </c>
      <c r="N460" s="10">
        <v>99585</v>
      </c>
      <c r="O460" s="10">
        <v>18.3</v>
      </c>
      <c r="P460" s="10">
        <v>60</v>
      </c>
      <c r="Q460" s="10">
        <v>1.1846000000000001</v>
      </c>
      <c r="R460" s="10" t="s">
        <v>1095</v>
      </c>
      <c r="S460" s="10" t="s">
        <v>1096</v>
      </c>
      <c r="T460" s="60">
        <v>7.2845945853088707E-4</v>
      </c>
      <c r="U460" s="60">
        <v>9.4030541666666662E-2</v>
      </c>
      <c r="V460" s="60">
        <v>157.94764826772413</v>
      </c>
      <c r="W460" s="98"/>
      <c r="X460" s="60">
        <v>6.8326063747852587E-5</v>
      </c>
      <c r="Y460" s="61">
        <v>1.3111503321406821</v>
      </c>
      <c r="Z460">
        <v>23</v>
      </c>
      <c r="AB460">
        <f t="shared" si="56"/>
        <v>1.3114616420614744</v>
      </c>
      <c r="AC460">
        <f t="shared" si="57"/>
        <v>120.46494165916657</v>
      </c>
      <c r="AD460">
        <f t="shared" si="58"/>
        <v>120.43634613624512</v>
      </c>
      <c r="AE460">
        <f t="shared" si="59"/>
        <v>2.3737630656357417E-4</v>
      </c>
      <c r="AJ460">
        <v>0.93457721273782945</v>
      </c>
      <c r="AK460">
        <v>0.54312715649392029</v>
      </c>
      <c r="AL460">
        <v>2.9020276416554927</v>
      </c>
      <c r="AM460">
        <v>28.411980425036649</v>
      </c>
      <c r="AN460">
        <v>0.11125114276508745</v>
      </c>
      <c r="AO460">
        <v>0.5995831290537853</v>
      </c>
      <c r="AP460">
        <v>0.84746116008459349</v>
      </c>
      <c r="AQ460">
        <v>1.1474051929801814</v>
      </c>
      <c r="AR460">
        <v>1.8613023698749525</v>
      </c>
      <c r="AS460">
        <v>2.8280486219723335</v>
      </c>
      <c r="AT460" s="2">
        <v>6.7837646950425263</v>
      </c>
      <c r="AU460" s="2">
        <v>0.18678754858333244</v>
      </c>
      <c r="AV460" s="2">
        <v>0.33254556481532166</v>
      </c>
      <c r="AX460">
        <f t="shared" si="54"/>
        <v>6.7837646950425263</v>
      </c>
      <c r="AY460">
        <f t="shared" si="55"/>
        <v>22.501351142749883</v>
      </c>
      <c r="AZ460">
        <f t="shared" si="60"/>
        <v>40.06008206449232</v>
      </c>
    </row>
    <row r="461" spans="1:52" x14ac:dyDescent="0.25">
      <c r="A461" s="10">
        <v>15</v>
      </c>
      <c r="B461" s="10" t="s">
        <v>1068</v>
      </c>
      <c r="C461" s="151">
        <v>-800</v>
      </c>
      <c r="D461" s="10">
        <v>-104.15625</v>
      </c>
      <c r="E461" s="10">
        <v>120</v>
      </c>
      <c r="F461" s="10">
        <v>0.20460400000000001</v>
      </c>
      <c r="G461" s="10">
        <v>0.19797500000000001</v>
      </c>
      <c r="H461" s="10">
        <v>50.383178000000001</v>
      </c>
      <c r="I461" s="10">
        <v>1.5903769999999999</v>
      </c>
      <c r="J461" s="10">
        <v>9.2232620000000001</v>
      </c>
      <c r="K461" s="10">
        <v>0.14568200000000001</v>
      </c>
      <c r="L461" s="121">
        <v>0.20460400000000001</v>
      </c>
      <c r="M461" s="10">
        <v>6.4126000000000002E-2</v>
      </c>
      <c r="N461" s="10">
        <v>99588</v>
      </c>
      <c r="O461" s="10">
        <v>18.399999999999999</v>
      </c>
      <c r="P461" s="10">
        <v>60</v>
      </c>
      <c r="Q461" s="10">
        <v>1.1841999999999999</v>
      </c>
      <c r="R461" s="10" t="s">
        <v>1097</v>
      </c>
      <c r="S461" s="10" t="s">
        <v>1098</v>
      </c>
      <c r="T461" s="60">
        <v>7.2467896653610937E-4</v>
      </c>
      <c r="U461" s="60">
        <v>9.355458333333333E-2</v>
      </c>
      <c r="V461" s="60">
        <v>153.23946436236645</v>
      </c>
      <c r="W461" s="98"/>
      <c r="X461" s="60">
        <v>6.8347448273852854E-5</v>
      </c>
      <c r="Y461" s="61">
        <v>1.2723760384583607</v>
      </c>
      <c r="Z461">
        <v>23</v>
      </c>
      <c r="AB461">
        <f t="shared" si="56"/>
        <v>1.2726781420951754</v>
      </c>
      <c r="AC461">
        <f t="shared" si="57"/>
        <v>120.43567289119561</v>
      </c>
      <c r="AD461">
        <f t="shared" si="58"/>
        <v>120.4070843159862</v>
      </c>
      <c r="AE461">
        <f t="shared" si="59"/>
        <v>2.3737630656358186E-4</v>
      </c>
      <c r="AJ461">
        <v>0.90693481977236068</v>
      </c>
      <c r="AK461">
        <v>0.5237157791620396</v>
      </c>
      <c r="AL461">
        <v>2.1149381879447944</v>
      </c>
      <c r="AM461">
        <v>13.119805062574855</v>
      </c>
      <c r="AN461">
        <v>9.0820214147662379E-2</v>
      </c>
      <c r="AO461">
        <v>0.57683715990905171</v>
      </c>
      <c r="AP461">
        <v>0.82606887111389693</v>
      </c>
      <c r="AQ461">
        <v>1.1176790385707305</v>
      </c>
      <c r="AR461">
        <v>1.8354748604992892</v>
      </c>
      <c r="AS461">
        <v>2.7476856277118316</v>
      </c>
      <c r="AT461" s="2">
        <v>6.4218494752006174</v>
      </c>
      <c r="AU461" s="2">
        <v>0.18996114085457666</v>
      </c>
      <c r="AV461" s="2">
        <v>0.31296703293311257</v>
      </c>
      <c r="AX461">
        <f t="shared" si="54"/>
        <v>6.4218494752006174</v>
      </c>
      <c r="AY461">
        <f t="shared" si="55"/>
        <v>22.878097822000129</v>
      </c>
      <c r="AZ461">
        <f t="shared" si="60"/>
        <v>37.692395204060389</v>
      </c>
    </row>
    <row r="462" spans="1:52" x14ac:dyDescent="0.25">
      <c r="A462" s="122">
        <v>16</v>
      </c>
      <c r="B462" s="10" t="s">
        <v>1068</v>
      </c>
      <c r="C462" s="151">
        <v>-800</v>
      </c>
      <c r="D462" s="153">
        <v>-104.15625</v>
      </c>
      <c r="E462" s="122">
        <v>120</v>
      </c>
      <c r="F462" s="122">
        <v>0.14051</v>
      </c>
      <c r="G462" s="122">
        <v>0.19822799999999999</v>
      </c>
      <c r="H462" s="122">
        <v>50.446747999999999</v>
      </c>
      <c r="I462" s="122">
        <v>1.6064419999999999</v>
      </c>
      <c r="J462" s="122">
        <v>9.2299939999999996</v>
      </c>
      <c r="K462" s="122">
        <v>0.146837</v>
      </c>
      <c r="L462" s="123">
        <v>0.14051</v>
      </c>
      <c r="M462" s="122">
        <v>3.2938000000000002E-2</v>
      </c>
      <c r="N462" s="122">
        <v>99568</v>
      </c>
      <c r="O462" s="122">
        <v>18.399999999999999</v>
      </c>
      <c r="P462" s="122">
        <v>60</v>
      </c>
      <c r="Q462" s="122">
        <v>1.1839999999999999</v>
      </c>
      <c r="R462" s="122" t="s">
        <v>1099</v>
      </c>
      <c r="S462" s="122" t="s">
        <v>1100</v>
      </c>
      <c r="T462" s="60">
        <v>7.2089847454133167E-4</v>
      </c>
      <c r="U462" s="60">
        <v>9.3078624999999998E-2</v>
      </c>
      <c r="V462" s="60">
        <v>65.794805614171949</v>
      </c>
      <c r="W462" s="98"/>
      <c r="X462" s="60">
        <v>6.8361177071915255E-5</v>
      </c>
      <c r="Y462" s="61">
        <v>0.54659557419623117</v>
      </c>
      <c r="Z462">
        <v>23</v>
      </c>
      <c r="AB462">
        <f t="shared" si="56"/>
        <v>0.54672535384143062</v>
      </c>
      <c r="AC462">
        <f t="shared" si="57"/>
        <v>120.37200577579358</v>
      </c>
      <c r="AD462">
        <f t="shared" si="58"/>
        <v>120.3434323136489</v>
      </c>
      <c r="AE462">
        <f t="shared" si="59"/>
        <v>2.3737630656333093E-4</v>
      </c>
      <c r="AJ462">
        <v>0.38960542482400567</v>
      </c>
      <c r="AK462">
        <v>0.27055375502212525</v>
      </c>
      <c r="AL462">
        <v>0.81837307404827431</v>
      </c>
      <c r="AM462">
        <v>4.3577112351740643</v>
      </c>
      <c r="AN462">
        <v>-7.2692151920519976E-2</v>
      </c>
      <c r="AO462">
        <v>0.19051387364431718</v>
      </c>
      <c r="AP462">
        <v>0.35846860961548804</v>
      </c>
      <c r="AQ462">
        <v>0.54897940295335479</v>
      </c>
      <c r="AR462">
        <v>0.88739419080860338</v>
      </c>
      <c r="AS462">
        <v>1.1556190623497884</v>
      </c>
      <c r="AT462" s="2">
        <v>10.769299918262732</v>
      </c>
      <c r="AU462" s="2">
        <v>8.0866241048300397E-2</v>
      </c>
      <c r="AV462" s="2">
        <v>0.48126737828767013</v>
      </c>
      <c r="AX462">
        <f t="shared" si="54"/>
        <v>10.769299918262732</v>
      </c>
      <c r="AY462">
        <f t="shared" si="55"/>
        <v>9.734031634532732</v>
      </c>
      <c r="AZ462">
        <f t="shared" si="60"/>
        <v>57.931119638944466</v>
      </c>
    </row>
    <row r="463" spans="1:52" x14ac:dyDescent="0.25">
      <c r="A463" s="10">
        <v>17</v>
      </c>
      <c r="B463" s="10" t="s">
        <v>1068</v>
      </c>
      <c r="C463" s="151">
        <v>-850</v>
      </c>
      <c r="D463" s="153">
        <v>-104.15625</v>
      </c>
      <c r="E463" s="10">
        <v>120</v>
      </c>
      <c r="F463" s="10">
        <v>0.15848599999999999</v>
      </c>
      <c r="G463" s="10">
        <v>0.19853799999999999</v>
      </c>
      <c r="H463" s="10">
        <v>50.524493</v>
      </c>
      <c r="I463" s="10">
        <v>1.576662</v>
      </c>
      <c r="J463" s="10">
        <v>9.2371009999999991</v>
      </c>
      <c r="K463" s="10">
        <v>0.144262</v>
      </c>
      <c r="L463" s="121">
        <v>0.15848599999999999</v>
      </c>
      <c r="M463" s="10">
        <v>3.7685999999999997E-2</v>
      </c>
      <c r="N463" s="10">
        <v>99569</v>
      </c>
      <c r="O463" s="10">
        <v>18.399999999999999</v>
      </c>
      <c r="P463" s="10">
        <v>60</v>
      </c>
      <c r="Q463" s="10">
        <v>1.1839999999999999</v>
      </c>
      <c r="R463" s="10" t="s">
        <v>1101</v>
      </c>
      <c r="S463" s="10" t="s">
        <v>1102</v>
      </c>
      <c r="T463" s="60">
        <v>7.1711798254655396E-4</v>
      </c>
      <c r="U463" s="60">
        <v>9.2602666666666666E-2</v>
      </c>
      <c r="V463" s="60">
        <v>91.872376564000476</v>
      </c>
      <c r="W463" s="98"/>
      <c r="X463" s="60">
        <v>6.8360490501023969E-5</v>
      </c>
      <c r="Y463" s="61">
        <v>0.76383242243365601</v>
      </c>
      <c r="Z463">
        <v>23</v>
      </c>
      <c r="AB463">
        <f t="shared" si="56"/>
        <v>0.76401378120320174</v>
      </c>
      <c r="AC463">
        <f t="shared" si="57"/>
        <v>120.27818388657128</v>
      </c>
      <c r="AD463">
        <f t="shared" si="58"/>
        <v>120.24963269552011</v>
      </c>
      <c r="AE463">
        <f t="shared" si="59"/>
        <v>2.3737630656365695E-4</v>
      </c>
      <c r="AJ463">
        <v>0.54445544183591477</v>
      </c>
      <c r="AK463">
        <v>0.31143546657292542</v>
      </c>
      <c r="AL463">
        <v>1.4348240873469249</v>
      </c>
      <c r="AM463">
        <v>9.3311076646328779</v>
      </c>
      <c r="AN463">
        <v>1.4018320420020875E-2</v>
      </c>
      <c r="AO463">
        <v>0.33178160797591277</v>
      </c>
      <c r="AP463">
        <v>0.50327395540543174</v>
      </c>
      <c r="AQ463">
        <v>0.71007792583834006</v>
      </c>
      <c r="AR463">
        <v>1.078275764105602</v>
      </c>
      <c r="AS463">
        <v>1.4969246808740788</v>
      </c>
      <c r="AT463" s="2">
        <v>6.3521631615697594</v>
      </c>
      <c r="AU463" s="2">
        <v>0.12001644166967315</v>
      </c>
      <c r="AV463" s="2">
        <v>0.21790857772086836</v>
      </c>
      <c r="AX463">
        <f t="shared" si="54"/>
        <v>6.3521631615697594</v>
      </c>
      <c r="AY463">
        <f t="shared" si="55"/>
        <v>14.435359640556904</v>
      </c>
      <c r="AZ463">
        <f t="shared" si="60"/>
        <v>26.209647981571816</v>
      </c>
    </row>
    <row r="464" spans="1:52" x14ac:dyDescent="0.25">
      <c r="A464" s="10">
        <v>18</v>
      </c>
      <c r="B464" s="10" t="s">
        <v>1068</v>
      </c>
      <c r="C464" s="151">
        <v>-900</v>
      </c>
      <c r="D464" s="153">
        <v>-104.15625</v>
      </c>
      <c r="E464" s="10">
        <v>120</v>
      </c>
      <c r="F464" s="10">
        <v>0.15831700000000001</v>
      </c>
      <c r="G464" s="10">
        <v>0.19858000000000001</v>
      </c>
      <c r="H464" s="10">
        <v>50.535113000000003</v>
      </c>
      <c r="I464" s="10">
        <v>1.555247</v>
      </c>
      <c r="J464" s="10">
        <v>9.2379189999999998</v>
      </c>
      <c r="K464" s="10">
        <v>0.14199899999999999</v>
      </c>
      <c r="L464" s="121">
        <v>0.15831700000000001</v>
      </c>
      <c r="M464" s="10">
        <v>4.0264000000000001E-2</v>
      </c>
      <c r="N464" s="10">
        <v>99573</v>
      </c>
      <c r="O464" s="10">
        <v>18.399999999999999</v>
      </c>
      <c r="P464" s="10">
        <v>60</v>
      </c>
      <c r="Q464" s="10">
        <v>1.1840999999999999</v>
      </c>
      <c r="R464" s="10" t="s">
        <v>1103</v>
      </c>
      <c r="S464" s="10" t="s">
        <v>1104</v>
      </c>
      <c r="T464" s="60">
        <v>7.1333749055177626E-4</v>
      </c>
      <c r="U464" s="60">
        <v>9.2126708333333335E-2</v>
      </c>
      <c r="V464" s="60">
        <v>92.789587738431621</v>
      </c>
      <c r="W464" s="98"/>
      <c r="X464" s="60">
        <v>6.8357744355361971E-5</v>
      </c>
      <c r="Y464" s="61">
        <v>0.77155748272081692</v>
      </c>
      <c r="Z464">
        <v>23</v>
      </c>
      <c r="AB464">
        <f t="shared" si="56"/>
        <v>0.77174067567203286</v>
      </c>
      <c r="AC464">
        <f t="shared" si="57"/>
        <v>120.26270215307721</v>
      </c>
      <c r="AD464">
        <f t="shared" si="58"/>
        <v>120.23415463702277</v>
      </c>
      <c r="AE464">
        <f t="shared" si="59"/>
        <v>2.3737630656351085E-4</v>
      </c>
      <c r="AJ464">
        <v>0.54996192124280541</v>
      </c>
      <c r="AK464">
        <v>0.33454569104128773</v>
      </c>
      <c r="AL464">
        <v>1.5810078622577555</v>
      </c>
      <c r="AM464">
        <v>9.2142047765347233</v>
      </c>
      <c r="AN464">
        <v>1.8049051754070972E-2</v>
      </c>
      <c r="AO464">
        <v>0.31979000742723207</v>
      </c>
      <c r="AP464">
        <v>0.50489257958514278</v>
      </c>
      <c r="AQ464">
        <v>0.71281100878343484</v>
      </c>
      <c r="AR464">
        <v>1.1286561759407772</v>
      </c>
      <c r="AS464">
        <v>1.6433922136351267</v>
      </c>
      <c r="AT464" s="2">
        <v>5.8715476952074788</v>
      </c>
      <c r="AU464" s="2">
        <v>0.1315931513455692</v>
      </c>
      <c r="AV464" s="2">
        <v>0.22269354324536048</v>
      </c>
      <c r="AX464">
        <f t="shared" si="54"/>
        <v>5.8715476952074788</v>
      </c>
      <c r="AY464">
        <f t="shared" si="55"/>
        <v>15.825747965657001</v>
      </c>
      <c r="AZ464">
        <f t="shared" si="60"/>
        <v>26.781727262730207</v>
      </c>
    </row>
    <row r="465" spans="1:52" x14ac:dyDescent="0.25">
      <c r="A465" s="10">
        <v>19</v>
      </c>
      <c r="B465" s="10" t="s">
        <v>1068</v>
      </c>
      <c r="C465" s="151">
        <v>-950</v>
      </c>
      <c r="D465" s="153">
        <v>-104.15625</v>
      </c>
      <c r="E465" s="10">
        <v>120</v>
      </c>
      <c r="F465" s="10">
        <v>0.157803</v>
      </c>
      <c r="G465" s="10">
        <v>0.19833100000000001</v>
      </c>
      <c r="H465" s="10">
        <v>50.472645999999997</v>
      </c>
      <c r="I465" s="10">
        <v>1.5135289999999999</v>
      </c>
      <c r="J465" s="10">
        <v>9.2331009999999996</v>
      </c>
      <c r="K465" s="10">
        <v>0.13831399999999999</v>
      </c>
      <c r="L465" s="121">
        <v>0.157803</v>
      </c>
      <c r="M465" s="10">
        <v>4.2290000000000001E-2</v>
      </c>
      <c r="N465" s="10">
        <v>99555</v>
      </c>
      <c r="O465" s="10">
        <v>18.399999999999999</v>
      </c>
      <c r="P465" s="10">
        <v>60</v>
      </c>
      <c r="Q465" s="10">
        <v>1.1838</v>
      </c>
      <c r="R465" s="10" t="s">
        <v>1105</v>
      </c>
      <c r="S465" s="10" t="s">
        <v>1106</v>
      </c>
      <c r="T465" s="60">
        <v>7.0955699855699856E-4</v>
      </c>
      <c r="U465" s="60">
        <v>9.1650750000000003E-2</v>
      </c>
      <c r="V465" s="60">
        <v>93.230353776414759</v>
      </c>
      <c r="W465" s="98"/>
      <c r="X465" s="60">
        <v>6.8370103748646038E-5</v>
      </c>
      <c r="Y465" s="61">
        <v>0.77467813003869446</v>
      </c>
      <c r="Z465">
        <v>23</v>
      </c>
      <c r="AB465">
        <f t="shared" si="56"/>
        <v>0.77486206393352719</v>
      </c>
      <c r="AC465">
        <f t="shared" si="57"/>
        <v>120.34721281180093</v>
      </c>
      <c r="AD465">
        <f t="shared" si="58"/>
        <v>120.31864523491843</v>
      </c>
      <c r="AE465">
        <f t="shared" si="59"/>
        <v>2.373763065636464E-4</v>
      </c>
      <c r="AJ465">
        <v>0.55218292170821337</v>
      </c>
      <c r="AK465">
        <v>0.35300279490864922</v>
      </c>
      <c r="AL465">
        <v>1.9366373456858672</v>
      </c>
      <c r="AM465">
        <v>12.092263684339848</v>
      </c>
      <c r="AN465">
        <v>1.4467721683711946E-2</v>
      </c>
      <c r="AO465">
        <v>0.32014920778163086</v>
      </c>
      <c r="AP465">
        <v>0.4882694341953876</v>
      </c>
      <c r="AQ465">
        <v>0.70989498066833567</v>
      </c>
      <c r="AR465">
        <v>1.1735131533247516</v>
      </c>
      <c r="AS465">
        <v>1.7288332676613987</v>
      </c>
      <c r="AT465" s="2">
        <v>6.0787967582140503</v>
      </c>
      <c r="AU465" s="2">
        <v>0.1324274954958353</v>
      </c>
      <c r="AV465" s="2">
        <v>0.25281690861027645</v>
      </c>
      <c r="AX465">
        <f t="shared" si="54"/>
        <v>6.0787967582140503</v>
      </c>
      <c r="AY465">
        <f t="shared" si="55"/>
        <v>15.9372799825711</v>
      </c>
      <c r="AZ465">
        <f t="shared" si="60"/>
        <v>30.425810302942565</v>
      </c>
    </row>
    <row r="466" spans="1:52" x14ac:dyDescent="0.25">
      <c r="A466" s="124">
        <v>20</v>
      </c>
      <c r="B466" s="10" t="s">
        <v>1068</v>
      </c>
      <c r="C466" s="151">
        <v>-1000</v>
      </c>
      <c r="D466" s="153">
        <v>-104.15625</v>
      </c>
      <c r="E466" s="124">
        <v>120</v>
      </c>
      <c r="F466" s="124">
        <v>0.154118</v>
      </c>
      <c r="G466" s="124">
        <v>0.19844400000000001</v>
      </c>
      <c r="H466" s="124">
        <v>50.500956000000002</v>
      </c>
      <c r="I466" s="124">
        <v>1.513177</v>
      </c>
      <c r="J466" s="124">
        <v>9.2361579999999996</v>
      </c>
      <c r="K466" s="124">
        <v>0.13823099999999999</v>
      </c>
      <c r="L466" s="125">
        <v>0.154118</v>
      </c>
      <c r="M466" s="124">
        <v>3.9356000000000002E-2</v>
      </c>
      <c r="N466" s="124">
        <v>99545</v>
      </c>
      <c r="O466" s="124">
        <v>18.399999999999999</v>
      </c>
      <c r="P466" s="124">
        <v>60</v>
      </c>
      <c r="Q466" s="124">
        <v>1.1837</v>
      </c>
      <c r="R466" s="124" t="s">
        <v>1107</v>
      </c>
      <c r="S466" s="124" t="s">
        <v>1108</v>
      </c>
      <c r="T466" s="60">
        <v>7.0577650656222085E-4</v>
      </c>
      <c r="U466" s="60">
        <v>9.1174791666666671E-2</v>
      </c>
      <c r="V466" s="60">
        <v>89.182918031551537</v>
      </c>
      <c r="W466" s="98"/>
      <c r="X466" s="60">
        <v>6.8376972009608284E-5</v>
      </c>
      <c r="Y466" s="61">
        <v>0.74121770267685438</v>
      </c>
      <c r="Z466">
        <v>23</v>
      </c>
      <c r="AB466">
        <f t="shared" si="56"/>
        <v>0.74139369197316451</v>
      </c>
      <c r="AC466">
        <f t="shared" si="57"/>
        <v>120.31946580535495</v>
      </c>
      <c r="AD466">
        <f t="shared" si="58"/>
        <v>120.29090481495437</v>
      </c>
      <c r="AE466">
        <f t="shared" si="59"/>
        <v>2.3737630656358013E-4</v>
      </c>
      <c r="AJ466">
        <v>0.52832960171986787</v>
      </c>
      <c r="AK466">
        <v>0.33034440920663249</v>
      </c>
      <c r="AL466">
        <v>1.8618998885901301</v>
      </c>
      <c r="AM466">
        <v>11.807605518559722</v>
      </c>
      <c r="AN466">
        <v>6.1449688874530236E-4</v>
      </c>
      <c r="AO466">
        <v>0.31056434932555987</v>
      </c>
      <c r="AP466">
        <v>0.47962408983170401</v>
      </c>
      <c r="AQ466">
        <v>0.67687024653464223</v>
      </c>
      <c r="AR466">
        <v>1.1072125252700329</v>
      </c>
      <c r="AS466">
        <v>1.6400264445445729</v>
      </c>
      <c r="AT466" s="2">
        <v>5.6198420112120253</v>
      </c>
      <c r="AU466" s="2">
        <v>0.13123525044191539</v>
      </c>
      <c r="AV466" s="2">
        <v>0.20919177206553968</v>
      </c>
      <c r="AX466">
        <f t="shared" si="54"/>
        <v>5.6198420112120253</v>
      </c>
      <c r="AY466">
        <f t="shared" si="55"/>
        <v>15.790155228003233</v>
      </c>
      <c r="AZ466">
        <f t="shared" si="60"/>
        <v>25.169842265801311</v>
      </c>
    </row>
    <row r="467" spans="1:52" x14ac:dyDescent="0.25">
      <c r="A467" s="10">
        <v>21</v>
      </c>
      <c r="B467" s="10" t="s">
        <v>1068</v>
      </c>
      <c r="C467" s="151">
        <v>-1000</v>
      </c>
      <c r="D467" s="10">
        <v>-104.15625</v>
      </c>
      <c r="E467" s="10">
        <v>120</v>
      </c>
      <c r="F467" s="10">
        <v>0.157336</v>
      </c>
      <c r="G467" s="10">
        <v>0.19911300000000001</v>
      </c>
      <c r="H467" s="10">
        <v>50.668782999999998</v>
      </c>
      <c r="I467" s="10">
        <v>1.521479</v>
      </c>
      <c r="J467" s="10">
        <v>9.2512080000000001</v>
      </c>
      <c r="K467" s="10">
        <v>0.13874800000000001</v>
      </c>
      <c r="L467" s="121">
        <v>0.157336</v>
      </c>
      <c r="M467" s="10">
        <v>2.4171999999999999E-2</v>
      </c>
      <c r="N467" s="10">
        <v>99551</v>
      </c>
      <c r="O467" s="10">
        <v>18.399999999999999</v>
      </c>
      <c r="P467" s="10">
        <v>60</v>
      </c>
      <c r="Q467" s="10">
        <v>1.1838</v>
      </c>
      <c r="R467" s="10" t="s">
        <v>1109</v>
      </c>
      <c r="S467" s="10" t="s">
        <v>1110</v>
      </c>
      <c r="T467" s="60">
        <v>7.0199601456744315E-4</v>
      </c>
      <c r="U467" s="60">
        <v>9.069883333333334E-2</v>
      </c>
      <c r="V467" s="60">
        <v>94.925277756352003</v>
      </c>
      <c r="W467" s="98"/>
      <c r="X467" s="60">
        <v>6.837285088744922E-5</v>
      </c>
      <c r="Y467" s="61">
        <v>0.7902768305153548</v>
      </c>
      <c r="Z467">
        <v>23</v>
      </c>
      <c r="AB467">
        <f t="shared" si="56"/>
        <v>0.79046446805125059</v>
      </c>
      <c r="AC467">
        <f t="shared" si="57"/>
        <v>120.11648841387567</v>
      </c>
      <c r="AD467">
        <f t="shared" si="58"/>
        <v>120.08797560549857</v>
      </c>
      <c r="AE467">
        <f t="shared" si="59"/>
        <v>2.3737630656381722E-4</v>
      </c>
      <c r="AJ467">
        <v>0.5633056052181139</v>
      </c>
      <c r="AK467">
        <v>0.20433447081093414</v>
      </c>
      <c r="AL467">
        <v>0.69991331616023889</v>
      </c>
      <c r="AM467">
        <v>5.5718304317947505</v>
      </c>
      <c r="AN467">
        <v>0.14136552348445611</v>
      </c>
      <c r="AO467">
        <v>0.4251335054964181</v>
      </c>
      <c r="AP467">
        <v>0.55412202578360348</v>
      </c>
      <c r="AQ467">
        <v>0.68568879488706713</v>
      </c>
      <c r="AR467">
        <v>0.90496674339284011</v>
      </c>
      <c r="AS467">
        <v>1.1113449945424141</v>
      </c>
      <c r="AT467" s="2">
        <v>10.725978715139554</v>
      </c>
      <c r="AU467" s="2">
        <v>6.3359782059689215E-2</v>
      </c>
      <c r="AV467" s="2">
        <v>0.11629006854999381</v>
      </c>
      <c r="AX467">
        <f t="shared" si="54"/>
        <v>10.725978715139554</v>
      </c>
      <c r="AY467">
        <f t="shared" si="55"/>
        <v>7.6105545276783477</v>
      </c>
      <c r="AZ467">
        <f t="shared" si="60"/>
        <v>13.96835467163414</v>
      </c>
    </row>
    <row r="468" spans="1:52" x14ac:dyDescent="0.25">
      <c r="A468" s="10">
        <v>22</v>
      </c>
      <c r="B468" s="10" t="s">
        <v>1068</v>
      </c>
      <c r="C468" s="121">
        <v>-1050</v>
      </c>
      <c r="D468" s="10">
        <v>-104.15625</v>
      </c>
      <c r="E468" s="10">
        <v>120</v>
      </c>
      <c r="F468" s="10">
        <v>0.16833899999999999</v>
      </c>
      <c r="G468" s="10">
        <v>0.19908699999999999</v>
      </c>
      <c r="H468" s="10">
        <v>50.662308000000003</v>
      </c>
      <c r="I468" s="10">
        <v>1.517169</v>
      </c>
      <c r="J468" s="10">
        <v>9.2515560000000008</v>
      </c>
      <c r="K468" s="10">
        <v>0.13836699999999999</v>
      </c>
      <c r="L468" s="121">
        <v>0.16833899999999999</v>
      </c>
      <c r="M468" s="10">
        <v>2.8767000000000001E-2</v>
      </c>
      <c r="N468" s="10">
        <v>99568</v>
      </c>
      <c r="O468" s="10">
        <v>18.5</v>
      </c>
      <c r="P468" s="10">
        <v>60</v>
      </c>
      <c r="Q468" s="10">
        <v>1.1836</v>
      </c>
      <c r="R468" s="10" t="s">
        <v>1111</v>
      </c>
      <c r="S468" s="10" t="s">
        <v>1112</v>
      </c>
      <c r="T468" s="60">
        <v>6.9821552257266545E-4</v>
      </c>
      <c r="U468" s="60">
        <v>9.0222874999999994E-2</v>
      </c>
      <c r="V468" s="60">
        <v>111.87967393244284</v>
      </c>
      <c r="W468" s="98"/>
      <c r="X468" s="60">
        <v>6.838462456876723E-5</v>
      </c>
      <c r="Y468" s="61">
        <v>0.93130111502162993</v>
      </c>
      <c r="Z468">
        <v>23</v>
      </c>
      <c r="AB468">
        <f t="shared" si="56"/>
        <v>0.93152223632957176</v>
      </c>
      <c r="AC468">
        <f t="shared" si="57"/>
        <v>120.13265326096423</v>
      </c>
      <c r="AD468">
        <f t="shared" si="58"/>
        <v>120.10413661543546</v>
      </c>
      <c r="AE468">
        <f t="shared" si="59"/>
        <v>2.3737630656355565E-4</v>
      </c>
      <c r="AJ468">
        <v>0.66381888335672934</v>
      </c>
      <c r="AK468">
        <v>0.24445999235964755</v>
      </c>
      <c r="AL468">
        <v>1.3207228753391462</v>
      </c>
      <c r="AM468">
        <v>8.5528720057805572</v>
      </c>
      <c r="AN468">
        <v>0.17986764529682175</v>
      </c>
      <c r="AO468">
        <v>0.51182117142547046</v>
      </c>
      <c r="AP468">
        <v>0.64148215244768902</v>
      </c>
      <c r="AQ468">
        <v>0.77893570914151433</v>
      </c>
      <c r="AR468">
        <v>1.0823532820474202</v>
      </c>
      <c r="AS468">
        <v>1.4739535787747682</v>
      </c>
      <c r="AT468" s="2">
        <v>11.565032538504276</v>
      </c>
      <c r="AU468" s="2">
        <v>7.0067819173912749E-2</v>
      </c>
      <c r="AV468" s="2">
        <v>0.14651772529160523</v>
      </c>
      <c r="AX468">
        <f t="shared" si="54"/>
        <v>11.565032538504276</v>
      </c>
      <c r="AY468">
        <f t="shared" si="55"/>
        <v>8.4174330255716008</v>
      </c>
      <c r="AZ468">
        <f t="shared" si="60"/>
        <v>17.601563089041619</v>
      </c>
    </row>
    <row r="469" spans="1:52" x14ac:dyDescent="0.25">
      <c r="A469" s="10">
        <v>23</v>
      </c>
      <c r="B469" s="10" t="s">
        <v>1068</v>
      </c>
      <c r="C469" s="121">
        <v>-1100</v>
      </c>
      <c r="D469" s="10">
        <v>-104.15625</v>
      </c>
      <c r="E469" s="10">
        <v>120</v>
      </c>
      <c r="F469" s="10">
        <v>0.175791</v>
      </c>
      <c r="G469" s="10">
        <v>0.199238</v>
      </c>
      <c r="H469" s="10">
        <v>50.700110000000002</v>
      </c>
      <c r="I469" s="10">
        <v>1.5212190000000001</v>
      </c>
      <c r="J469" s="10">
        <v>9.2551889999999997</v>
      </c>
      <c r="K469" s="10">
        <v>0.138733</v>
      </c>
      <c r="L469" s="121">
        <v>0.175791</v>
      </c>
      <c r="M469" s="10">
        <v>3.2691999999999999E-2</v>
      </c>
      <c r="N469" s="10">
        <v>99564</v>
      </c>
      <c r="O469" s="10">
        <v>18.5</v>
      </c>
      <c r="P469" s="10">
        <v>60</v>
      </c>
      <c r="Q469" s="10">
        <v>1.1835</v>
      </c>
      <c r="R469" s="10" t="s">
        <v>1113</v>
      </c>
      <c r="S469" s="10" t="s">
        <v>1114</v>
      </c>
      <c r="T469" s="60">
        <v>6.9443503057788774E-4</v>
      </c>
      <c r="U469" s="60">
        <v>8.9746916666666662E-2</v>
      </c>
      <c r="V469" s="60">
        <v>123.90515965435969</v>
      </c>
      <c r="W469" s="98"/>
      <c r="X469" s="60">
        <v>6.8387371932254764E-5</v>
      </c>
      <c r="Y469" s="61">
        <v>1.0317664101213719</v>
      </c>
      <c r="Z469">
        <v>23</v>
      </c>
      <c r="AB469">
        <f t="shared" si="56"/>
        <v>1.0320113851723158</v>
      </c>
      <c r="AC469">
        <f t="shared" si="57"/>
        <v>120.0903212576809</v>
      </c>
      <c r="AD469">
        <f t="shared" si="58"/>
        <v>120.06181466076669</v>
      </c>
      <c r="AE469">
        <f t="shared" si="59"/>
        <v>2.3737630656383275E-4</v>
      </c>
      <c r="AJ469">
        <v>0.73543049873567512</v>
      </c>
      <c r="AK469">
        <v>0.27942153427844446</v>
      </c>
      <c r="AL469">
        <v>1.7900790600764449</v>
      </c>
      <c r="AM469">
        <v>13.045608550701221</v>
      </c>
      <c r="AN469">
        <v>0.24497131644575904</v>
      </c>
      <c r="AO469">
        <v>0.55537055099589006</v>
      </c>
      <c r="AP469">
        <v>0.7014417845695694</v>
      </c>
      <c r="AQ469">
        <v>0.86316289694216064</v>
      </c>
      <c r="AR469">
        <v>1.2152979906813075</v>
      </c>
      <c r="AS469">
        <v>1.6482893670188743</v>
      </c>
      <c r="AT469" s="2">
        <v>10.00492222938159</v>
      </c>
      <c r="AU469" s="2">
        <v>8.3652409370715525E-2</v>
      </c>
      <c r="AV469" s="2">
        <v>0.10150535131872516</v>
      </c>
      <c r="AX469">
        <f t="shared" si="54"/>
        <v>10.00492222938159</v>
      </c>
      <c r="AY469">
        <f t="shared" si="55"/>
        <v>10.045844715308263</v>
      </c>
      <c r="AZ469">
        <f t="shared" si="60"/>
        <v>12.189810249239468</v>
      </c>
    </row>
    <row r="470" spans="1:52" x14ac:dyDescent="0.25">
      <c r="A470" s="10">
        <v>24</v>
      </c>
      <c r="B470" s="10" t="s">
        <v>1068</v>
      </c>
      <c r="C470" s="121">
        <v>-1150</v>
      </c>
      <c r="D470" s="10">
        <v>-104.15625</v>
      </c>
      <c r="E470" s="10">
        <v>120</v>
      </c>
      <c r="F470" s="10">
        <v>0.179063</v>
      </c>
      <c r="G470" s="10">
        <v>0.19961799999999999</v>
      </c>
      <c r="H470" s="10">
        <v>50.795538000000001</v>
      </c>
      <c r="I470" s="10">
        <v>1.4731780000000001</v>
      </c>
      <c r="J470" s="10">
        <v>9.2642439999999997</v>
      </c>
      <c r="K470" s="10">
        <v>0.13422700000000001</v>
      </c>
      <c r="L470" s="121">
        <v>0.179063</v>
      </c>
      <c r="M470" s="10">
        <v>3.4883999999999998E-2</v>
      </c>
      <c r="N470" s="10">
        <v>99558</v>
      </c>
      <c r="O470" s="10">
        <v>18.5</v>
      </c>
      <c r="P470" s="10">
        <v>60</v>
      </c>
      <c r="Q470" s="10">
        <v>1.1834</v>
      </c>
      <c r="R470" s="10" t="s">
        <v>1115</v>
      </c>
      <c r="S470" s="10" t="s">
        <v>1116</v>
      </c>
      <c r="T470" s="60">
        <v>6.9065453858311004E-4</v>
      </c>
      <c r="U470" s="60">
        <v>8.9270958333333331E-2</v>
      </c>
      <c r="V470" s="60">
        <v>130.01006530830395</v>
      </c>
      <c r="W470" s="98"/>
      <c r="X470" s="60">
        <v>6.8391493391420225E-5</v>
      </c>
      <c r="Y470" s="61">
        <v>1.0835962421839138</v>
      </c>
      <c r="Z470">
        <v>23</v>
      </c>
      <c r="AB470">
        <f t="shared" si="56"/>
        <v>1.0838535233301381</v>
      </c>
      <c r="AC470">
        <f t="shared" si="57"/>
        <v>119.98017365423637</v>
      </c>
      <c r="AD470">
        <f t="shared" si="58"/>
        <v>119.95169320375345</v>
      </c>
      <c r="AE470">
        <f t="shared" si="59"/>
        <v>2.3737630656372362E-4</v>
      </c>
      <c r="AJ470">
        <v>0.77237925039046396</v>
      </c>
      <c r="AK470">
        <v>0.30006823538361421</v>
      </c>
      <c r="AL470">
        <v>1.4822395344279975</v>
      </c>
      <c r="AM470">
        <v>9.7753284544816097</v>
      </c>
      <c r="AN470">
        <v>0.22963536721751435</v>
      </c>
      <c r="AO470">
        <v>0.57876728726025983</v>
      </c>
      <c r="AP470">
        <v>0.73365221266406588</v>
      </c>
      <c r="AQ470">
        <v>0.91740494933384853</v>
      </c>
      <c r="AR470">
        <v>1.3006690133287377</v>
      </c>
      <c r="AS470">
        <v>1.715424453081893</v>
      </c>
      <c r="AT470" s="2">
        <v>9.0073613532288999</v>
      </c>
      <c r="AU470" s="2">
        <v>9.6338120242425884E-2</v>
      </c>
      <c r="AV470" s="2">
        <v>9.5373010723881768E-2</v>
      </c>
      <c r="AX470">
        <f t="shared" si="54"/>
        <v>9.0073613532288999</v>
      </c>
      <c r="AY470">
        <f t="shared" si="55"/>
        <v>11.558664396208961</v>
      </c>
      <c r="AZ470">
        <f t="shared" si="60"/>
        <v>11.442870388578681</v>
      </c>
    </row>
    <row r="471" spans="1:52" ht="15.75" thickBot="1" x14ac:dyDescent="0.3">
      <c r="A471" s="156">
        <v>25</v>
      </c>
      <c r="B471" s="156" t="s">
        <v>1068</v>
      </c>
      <c r="C471" s="157">
        <v>-1200</v>
      </c>
      <c r="D471" s="156">
        <v>-104.15625</v>
      </c>
      <c r="E471" s="156">
        <v>120</v>
      </c>
      <c r="F471" s="156">
        <v>0.17732200000000001</v>
      </c>
      <c r="G471" s="156">
        <v>0.19920199999999999</v>
      </c>
      <c r="H471" s="156">
        <v>50.691138000000002</v>
      </c>
      <c r="I471" s="156">
        <v>1.480143</v>
      </c>
      <c r="J471" s="156">
        <v>9.2541449999999994</v>
      </c>
      <c r="K471" s="156">
        <v>0.13494700000000001</v>
      </c>
      <c r="L471" s="157">
        <v>0.17732200000000001</v>
      </c>
      <c r="M471" s="156">
        <v>3.6360999999999997E-2</v>
      </c>
      <c r="N471" s="156">
        <v>99570</v>
      </c>
      <c r="O471" s="156">
        <v>18.5</v>
      </c>
      <c r="P471" s="156">
        <v>60</v>
      </c>
      <c r="Q471" s="156">
        <v>1.1836</v>
      </c>
      <c r="R471" s="156" t="s">
        <v>1117</v>
      </c>
      <c r="S471" s="156" t="s">
        <v>1118</v>
      </c>
      <c r="T471" s="136">
        <v>6.8687404658833234E-4</v>
      </c>
      <c r="U471" s="136">
        <v>8.8794999999999999E-2</v>
      </c>
      <c r="V471" s="136">
        <v>128.88389136219226</v>
      </c>
      <c r="W471" s="137"/>
      <c r="X471" s="136">
        <v>6.8383250969800279E-5</v>
      </c>
      <c r="Y471" s="138">
        <v>1.0731682430868676</v>
      </c>
      <c r="Z471" s="139">
        <v>23</v>
      </c>
      <c r="AB471">
        <f t="shared" si="56"/>
        <v>1.0734230482854499</v>
      </c>
      <c r="AC471">
        <f t="shared" si="57"/>
        <v>120.0966318118675</v>
      </c>
      <c r="AD471">
        <f t="shared" si="58"/>
        <v>120.06812371697725</v>
      </c>
      <c r="AE471">
        <f t="shared" si="59"/>
        <v>2.3737630656370167E-4</v>
      </c>
      <c r="AJ471">
        <v>0.76494555900784256</v>
      </c>
      <c r="AK471">
        <v>0.3141847506467455</v>
      </c>
      <c r="AL471">
        <v>1.5489257573268311</v>
      </c>
      <c r="AM471">
        <v>9.3383131085426321</v>
      </c>
      <c r="AN471">
        <v>0.21896670130053436</v>
      </c>
      <c r="AO471">
        <v>0.56177345481050223</v>
      </c>
      <c r="AP471">
        <v>0.72262208527928584</v>
      </c>
      <c r="AQ471">
        <v>0.91248654712675203</v>
      </c>
      <c r="AR471">
        <v>1.3212140205854899</v>
      </c>
      <c r="AS471">
        <v>1.806421280682917</v>
      </c>
      <c r="AT471" s="2">
        <v>8.1393219504321639</v>
      </c>
      <c r="AU471" s="2">
        <v>0.10524126625182936</v>
      </c>
      <c r="AV471" s="2">
        <v>9.1646989486947966E-2</v>
      </c>
      <c r="AX471">
        <f t="shared" si="54"/>
        <v>8.1393219504321639</v>
      </c>
      <c r="AY471">
        <f t="shared" si="55"/>
        <v>12.639121604460668</v>
      </c>
      <c r="AZ471">
        <f t="shared" si="60"/>
        <v>11.006494753080082</v>
      </c>
    </row>
    <row r="472" spans="1:52" ht="15.75" thickTop="1" x14ac:dyDescent="0.25">
      <c r="A472" s="126">
        <v>1</v>
      </c>
      <c r="B472" s="126" t="s">
        <v>1119</v>
      </c>
      <c r="C472" s="127">
        <v>-159.96875</v>
      </c>
      <c r="D472" s="126">
        <v>-104.15625</v>
      </c>
      <c r="E472" s="126">
        <v>50</v>
      </c>
      <c r="F472" s="126">
        <v>0.36833500000000002</v>
      </c>
      <c r="G472" s="126">
        <v>0.19589100000000001</v>
      </c>
      <c r="H472" s="126">
        <v>49.860363</v>
      </c>
      <c r="I472" s="126">
        <v>1.61799</v>
      </c>
      <c r="J472" s="126">
        <v>9.1802539999999997</v>
      </c>
      <c r="K472" s="126">
        <v>0.148921</v>
      </c>
      <c r="L472" s="127">
        <v>0.36833500000000002</v>
      </c>
      <c r="M472" s="126">
        <v>0.25509700000000002</v>
      </c>
      <c r="N472" s="126">
        <v>99221</v>
      </c>
      <c r="O472" s="126">
        <v>17.7</v>
      </c>
      <c r="P472" s="126">
        <v>60</v>
      </c>
      <c r="Q472" s="126">
        <v>1.1829000000000001</v>
      </c>
      <c r="R472" s="126" t="s">
        <v>1120</v>
      </c>
      <c r="S472" s="126" t="s">
        <v>1121</v>
      </c>
      <c r="T472" s="60">
        <v>1.0872916924345496E-3</v>
      </c>
      <c r="U472" s="60">
        <v>7.7349999999999997E-3</v>
      </c>
      <c r="V472" s="60">
        <v>331.64973346994157</v>
      </c>
      <c r="W472" s="98"/>
      <c r="X472" s="60">
        <v>6.8435546266723375E-5</v>
      </c>
      <c r="Y472" s="61">
        <v>2.7373808695000053</v>
      </c>
      <c r="Z472">
        <v>24</v>
      </c>
      <c r="AB472">
        <f t="shared" si="56"/>
        <v>2.7380308131416857</v>
      </c>
      <c r="AC472">
        <f t="shared" si="57"/>
        <v>121.15586002853847</v>
      </c>
      <c r="AD472">
        <f t="shared" si="58"/>
        <v>121.12710049796635</v>
      </c>
      <c r="AE472">
        <f t="shared" si="59"/>
        <v>2.3737630656364892E-4</v>
      </c>
      <c r="AJ472">
        <v>1.9511792598686697</v>
      </c>
      <c r="AK472">
        <v>1.3803120749973465</v>
      </c>
      <c r="AL472">
        <v>1.532931147884222</v>
      </c>
      <c r="AM472">
        <v>6.6442168743151644</v>
      </c>
      <c r="AN472">
        <v>0.22400160340084352</v>
      </c>
      <c r="AO472">
        <v>0.95552121228461162</v>
      </c>
      <c r="AP472">
        <v>1.6325473638069159</v>
      </c>
      <c r="AQ472">
        <v>2.5787347250391472</v>
      </c>
      <c r="AR472">
        <v>4.6659569700521475</v>
      </c>
      <c r="AS472">
        <v>6.5938300866204607</v>
      </c>
      <c r="AT472" s="2">
        <v>2.1007682672168118</v>
      </c>
      <c r="AU472" s="2">
        <v>0.92360603767982419</v>
      </c>
      <c r="AV472" s="2">
        <v>-1.0897004501040088E-2</v>
      </c>
      <c r="AX472">
        <f t="shared" si="54"/>
        <v>2.1007682672168118</v>
      </c>
      <c r="AY472">
        <f t="shared" si="55"/>
        <v>111.90028382264981</v>
      </c>
      <c r="AZ472">
        <f t="shared" si="60"/>
        <v>-1.3202359520583666</v>
      </c>
    </row>
    <row r="473" spans="1:52" x14ac:dyDescent="0.25">
      <c r="A473" s="126">
        <v>2</v>
      </c>
      <c r="B473" s="126" t="s">
        <v>2590</v>
      </c>
      <c r="C473" s="127">
        <v>-170</v>
      </c>
      <c r="D473" s="126">
        <v>-104.15625</v>
      </c>
      <c r="E473" s="126">
        <v>50</v>
      </c>
      <c r="F473" s="126">
        <v>0.38862999999999998</v>
      </c>
      <c r="G473" s="126">
        <v>0.196329</v>
      </c>
      <c r="H473" s="126">
        <v>49.970229000000003</v>
      </c>
      <c r="I473" s="126">
        <v>1.6115999999999999</v>
      </c>
      <c r="J473" s="126">
        <v>9.1907040000000002</v>
      </c>
      <c r="K473" s="126">
        <v>0.14810799999999999</v>
      </c>
      <c r="L473" s="127">
        <v>0.38862999999999998</v>
      </c>
      <c r="M473" s="126">
        <v>0.240761</v>
      </c>
      <c r="N473" s="126">
        <v>99214</v>
      </c>
      <c r="O473" s="126">
        <v>17.7</v>
      </c>
      <c r="P473" s="126">
        <v>60</v>
      </c>
      <c r="Q473" s="126">
        <v>1.1829000000000001</v>
      </c>
      <c r="R473" s="126" t="s">
        <v>1122</v>
      </c>
      <c r="S473" s="126" t="s">
        <v>1123</v>
      </c>
      <c r="T473" s="60">
        <v>1.0816161616161615E-3</v>
      </c>
      <c r="U473" s="60">
        <v>1.5027499999999999E-2</v>
      </c>
      <c r="V473" s="60">
        <v>345.41135132611129</v>
      </c>
      <c r="W473" s="98"/>
      <c r="X473" s="60">
        <v>6.8440374706498687E-5</v>
      </c>
      <c r="Y473" s="61">
        <v>2.8540108668117616</v>
      </c>
      <c r="Z473">
        <v>24</v>
      </c>
      <c r="AB473">
        <f t="shared" si="56"/>
        <v>2.8546885022248096</v>
      </c>
      <c r="AC473">
        <f t="shared" si="57"/>
        <v>121.02664195948668</v>
      </c>
      <c r="AD473">
        <f t="shared" si="58"/>
        <v>120.9979131022225</v>
      </c>
      <c r="AE473">
        <f t="shared" si="59"/>
        <v>2.3737630656398012E-4</v>
      </c>
      <c r="AJ473">
        <v>2.0343107896842754</v>
      </c>
      <c r="AK473">
        <v>1.3109741220226896</v>
      </c>
      <c r="AL473">
        <v>1.3615440746157239</v>
      </c>
      <c r="AM473">
        <v>5.5844567747262195</v>
      </c>
      <c r="AN473">
        <v>0.29538459260325378</v>
      </c>
      <c r="AO473">
        <v>1.0730686938942242</v>
      </c>
      <c r="AP473">
        <v>1.7128331427394994</v>
      </c>
      <c r="AQ473">
        <v>2.6849409919173177</v>
      </c>
      <c r="AR473">
        <v>4.6125381589742753</v>
      </c>
      <c r="AS473">
        <v>6.3673124017557399</v>
      </c>
      <c r="AT473" s="2">
        <v>2.4442105969655916</v>
      </c>
      <c r="AU473" s="2">
        <v>0.81615751945289816</v>
      </c>
      <c r="AV473" s="2">
        <v>-3.9449931844351332E-2</v>
      </c>
      <c r="AX473">
        <f t="shared" si="54"/>
        <v>2.4442105969655916</v>
      </c>
      <c r="AY473">
        <f t="shared" si="55"/>
        <v>98.776803889368693</v>
      </c>
      <c r="AZ473">
        <f t="shared" si="60"/>
        <v>-4.774492776652461</v>
      </c>
    </row>
    <row r="474" spans="1:52" x14ac:dyDescent="0.25">
      <c r="A474" s="126">
        <v>3</v>
      </c>
      <c r="B474" s="126" t="s">
        <v>2591</v>
      </c>
      <c r="C474" s="127">
        <v>-180.03125</v>
      </c>
      <c r="D474" s="126">
        <v>-104.15625</v>
      </c>
      <c r="E474" s="126">
        <v>50</v>
      </c>
      <c r="F474" s="126">
        <v>0.39652199999999999</v>
      </c>
      <c r="G474" s="126">
        <v>0.196628</v>
      </c>
      <c r="H474" s="126">
        <v>50.045273000000002</v>
      </c>
      <c r="I474" s="126">
        <v>1.6313260000000001</v>
      </c>
      <c r="J474" s="126">
        <v>9.1984619999999993</v>
      </c>
      <c r="K474" s="126">
        <v>0.14982200000000001</v>
      </c>
      <c r="L474" s="127">
        <v>0.39652199999999999</v>
      </c>
      <c r="M474" s="126">
        <v>0.241452</v>
      </c>
      <c r="N474" s="126">
        <v>99195</v>
      </c>
      <c r="O474" s="126">
        <v>17.7</v>
      </c>
      <c r="P474" s="126">
        <v>60</v>
      </c>
      <c r="Q474" s="126">
        <v>1.1826000000000001</v>
      </c>
      <c r="R474" s="126" t="s">
        <v>1124</v>
      </c>
      <c r="S474" s="126" t="s">
        <v>1125</v>
      </c>
      <c r="T474" s="60">
        <v>1.0759406307977737E-3</v>
      </c>
      <c r="U474" s="60">
        <v>2.232E-2</v>
      </c>
      <c r="V474" s="60">
        <v>347.79056510073593</v>
      </c>
      <c r="W474" s="98"/>
      <c r="X474" s="60">
        <v>6.8453483906754975E-5</v>
      </c>
      <c r="Y474" s="61">
        <v>2.8755443788659942</v>
      </c>
      <c r="Z474">
        <v>24</v>
      </c>
      <c r="AB474">
        <f t="shared" si="56"/>
        <v>2.8762271270382489</v>
      </c>
      <c r="AC474">
        <f t="shared" si="57"/>
        <v>120.94772998700557</v>
      </c>
      <c r="AD474">
        <f t="shared" si="58"/>
        <v>120.91901986157399</v>
      </c>
      <c r="AE474">
        <f t="shared" si="59"/>
        <v>2.3737630656376683E-4</v>
      </c>
      <c r="AJ474">
        <v>2.0496613759291642</v>
      </c>
      <c r="AK474">
        <v>1.3225344046420699</v>
      </c>
      <c r="AL474">
        <v>1.4733083737961901</v>
      </c>
      <c r="AM474">
        <v>6.6455874263604899</v>
      </c>
      <c r="AN474">
        <v>0.27558007456033068</v>
      </c>
      <c r="AO474">
        <v>1.0946519069155065</v>
      </c>
      <c r="AP474">
        <v>1.7883564959383393</v>
      </c>
      <c r="AQ474">
        <v>2.6692793817585976</v>
      </c>
      <c r="AR474">
        <v>4.5765452400484685</v>
      </c>
      <c r="AS474">
        <v>6.4202949084710763</v>
      </c>
      <c r="AT474" s="2">
        <v>2.3408151379720179</v>
      </c>
      <c r="AU474" s="2">
        <v>0.85285237949583326</v>
      </c>
      <c r="AV474" s="2">
        <v>-5.3291615549861289E-2</v>
      </c>
      <c r="AX474">
        <f t="shared" si="54"/>
        <v>2.3408151379720179</v>
      </c>
      <c r="AY474">
        <f t="shared" si="55"/>
        <v>103.15055931403725</v>
      </c>
      <c r="AZ474">
        <f t="shared" si="60"/>
        <v>-6.4454999280959306</v>
      </c>
    </row>
    <row r="475" spans="1:52" x14ac:dyDescent="0.25">
      <c r="A475" s="126">
        <v>4</v>
      </c>
      <c r="B475" s="126" t="s">
        <v>2592</v>
      </c>
      <c r="C475" s="127">
        <v>-190</v>
      </c>
      <c r="D475" s="126">
        <v>-104.15625</v>
      </c>
      <c r="E475" s="126">
        <v>50</v>
      </c>
      <c r="F475" s="126">
        <v>0.46524199999999999</v>
      </c>
      <c r="G475" s="126">
        <v>0.197793</v>
      </c>
      <c r="H475" s="126">
        <v>50.337533999999998</v>
      </c>
      <c r="I475" s="126">
        <v>1.6174139999999999</v>
      </c>
      <c r="J475" s="126">
        <v>9.2252220000000005</v>
      </c>
      <c r="K475" s="126">
        <v>0.14819299999999999</v>
      </c>
      <c r="L475" s="127">
        <v>0.46524199999999999</v>
      </c>
      <c r="M475" s="126">
        <v>0.262181</v>
      </c>
      <c r="N475" s="126">
        <v>99197</v>
      </c>
      <c r="O475" s="126">
        <v>17.7</v>
      </c>
      <c r="P475" s="126">
        <v>60</v>
      </c>
      <c r="Q475" s="126">
        <v>1.1826000000000001</v>
      </c>
      <c r="R475" s="126" t="s">
        <v>1126</v>
      </c>
      <c r="S475" s="126" t="s">
        <v>1127</v>
      </c>
      <c r="T475" s="60">
        <v>1.0702650999793858E-3</v>
      </c>
      <c r="U475" s="60">
        <v>2.9612499999999996E-2</v>
      </c>
      <c r="V475" s="60">
        <v>407.02952942069265</v>
      </c>
      <c r="W475" s="98"/>
      <c r="X475" s="60">
        <v>6.8452103754453855E-5</v>
      </c>
      <c r="Y475" s="61">
        <v>3.375192597416754</v>
      </c>
      <c r="Z475">
        <v>24</v>
      </c>
      <c r="AB475">
        <f t="shared" si="56"/>
        <v>3.3759939783983275</v>
      </c>
      <c r="AC475">
        <f t="shared" si="57"/>
        <v>120.59446021901618</v>
      </c>
      <c r="AD475">
        <f t="shared" si="58"/>
        <v>120.56583395145736</v>
      </c>
      <c r="AE475">
        <f t="shared" si="59"/>
        <v>2.373763065635952E-4</v>
      </c>
      <c r="AJ475">
        <v>2.4058045964115382</v>
      </c>
      <c r="AK475">
        <v>1.4479220466911022</v>
      </c>
      <c r="AL475">
        <v>1.840710139237391</v>
      </c>
      <c r="AM475">
        <v>10.856479055888183</v>
      </c>
      <c r="AN475">
        <v>0.3774613835257204</v>
      </c>
      <c r="AO475">
        <v>1.4055374383679051</v>
      </c>
      <c r="AP475">
        <v>2.1487799077367793</v>
      </c>
      <c r="AQ475">
        <v>3.0403373059770509</v>
      </c>
      <c r="AR475">
        <v>5.072885825923696</v>
      </c>
      <c r="AS475">
        <v>7.1964467836049471</v>
      </c>
      <c r="AT475" s="2">
        <v>2.872482651916616</v>
      </c>
      <c r="AU475" s="2">
        <v>0.81932658147419957</v>
      </c>
      <c r="AV475" s="2">
        <v>-5.2303204872753827E-2</v>
      </c>
      <c r="AX475">
        <f t="shared" si="54"/>
        <v>2.872482651916616</v>
      </c>
      <c r="AY475">
        <f t="shared" si="55"/>
        <v>98.806246835972885</v>
      </c>
      <c r="AZ475">
        <f t="shared" si="60"/>
        <v>-6.3074767593543646</v>
      </c>
    </row>
    <row r="476" spans="1:52" x14ac:dyDescent="0.25">
      <c r="A476" s="126">
        <v>5</v>
      </c>
      <c r="B476" s="126" t="s">
        <v>2593</v>
      </c>
      <c r="C476" s="127">
        <v>-200</v>
      </c>
      <c r="D476" s="126">
        <v>-104.15625</v>
      </c>
      <c r="E476" s="126">
        <v>50</v>
      </c>
      <c r="F476" s="126">
        <v>0.46091599999999999</v>
      </c>
      <c r="G476" s="126">
        <v>0.19811100000000001</v>
      </c>
      <c r="H476" s="126">
        <v>50.417439000000002</v>
      </c>
      <c r="I476" s="126">
        <v>1.613769</v>
      </c>
      <c r="J476" s="126">
        <v>9.2328320000000001</v>
      </c>
      <c r="K476" s="126">
        <v>0.147679</v>
      </c>
      <c r="L476" s="127">
        <v>0.46091599999999999</v>
      </c>
      <c r="M476" s="126">
        <v>0.26297500000000001</v>
      </c>
      <c r="N476" s="126">
        <v>99191</v>
      </c>
      <c r="O476" s="126">
        <v>17.7</v>
      </c>
      <c r="P476" s="126">
        <v>60</v>
      </c>
      <c r="Q476" s="126">
        <v>1.1826000000000001</v>
      </c>
      <c r="R476" s="126" t="s">
        <v>1128</v>
      </c>
      <c r="S476" s="126" t="s">
        <v>1129</v>
      </c>
      <c r="T476" s="60">
        <v>1.0645895691609977E-3</v>
      </c>
      <c r="U476" s="60">
        <v>3.6905E-2</v>
      </c>
      <c r="V476" s="60">
        <v>398.28588620698469</v>
      </c>
      <c r="W476" s="98"/>
      <c r="X476" s="60">
        <v>6.8456244378326233E-5</v>
      </c>
      <c r="Y476" s="61">
        <v>3.3052125775524708</v>
      </c>
      <c r="Z476">
        <v>24</v>
      </c>
      <c r="AB476">
        <f t="shared" si="56"/>
        <v>3.305997342991259</v>
      </c>
      <c r="AC476">
        <f t="shared" si="57"/>
        <v>120.50235101728849</v>
      </c>
      <c r="AD476">
        <f t="shared" si="58"/>
        <v>120.47374661427179</v>
      </c>
      <c r="AE476">
        <f t="shared" si="59"/>
        <v>2.3737630656348483E-4</v>
      </c>
      <c r="AJ476">
        <v>2.3559243980549676</v>
      </c>
      <c r="AK476">
        <v>1.4611629237611494</v>
      </c>
      <c r="AL476">
        <v>2.069055740330644</v>
      </c>
      <c r="AM476">
        <v>11.395292408246418</v>
      </c>
      <c r="AN476">
        <v>0.320592103412358</v>
      </c>
      <c r="AO476">
        <v>1.4125910713675112</v>
      </c>
      <c r="AP476">
        <v>2.0772839211416314</v>
      </c>
      <c r="AQ476">
        <v>2.9234061536212361</v>
      </c>
      <c r="AR476">
        <v>5.0412676260414075</v>
      </c>
      <c r="AS476">
        <v>7.7000334688526246</v>
      </c>
      <c r="AT476" s="2">
        <v>2.9939500236279484</v>
      </c>
      <c r="AU476" s="2">
        <v>0.78906221116738218</v>
      </c>
      <c r="AV476" s="2">
        <v>6.4884277135373158E-3</v>
      </c>
      <c r="AX476">
        <f t="shared" si="54"/>
        <v>2.9939500236279484</v>
      </c>
      <c r="AY476">
        <f t="shared" si="55"/>
        <v>95.083851544569697</v>
      </c>
      <c r="AZ476">
        <f t="shared" si="60"/>
        <v>0.78187079388697622</v>
      </c>
    </row>
    <row r="477" spans="1:52" x14ac:dyDescent="0.25">
      <c r="A477" s="126">
        <v>6</v>
      </c>
      <c r="B477" s="126" t="s">
        <v>2594</v>
      </c>
      <c r="C477" s="127">
        <v>-209.96875</v>
      </c>
      <c r="D477" s="126">
        <v>-104.15625</v>
      </c>
      <c r="E477" s="126">
        <v>50</v>
      </c>
      <c r="F477" s="126">
        <v>0.47968300000000003</v>
      </c>
      <c r="G477" s="126">
        <v>0.19820499999999999</v>
      </c>
      <c r="H477" s="126">
        <v>50.440869999999997</v>
      </c>
      <c r="I477" s="126">
        <v>1.6449229999999999</v>
      </c>
      <c r="J477" s="126">
        <v>9.236421</v>
      </c>
      <c r="K477" s="126">
        <v>0.150558</v>
      </c>
      <c r="L477" s="127">
        <v>0.47968300000000003</v>
      </c>
      <c r="M477" s="126">
        <v>0.26697700000000002</v>
      </c>
      <c r="N477" s="126">
        <v>99196</v>
      </c>
      <c r="O477" s="126">
        <v>17.8</v>
      </c>
      <c r="P477" s="126">
        <v>60</v>
      </c>
      <c r="Q477" s="126">
        <v>1.1821999999999999</v>
      </c>
      <c r="R477" s="126" t="s">
        <v>1130</v>
      </c>
      <c r="S477" s="126" t="s">
        <v>1131</v>
      </c>
      <c r="T477" s="60">
        <v>1.0589140383426097E-3</v>
      </c>
      <c r="U477" s="60">
        <v>4.4197499999999994E-2</v>
      </c>
      <c r="V477" s="60">
        <v>411.25670661767117</v>
      </c>
      <c r="W477" s="98"/>
      <c r="X477" s="60">
        <v>6.8476329252158523E-5</v>
      </c>
      <c r="Y477" s="61">
        <v>3.41317737264486</v>
      </c>
      <c r="Z477">
        <v>24</v>
      </c>
      <c r="AB477">
        <f t="shared" si="56"/>
        <v>3.4139877724529382</v>
      </c>
      <c r="AC477">
        <f t="shared" si="57"/>
        <v>120.49086868842966</v>
      </c>
      <c r="AD477">
        <f t="shared" si="58"/>
        <v>120.46226701104574</v>
      </c>
      <c r="AE477">
        <f t="shared" si="59"/>
        <v>2.3737630656375599E-4</v>
      </c>
      <c r="AJ477">
        <v>2.4328796318977997</v>
      </c>
      <c r="AK477">
        <v>1.4914938120882686</v>
      </c>
      <c r="AL477">
        <v>4.0250962297941086</v>
      </c>
      <c r="AM477">
        <v>60.892597386994161</v>
      </c>
      <c r="AN477">
        <v>0.44698091108221677</v>
      </c>
      <c r="AO477">
        <v>1.4971942921497616</v>
      </c>
      <c r="AP477">
        <v>2.1689212466690959</v>
      </c>
      <c r="AQ477">
        <v>2.997503112673384</v>
      </c>
      <c r="AR477">
        <v>4.9206224281186763</v>
      </c>
      <c r="AS477">
        <v>7.4557982450587348</v>
      </c>
      <c r="AT477" s="2">
        <v>3.3431791178371886</v>
      </c>
      <c r="AU477" s="2">
        <v>0.7219484748232563</v>
      </c>
      <c r="AV477" s="2">
        <v>-1.9276566714282184E-2</v>
      </c>
      <c r="AX477">
        <f t="shared" si="54"/>
        <v>3.3431791178371886</v>
      </c>
      <c r="AY477">
        <f t="shared" si="55"/>
        <v>86.988198879741034</v>
      </c>
      <c r="AZ477">
        <f t="shared" si="60"/>
        <v>-2.3226502687343284</v>
      </c>
    </row>
    <row r="478" spans="1:52" x14ac:dyDescent="0.25">
      <c r="A478" s="126">
        <v>7</v>
      </c>
      <c r="B478" s="126" t="s">
        <v>2595</v>
      </c>
      <c r="C478" s="127">
        <v>-220.03125</v>
      </c>
      <c r="D478" s="126">
        <v>-104.15625</v>
      </c>
      <c r="E478" s="126">
        <v>50</v>
      </c>
      <c r="F478" s="126">
        <v>0.466835</v>
      </c>
      <c r="G478" s="126">
        <v>0.19878999999999999</v>
      </c>
      <c r="H478" s="126">
        <v>50.587722999999997</v>
      </c>
      <c r="I478" s="126">
        <v>1.6187940000000001</v>
      </c>
      <c r="J478" s="126">
        <v>9.2495270000000005</v>
      </c>
      <c r="K478" s="126">
        <v>0.14795800000000001</v>
      </c>
      <c r="L478" s="127">
        <v>0.466835</v>
      </c>
      <c r="M478" s="126">
        <v>0.23508799999999999</v>
      </c>
      <c r="N478" s="126">
        <v>99204</v>
      </c>
      <c r="O478" s="126">
        <v>17.8</v>
      </c>
      <c r="P478" s="126">
        <v>60</v>
      </c>
      <c r="Q478" s="126">
        <v>1.1822999999999999</v>
      </c>
      <c r="R478" s="126" t="s">
        <v>1132</v>
      </c>
      <c r="S478" s="126" t="s">
        <v>1133</v>
      </c>
      <c r="T478" s="60">
        <v>1.0532385075242218E-3</v>
      </c>
      <c r="U478" s="60">
        <v>5.1489999999999994E-2</v>
      </c>
      <c r="V478" s="60">
        <v>394.35037461393625</v>
      </c>
      <c r="W478" s="98"/>
      <c r="X478" s="60">
        <v>6.847080719020522E-5</v>
      </c>
      <c r="Y478" s="61">
        <v>3.2777735806949848</v>
      </c>
      <c r="Z478">
        <v>24</v>
      </c>
      <c r="AB478">
        <f t="shared" si="56"/>
        <v>3.278551831219557</v>
      </c>
      <c r="AC478">
        <f t="shared" si="57"/>
        <v>120.31043783394041</v>
      </c>
      <c r="AD478">
        <f t="shared" si="58"/>
        <v>120.28187898656633</v>
      </c>
      <c r="AE478">
        <f t="shared" si="59"/>
        <v>2.3737630656372877E-4</v>
      </c>
      <c r="AJ478">
        <v>2.3363668638126436</v>
      </c>
      <c r="AK478">
        <v>1.3224009613742203</v>
      </c>
      <c r="AL478">
        <v>1.5196112421015173</v>
      </c>
      <c r="AM478">
        <v>7.8655519838642993</v>
      </c>
      <c r="AN478">
        <v>0.33007112081102313</v>
      </c>
      <c r="AO478">
        <v>1.4252999533422723</v>
      </c>
      <c r="AP478">
        <v>2.0930754904232738</v>
      </c>
      <c r="AQ478">
        <v>2.9754326943228109</v>
      </c>
      <c r="AR478">
        <v>4.8071029723119674</v>
      </c>
      <c r="AS478">
        <v>6.5512181701105323</v>
      </c>
      <c r="AT478" s="2">
        <v>3.3145652996769437</v>
      </c>
      <c r="AU478" s="2">
        <v>0.71034131385273991</v>
      </c>
      <c r="AV478" s="2">
        <v>1.8105806010577749E-2</v>
      </c>
      <c r="AX478">
        <f t="shared" si="54"/>
        <v>3.3145652996769437</v>
      </c>
      <c r="AY478">
        <f t="shared" si="55"/>
        <v>85.461474481159627</v>
      </c>
      <c r="AZ478">
        <f t="shared" si="60"/>
        <v>2.1783174484689991</v>
      </c>
    </row>
    <row r="479" spans="1:52" x14ac:dyDescent="0.25">
      <c r="A479" s="126">
        <v>8</v>
      </c>
      <c r="B479" s="126" t="s">
        <v>2596</v>
      </c>
      <c r="C479" s="127">
        <v>-230</v>
      </c>
      <c r="D479" s="126">
        <v>-104.15625</v>
      </c>
      <c r="E479" s="126">
        <v>50</v>
      </c>
      <c r="F479" s="126">
        <v>0.49090099999999998</v>
      </c>
      <c r="G479" s="126">
        <v>0.199102</v>
      </c>
      <c r="H479" s="126">
        <v>50.666097999999998</v>
      </c>
      <c r="I479" s="126">
        <v>1.6179520000000001</v>
      </c>
      <c r="J479" s="126">
        <v>9.2566959999999998</v>
      </c>
      <c r="K479" s="126">
        <v>0.14766599999999999</v>
      </c>
      <c r="L479" s="127">
        <v>0.49090099999999998</v>
      </c>
      <c r="M479" s="126">
        <v>0.274808</v>
      </c>
      <c r="N479" s="126">
        <v>99204</v>
      </c>
      <c r="O479" s="126">
        <v>17.8</v>
      </c>
      <c r="P479" s="126">
        <v>60</v>
      </c>
      <c r="Q479" s="126">
        <v>1.1822999999999999</v>
      </c>
      <c r="R479" s="126" t="s">
        <v>1134</v>
      </c>
      <c r="S479" s="126" t="s">
        <v>1135</v>
      </c>
      <c r="T479" s="60">
        <v>1.047562976705834E-3</v>
      </c>
      <c r="U479" s="60">
        <v>5.8782499999999994E-2</v>
      </c>
      <c r="V479" s="60">
        <v>412.49882785934227</v>
      </c>
      <c r="W479" s="98"/>
      <c r="X479" s="60">
        <v>6.847080719020522E-5</v>
      </c>
      <c r="Y479" s="61">
        <v>3.431277862341171</v>
      </c>
      <c r="Z479">
        <v>24</v>
      </c>
      <c r="AB479">
        <f t="shared" si="56"/>
        <v>3.4320925597968004</v>
      </c>
      <c r="AC479">
        <f t="shared" si="57"/>
        <v>120.21726144261983</v>
      </c>
      <c r="AD479">
        <f t="shared" si="58"/>
        <v>120.1887247131134</v>
      </c>
      <c r="AE479">
        <f t="shared" si="59"/>
        <v>2.3737630656349876E-4</v>
      </c>
      <c r="AJ479">
        <v>2.4457869561792362</v>
      </c>
      <c r="AK479">
        <v>1.5554080936061081</v>
      </c>
      <c r="AL479">
        <v>1.844461187286268</v>
      </c>
      <c r="AM479">
        <v>14.472091850696113</v>
      </c>
      <c r="AN479">
        <v>0.3236634193993953</v>
      </c>
      <c r="AO479">
        <v>1.3237658110897121</v>
      </c>
      <c r="AP479">
        <v>2.1407733439607504</v>
      </c>
      <c r="AQ479">
        <v>3.189234648561881</v>
      </c>
      <c r="AR479">
        <v>5.3328068551671075</v>
      </c>
      <c r="AS479">
        <v>7.5489174311385545</v>
      </c>
      <c r="AT479" s="2">
        <v>2.7047949945732319</v>
      </c>
      <c r="AU479" s="2">
        <v>0.91344281248984027</v>
      </c>
      <c r="AV479" s="2">
        <v>2.4888590872178776E-2</v>
      </c>
      <c r="AX479">
        <f t="shared" si="54"/>
        <v>2.7047949945732319</v>
      </c>
      <c r="AY479">
        <f t="shared" si="55"/>
        <v>109.81159340197308</v>
      </c>
      <c r="AZ479">
        <f t="shared" si="60"/>
        <v>2.9920382358191175</v>
      </c>
    </row>
    <row r="480" spans="1:52" x14ac:dyDescent="0.25">
      <c r="A480" s="126">
        <v>9</v>
      </c>
      <c r="B480" s="126" t="s">
        <v>2597</v>
      </c>
      <c r="C480" s="127">
        <v>-240.03125</v>
      </c>
      <c r="D480" s="126">
        <v>-104.15625</v>
      </c>
      <c r="E480" s="126">
        <v>50</v>
      </c>
      <c r="F480" s="126">
        <v>0.44958599999999999</v>
      </c>
      <c r="G480" s="126">
        <v>0.19906299999999999</v>
      </c>
      <c r="H480" s="126">
        <v>50.656360999999997</v>
      </c>
      <c r="I480" s="126">
        <v>1.6323460000000001</v>
      </c>
      <c r="J480" s="126">
        <v>9.2561129999999991</v>
      </c>
      <c r="K480" s="126">
        <v>0.149004</v>
      </c>
      <c r="L480" s="127">
        <v>0.44958599999999999</v>
      </c>
      <c r="M480" s="126">
        <v>0.23244400000000001</v>
      </c>
      <c r="N480" s="126">
        <v>99197</v>
      </c>
      <c r="O480" s="126">
        <v>17.8</v>
      </c>
      <c r="P480" s="126">
        <v>60</v>
      </c>
      <c r="Q480" s="126">
        <v>1.1821999999999999</v>
      </c>
      <c r="R480" s="126" t="s">
        <v>1136</v>
      </c>
      <c r="S480" s="126" t="s">
        <v>1137</v>
      </c>
      <c r="T480" s="60">
        <v>1.0418874458874459E-3</v>
      </c>
      <c r="U480" s="60">
        <v>6.6074999999999995E-2</v>
      </c>
      <c r="V480" s="60">
        <v>368.092543502468</v>
      </c>
      <c r="W480" s="98"/>
      <c r="X480" s="60">
        <v>6.847563894570518E-5</v>
      </c>
      <c r="Y480" s="61">
        <v>3.0614853848783405</v>
      </c>
      <c r="Z480">
        <v>24</v>
      </c>
      <c r="AB480">
        <f t="shared" si="56"/>
        <v>3.0622122815196415</v>
      </c>
      <c r="AC480">
        <f t="shared" si="57"/>
        <v>120.23331723894397</v>
      </c>
      <c r="AD480">
        <f t="shared" si="58"/>
        <v>120.2047766981719</v>
      </c>
      <c r="AE480">
        <f t="shared" si="59"/>
        <v>2.3737630656360089E-4</v>
      </c>
      <c r="AJ480">
        <v>2.1821969598228153</v>
      </c>
      <c r="AK480">
        <v>1.3226176663541289</v>
      </c>
      <c r="AL480">
        <v>1.7951000642507908</v>
      </c>
      <c r="AM480">
        <v>10.27180531491145</v>
      </c>
      <c r="AN480">
        <v>0.29257135749335333</v>
      </c>
      <c r="AO480">
        <v>1.2736737680195103</v>
      </c>
      <c r="AP480">
        <v>1.93179715575136</v>
      </c>
      <c r="AQ480">
        <v>2.7896074083918352</v>
      </c>
      <c r="AR480">
        <v>4.6042178375576492</v>
      </c>
      <c r="AS480">
        <v>6.5282253050984913</v>
      </c>
      <c r="AT480" s="2">
        <v>3.0705793041987928</v>
      </c>
      <c r="AU480" s="2">
        <v>0.72271032938224078</v>
      </c>
      <c r="AV480" s="2">
        <v>3.6942420508985697E-2</v>
      </c>
      <c r="AX480">
        <f t="shared" si="54"/>
        <v>3.0705793041987928</v>
      </c>
      <c r="AY480">
        <f t="shared" si="55"/>
        <v>86.893860304476647</v>
      </c>
      <c r="AZ480">
        <f t="shared" si="60"/>
        <v>4.441709764631347</v>
      </c>
    </row>
    <row r="481" spans="1:52" x14ac:dyDescent="0.25">
      <c r="A481" s="104">
        <v>1</v>
      </c>
      <c r="B481" s="104" t="s">
        <v>1138</v>
      </c>
      <c r="C481" s="105">
        <v>-160</v>
      </c>
      <c r="D481" s="104">
        <v>104.1875</v>
      </c>
      <c r="E481" s="104">
        <v>50</v>
      </c>
      <c r="F481" s="104">
        <v>0.77020299999999997</v>
      </c>
      <c r="G481" s="104">
        <v>0.19952400000000001</v>
      </c>
      <c r="H481" s="104">
        <v>50.771993000000002</v>
      </c>
      <c r="I481" s="104">
        <v>1.6558349999999999</v>
      </c>
      <c r="J481" s="104">
        <v>9.2667819999999992</v>
      </c>
      <c r="K481" s="104">
        <v>0.15102699999999999</v>
      </c>
      <c r="L481" s="105">
        <v>0.77020299999999997</v>
      </c>
      <c r="M481" s="104">
        <v>0.526918</v>
      </c>
      <c r="N481" s="104">
        <v>99194</v>
      </c>
      <c r="O481" s="104">
        <v>17.8</v>
      </c>
      <c r="P481" s="104">
        <v>60</v>
      </c>
      <c r="Q481" s="104">
        <v>1.1821999999999999</v>
      </c>
      <c r="R481" s="104" t="s">
        <v>1139</v>
      </c>
      <c r="S481" s="104" t="s">
        <v>1140</v>
      </c>
      <c r="T481" s="60">
        <v>1.0418874458874459E-3</v>
      </c>
      <c r="U481" s="60">
        <v>6.6074999999999995E-2</v>
      </c>
      <c r="V481" s="60">
        <v>675.81964134354894</v>
      </c>
      <c r="W481" s="98"/>
      <c r="X481" s="60">
        <v>6.8477709906820152E-5</v>
      </c>
      <c r="Y481" s="61">
        <v>5.6272102761309784</v>
      </c>
      <c r="Z481">
        <v>25</v>
      </c>
      <c r="AB481">
        <f t="shared" si="56"/>
        <v>5.6285463596771601</v>
      </c>
      <c r="AC481">
        <f t="shared" si="57"/>
        <v>120.09852274584144</v>
      </c>
      <c r="AD481">
        <f t="shared" si="58"/>
        <v>120.07001420208827</v>
      </c>
      <c r="AE481">
        <f t="shared" si="59"/>
        <v>2.3737630656368064E-4</v>
      </c>
      <c r="AJ481">
        <v>4.0110276015798627</v>
      </c>
      <c r="AK481">
        <v>3.0015560968151669</v>
      </c>
      <c r="AL481">
        <v>1.9086073255127713</v>
      </c>
      <c r="AM481">
        <v>15.403380695044531</v>
      </c>
      <c r="AN481">
        <v>7.5597501105511819E-2</v>
      </c>
      <c r="AO481">
        <v>1.7861995958592944</v>
      </c>
      <c r="AP481">
        <v>3.4672485419629835</v>
      </c>
      <c r="AQ481">
        <v>5.5411754967883997</v>
      </c>
      <c r="AR481">
        <v>9.397852850960458</v>
      </c>
      <c r="AS481">
        <v>13.12241259205587</v>
      </c>
      <c r="AT481" s="2">
        <v>1.7784938118387312</v>
      </c>
      <c r="AU481" s="2">
        <v>2.3259342707624433</v>
      </c>
      <c r="AV481" s="2">
        <v>0.12563210571477532</v>
      </c>
      <c r="AX481">
        <f t="shared" si="54"/>
        <v>1.7784938118387312</v>
      </c>
      <c r="AY481">
        <f t="shared" si="55"/>
        <v>279.34126992249543</v>
      </c>
      <c r="AZ481">
        <f t="shared" si="60"/>
        <v>15.0882303057939</v>
      </c>
    </row>
    <row r="482" spans="1:52" x14ac:dyDescent="0.25">
      <c r="A482" s="104">
        <v>2</v>
      </c>
      <c r="B482" s="104" t="s">
        <v>1157</v>
      </c>
      <c r="C482" s="105">
        <v>-170</v>
      </c>
      <c r="D482" s="104">
        <v>104.1875</v>
      </c>
      <c r="E482" s="104">
        <v>50</v>
      </c>
      <c r="F482" s="104">
        <v>0.75240899999999999</v>
      </c>
      <c r="G482" s="104">
        <v>0.19980400000000001</v>
      </c>
      <c r="H482" s="104">
        <v>50.842101999999997</v>
      </c>
      <c r="I482" s="104">
        <v>1.629497</v>
      </c>
      <c r="J482" s="104">
        <v>9.2735950000000003</v>
      </c>
      <c r="K482" s="104">
        <v>0.14858299999999999</v>
      </c>
      <c r="L482" s="105">
        <v>0.75240899999999999</v>
      </c>
      <c r="M482" s="104">
        <v>0.50697300000000001</v>
      </c>
      <c r="N482" s="104">
        <v>99186</v>
      </c>
      <c r="O482" s="104">
        <v>17.8</v>
      </c>
      <c r="P482" s="104">
        <v>60</v>
      </c>
      <c r="Q482" s="104">
        <v>1.1820999999999999</v>
      </c>
      <c r="R482" s="104" t="s">
        <v>1141</v>
      </c>
      <c r="S482" s="104" t="s">
        <v>1142</v>
      </c>
      <c r="T482" s="60">
        <v>1.0428449288806432E-3</v>
      </c>
      <c r="U482" s="60">
        <v>6.9072374999999991E-2</v>
      </c>
      <c r="V482" s="60">
        <v>655.26197239456485</v>
      </c>
      <c r="W482" s="98"/>
      <c r="X482" s="60">
        <v>6.8483233082260755E-5</v>
      </c>
      <c r="Y482" s="61">
        <v>5.459607867135694</v>
      </c>
      <c r="Z482">
        <v>25</v>
      </c>
      <c r="AB482">
        <f t="shared" si="56"/>
        <v>5.4609041563948377</v>
      </c>
      <c r="AC482">
        <f t="shared" si="57"/>
        <v>120.01996999435397</v>
      </c>
      <c r="AD482">
        <f t="shared" si="58"/>
        <v>119.99148009716284</v>
      </c>
      <c r="AE482">
        <f t="shared" si="59"/>
        <v>2.3737630656361829E-4</v>
      </c>
      <c r="AJ482">
        <v>3.8915583024945066</v>
      </c>
      <c r="AK482">
        <v>2.88717975265285</v>
      </c>
      <c r="AL482">
        <v>1.3149987597817074</v>
      </c>
      <c r="AM482">
        <v>7.8517339653958862</v>
      </c>
      <c r="AN482">
        <v>5.6770703096970639E-2</v>
      </c>
      <c r="AO482">
        <v>1.6678516289040595</v>
      </c>
      <c r="AP482">
        <v>3.3710538746822176</v>
      </c>
      <c r="AQ482">
        <v>5.5209044268408753</v>
      </c>
      <c r="AR482">
        <v>9.1341205983396563</v>
      </c>
      <c r="AS482">
        <v>12.293723554065966</v>
      </c>
      <c r="AT482" s="2">
        <v>1.6888969667578804</v>
      </c>
      <c r="AU482" s="2">
        <v>2.3886772238337173</v>
      </c>
      <c r="AV482" s="2">
        <v>0.14267141540189224</v>
      </c>
      <c r="AX482">
        <f t="shared" si="54"/>
        <v>1.6888969667578804</v>
      </c>
      <c r="AY482">
        <f t="shared" si="55"/>
        <v>286.68896873071947</v>
      </c>
      <c r="AZ482">
        <f t="shared" si="60"/>
        <v>17.123418995587116</v>
      </c>
    </row>
    <row r="483" spans="1:52" x14ac:dyDescent="0.25">
      <c r="A483" s="104">
        <v>3</v>
      </c>
      <c r="B483" s="104" t="s">
        <v>1158</v>
      </c>
      <c r="C483" s="105">
        <v>-180.03125</v>
      </c>
      <c r="D483" s="104">
        <v>104.1875</v>
      </c>
      <c r="E483" s="104">
        <v>50</v>
      </c>
      <c r="F483" s="104">
        <v>0.778366</v>
      </c>
      <c r="G483" s="104">
        <v>0.19975000000000001</v>
      </c>
      <c r="H483" s="104">
        <v>50.828598</v>
      </c>
      <c r="I483" s="104">
        <v>1.6278809999999999</v>
      </c>
      <c r="J483" s="104">
        <v>9.2728819999999992</v>
      </c>
      <c r="K483" s="104">
        <v>0.148428</v>
      </c>
      <c r="L483" s="105">
        <v>0.778366</v>
      </c>
      <c r="M483" s="104">
        <v>0.54634099999999997</v>
      </c>
      <c r="N483" s="104">
        <v>99175</v>
      </c>
      <c r="O483" s="104">
        <v>17.8</v>
      </c>
      <c r="P483" s="104">
        <v>60</v>
      </c>
      <c r="Q483" s="104">
        <v>1.1819</v>
      </c>
      <c r="R483" s="104" t="s">
        <v>1143</v>
      </c>
      <c r="S483" s="104" t="s">
        <v>1144</v>
      </c>
      <c r="T483" s="60">
        <v>1.0438024118738405E-3</v>
      </c>
      <c r="U483" s="60">
        <v>7.2069749999999988E-2</v>
      </c>
      <c r="V483" s="60">
        <v>676.65703965183673</v>
      </c>
      <c r="W483" s="98"/>
      <c r="X483" s="60">
        <v>6.8490828903424418E-5</v>
      </c>
      <c r="Y483" s="61">
        <v>5.6368117537198765</v>
      </c>
      <c r="Z483">
        <v>25</v>
      </c>
      <c r="AB483">
        <f t="shared" si="56"/>
        <v>5.6381501169704933</v>
      </c>
      <c r="AC483">
        <f t="shared" si="57"/>
        <v>120.04251147916966</v>
      </c>
      <c r="AD483">
        <f t="shared" si="58"/>
        <v>120.01401623116415</v>
      </c>
      <c r="AE483">
        <f t="shared" si="59"/>
        <v>2.3737630656333892E-4</v>
      </c>
      <c r="AJ483">
        <v>4.017868021964782</v>
      </c>
      <c r="AK483">
        <v>3.1079394855806362</v>
      </c>
      <c r="AL483">
        <v>1.4454895706139324</v>
      </c>
      <c r="AM483">
        <v>6.238587408751294</v>
      </c>
      <c r="AN483">
        <v>0.1056225084508533</v>
      </c>
      <c r="AO483">
        <v>1.7027780763286204</v>
      </c>
      <c r="AP483">
        <v>3.3207654650709211</v>
      </c>
      <c r="AQ483">
        <v>5.5671946196154343</v>
      </c>
      <c r="AR483">
        <v>9.9871472443243761</v>
      </c>
      <c r="AS483">
        <v>14.250849835257741</v>
      </c>
      <c r="AT483" s="2">
        <v>1.7427214352273304</v>
      </c>
      <c r="AU483" s="2">
        <v>2.3841281926141185</v>
      </c>
      <c r="AV483" s="2">
        <v>0.13700328363363648</v>
      </c>
      <c r="AX483">
        <f t="shared" si="54"/>
        <v>1.7427214352273304</v>
      </c>
      <c r="AY483">
        <f t="shared" si="55"/>
        <v>286.19673592969235</v>
      </c>
      <c r="AZ483">
        <f t="shared" si="60"/>
        <v>16.446218248274743</v>
      </c>
    </row>
    <row r="484" spans="1:52" x14ac:dyDescent="0.25">
      <c r="A484" s="104">
        <v>4</v>
      </c>
      <c r="B484" s="104" t="s">
        <v>1159</v>
      </c>
      <c r="C484" s="105">
        <v>-190</v>
      </c>
      <c r="D484" s="104">
        <v>104.1875</v>
      </c>
      <c r="E484" s="104">
        <v>50</v>
      </c>
      <c r="F484" s="104">
        <v>0.81417099999999998</v>
      </c>
      <c r="G484" s="104">
        <v>0.20036499999999999</v>
      </c>
      <c r="H484" s="104">
        <v>50.982944000000003</v>
      </c>
      <c r="I484" s="104">
        <v>1.6438159999999999</v>
      </c>
      <c r="J484" s="104">
        <v>9.2901729999999993</v>
      </c>
      <c r="K484" s="104">
        <v>0.149732</v>
      </c>
      <c r="L484" s="105">
        <v>0.81417099999999998</v>
      </c>
      <c r="M484" s="104">
        <v>0.51202800000000004</v>
      </c>
      <c r="N484" s="104">
        <v>99143</v>
      </c>
      <c r="O484" s="104">
        <v>17.899999999999999</v>
      </c>
      <c r="P484" s="104">
        <v>60</v>
      </c>
      <c r="Q484" s="104">
        <v>1.1811</v>
      </c>
      <c r="R484" s="104" t="s">
        <v>1145</v>
      </c>
      <c r="S484" s="104" t="s">
        <v>1146</v>
      </c>
      <c r="T484" s="60">
        <v>1.0447598948670378E-3</v>
      </c>
      <c r="U484" s="60">
        <v>7.5067124999999998E-2</v>
      </c>
      <c r="V484" s="60">
        <v>707.43898060334959</v>
      </c>
      <c r="W484" s="98"/>
      <c r="X484" s="60">
        <v>6.853648343164592E-5</v>
      </c>
      <c r="Y484" s="61">
        <v>5.9002931049999017</v>
      </c>
      <c r="Z484">
        <v>25</v>
      </c>
      <c r="AB484">
        <f t="shared" si="56"/>
        <v>5.9016940273305778</v>
      </c>
      <c r="AC484">
        <f t="shared" si="57"/>
        <v>119.89895552881374</v>
      </c>
      <c r="AD484">
        <f t="shared" si="58"/>
        <v>119.87049435758948</v>
      </c>
      <c r="AE484">
        <f t="shared" si="59"/>
        <v>2.3737630656361604E-4</v>
      </c>
      <c r="AJ484">
        <v>4.205676784526359</v>
      </c>
      <c r="AK484">
        <v>2.9135629365039524</v>
      </c>
      <c r="AL484">
        <v>1.8499636866806835</v>
      </c>
      <c r="AM484">
        <v>14.017844451079418</v>
      </c>
      <c r="AN484">
        <v>0.18410691247192817</v>
      </c>
      <c r="AO484">
        <v>2.085596398059705</v>
      </c>
      <c r="AP484">
        <v>3.6936175916566381</v>
      </c>
      <c r="AQ484">
        <v>5.7826572944860137</v>
      </c>
      <c r="AR484">
        <v>9.1584530903284822</v>
      </c>
      <c r="AS484">
        <v>13.28963925143966</v>
      </c>
      <c r="AT484" s="2">
        <v>2.1207592916869231</v>
      </c>
      <c r="AU484" s="2">
        <v>2.0336534771228258</v>
      </c>
      <c r="AV484" s="2">
        <v>0.10721272315329544</v>
      </c>
      <c r="AX484">
        <f t="shared" si="54"/>
        <v>2.1207592916869231</v>
      </c>
      <c r="AY484">
        <f t="shared" si="55"/>
        <v>243.83292781456714</v>
      </c>
      <c r="AZ484">
        <f t="shared" si="60"/>
        <v>12.854693525479989</v>
      </c>
    </row>
    <row r="485" spans="1:52" x14ac:dyDescent="0.25">
      <c r="A485" s="104">
        <v>5</v>
      </c>
      <c r="B485" s="104" t="s">
        <v>1160</v>
      </c>
      <c r="C485" s="105">
        <v>-200</v>
      </c>
      <c r="D485" s="104">
        <v>104.1875</v>
      </c>
      <c r="E485" s="104">
        <v>50</v>
      </c>
      <c r="F485" s="104">
        <v>0.85685299999999998</v>
      </c>
      <c r="G485" s="104">
        <v>0.20045099999999999</v>
      </c>
      <c r="H485" s="104">
        <v>51.004401000000001</v>
      </c>
      <c r="I485" s="104">
        <v>1.638212</v>
      </c>
      <c r="J485" s="104">
        <v>9.2914320000000004</v>
      </c>
      <c r="K485" s="104">
        <v>0.14913899999999999</v>
      </c>
      <c r="L485" s="105">
        <v>0.85685299999999998</v>
      </c>
      <c r="M485" s="104">
        <v>0.55595600000000001</v>
      </c>
      <c r="N485" s="104">
        <v>99158</v>
      </c>
      <c r="O485" s="104">
        <v>17.899999999999999</v>
      </c>
      <c r="P485" s="104">
        <v>60</v>
      </c>
      <c r="Q485" s="104">
        <v>1.1813</v>
      </c>
      <c r="R485" s="104" t="s">
        <v>1147</v>
      </c>
      <c r="S485" s="104" t="s">
        <v>1148</v>
      </c>
      <c r="T485" s="60">
        <v>1.0457173778602351E-3</v>
      </c>
      <c r="U485" s="60">
        <v>7.8064499999999995E-2</v>
      </c>
      <c r="V485" s="60">
        <v>744.74089891627352</v>
      </c>
      <c r="W485" s="98"/>
      <c r="X485" s="60">
        <v>6.8526115662515116E-5</v>
      </c>
      <c r="Y485" s="61">
        <v>6.2131860500509291</v>
      </c>
      <c r="Z485">
        <v>25</v>
      </c>
      <c r="AB485">
        <f t="shared" si="56"/>
        <v>6.2146612633881766</v>
      </c>
      <c r="AC485">
        <f t="shared" si="57"/>
        <v>119.86457397492048</v>
      </c>
      <c r="AD485">
        <f t="shared" si="58"/>
        <v>119.83612096506246</v>
      </c>
      <c r="AE485">
        <f t="shared" si="59"/>
        <v>2.3737630656381684E-4</v>
      </c>
      <c r="AJ485">
        <v>4.4287020886344317</v>
      </c>
      <c r="AK485">
        <v>3.1615291105260277</v>
      </c>
      <c r="AL485">
        <v>1.6008540859900389</v>
      </c>
      <c r="AM485">
        <v>9.2036783146344199</v>
      </c>
      <c r="AN485">
        <v>0.21727297541481988</v>
      </c>
      <c r="AO485">
        <v>2.025590328580686</v>
      </c>
      <c r="AP485">
        <v>3.8755624496563481</v>
      </c>
      <c r="AQ485">
        <v>6.1229409598935431</v>
      </c>
      <c r="AR485">
        <v>10.143931151139132</v>
      </c>
      <c r="AS485">
        <v>14.265580870954183</v>
      </c>
      <c r="AT485" s="2">
        <v>1.9930569829995508</v>
      </c>
      <c r="AU485" s="2">
        <v>2.2774119989895976</v>
      </c>
      <c r="AV485" s="2">
        <v>0.11030979911875193</v>
      </c>
      <c r="AX485">
        <f t="shared" si="54"/>
        <v>1.9930569829995508</v>
      </c>
      <c r="AY485">
        <f t="shared" si="55"/>
        <v>272.98101902426015</v>
      </c>
      <c r="AZ485">
        <f t="shared" si="60"/>
        <v>13.222237076628257</v>
      </c>
    </row>
    <row r="486" spans="1:52" x14ac:dyDescent="0.25">
      <c r="A486" s="104">
        <v>6</v>
      </c>
      <c r="B486" s="104" t="s">
        <v>1161</v>
      </c>
      <c r="C486" s="105">
        <v>-209.96875</v>
      </c>
      <c r="D486" s="104">
        <v>104.1875</v>
      </c>
      <c r="E486" s="104">
        <v>50</v>
      </c>
      <c r="F486" s="104">
        <v>0.88897700000000002</v>
      </c>
      <c r="G486" s="104">
        <v>0.20075200000000001</v>
      </c>
      <c r="H486" s="104">
        <v>51.080095999999998</v>
      </c>
      <c r="I486" s="104">
        <v>1.646671</v>
      </c>
      <c r="J486" s="104">
        <v>9.2978439999999996</v>
      </c>
      <c r="K486" s="104">
        <v>0.14979400000000001</v>
      </c>
      <c r="L486" s="105">
        <v>0.88897700000000002</v>
      </c>
      <c r="M486" s="104">
        <v>0.56474599999999997</v>
      </c>
      <c r="N486" s="104">
        <v>99168</v>
      </c>
      <c r="O486" s="104">
        <v>17.899999999999999</v>
      </c>
      <c r="P486" s="104">
        <v>60</v>
      </c>
      <c r="Q486" s="104">
        <v>1.1814</v>
      </c>
      <c r="R486" s="104" t="s">
        <v>1149</v>
      </c>
      <c r="S486" s="104" t="s">
        <v>1150</v>
      </c>
      <c r="T486" s="60">
        <v>1.0466748608534322E-3</v>
      </c>
      <c r="U486" s="60">
        <v>8.1061874999999992E-2</v>
      </c>
      <c r="V486" s="60">
        <v>771.88738854513667</v>
      </c>
      <c r="W486" s="98"/>
      <c r="X486" s="60">
        <v>6.8519205558886657E-5</v>
      </c>
      <c r="Y486" s="61">
        <v>6.4447562686021005</v>
      </c>
      <c r="Z486">
        <v>25</v>
      </c>
      <c r="AB486">
        <f t="shared" si="56"/>
        <v>6.4462864642740412</v>
      </c>
      <c r="AC486">
        <f t="shared" si="57"/>
        <v>119.76983401306546</v>
      </c>
      <c r="AD486">
        <f t="shared" si="58"/>
        <v>119.74140349222971</v>
      </c>
      <c r="AE486">
        <f t="shared" si="59"/>
        <v>2.3737630656358525E-4</v>
      </c>
      <c r="AJ486">
        <v>4.5937652032403307</v>
      </c>
      <c r="AK486">
        <v>3.211116713201803</v>
      </c>
      <c r="AL486">
        <v>1.6650556064584909</v>
      </c>
      <c r="AM486">
        <v>8.7006855568660058</v>
      </c>
      <c r="AN486">
        <v>0.30431842947825388</v>
      </c>
      <c r="AO486">
        <v>2.2633726281283386</v>
      </c>
      <c r="AP486">
        <v>3.9430590557243756</v>
      </c>
      <c r="AQ486">
        <v>6.2092512042050485</v>
      </c>
      <c r="AR486">
        <v>10.420612461947538</v>
      </c>
      <c r="AS486">
        <v>15.060574928944156</v>
      </c>
      <c r="AT486" s="2">
        <v>2.1806443666753372</v>
      </c>
      <c r="AU486" s="2">
        <v>2.149886690870507</v>
      </c>
      <c r="AV486" s="2">
        <v>9.4373098196723626E-2</v>
      </c>
      <c r="AX486">
        <f t="shared" si="54"/>
        <v>2.1806443666753372</v>
      </c>
      <c r="AY486">
        <f t="shared" si="55"/>
        <v>257.49157211245921</v>
      </c>
      <c r="AZ486">
        <f t="shared" si="60"/>
        <v>11.303050306320316</v>
      </c>
    </row>
    <row r="487" spans="1:52" x14ac:dyDescent="0.25">
      <c r="A487" s="104">
        <v>7</v>
      </c>
      <c r="B487" s="104" t="s">
        <v>1162</v>
      </c>
      <c r="C487" s="105">
        <v>-220.03125</v>
      </c>
      <c r="D487" s="104">
        <v>104.1875</v>
      </c>
      <c r="E487" s="104">
        <v>50</v>
      </c>
      <c r="F487" s="104">
        <v>0.88586600000000004</v>
      </c>
      <c r="G487" s="104">
        <v>0.20105400000000001</v>
      </c>
      <c r="H487" s="104">
        <v>51.155845999999997</v>
      </c>
      <c r="I487" s="104">
        <v>1.666461</v>
      </c>
      <c r="J487" s="104">
        <v>9.3034850000000002</v>
      </c>
      <c r="K487" s="104">
        <v>0.151447</v>
      </c>
      <c r="L487" s="105">
        <v>0.88586600000000004</v>
      </c>
      <c r="M487" s="104">
        <v>0.58777599999999997</v>
      </c>
      <c r="N487" s="104">
        <v>99194</v>
      </c>
      <c r="O487" s="104">
        <v>17.899999999999999</v>
      </c>
      <c r="P487" s="104">
        <v>60</v>
      </c>
      <c r="Q487" s="104">
        <v>1.1817</v>
      </c>
      <c r="R487" s="104" t="s">
        <v>1151</v>
      </c>
      <c r="S487" s="104" t="s">
        <v>1152</v>
      </c>
      <c r="T487" s="60">
        <v>1.0476323438466295E-3</v>
      </c>
      <c r="U487" s="60">
        <v>8.4059250000000002E-2</v>
      </c>
      <c r="V487" s="60">
        <v>765.35127491002925</v>
      </c>
      <c r="W487" s="98"/>
      <c r="X487" s="60">
        <v>6.8501245809864231E-5</v>
      </c>
      <c r="Y487" s="61">
        <v>6.3957373094005163</v>
      </c>
      <c r="Z487">
        <v>25</v>
      </c>
      <c r="AB487">
        <f t="shared" si="56"/>
        <v>6.3972558663702177</v>
      </c>
      <c r="AC487">
        <f t="shared" si="57"/>
        <v>119.66583958742467</v>
      </c>
      <c r="AD487">
        <f t="shared" si="58"/>
        <v>119.63743375240156</v>
      </c>
      <c r="AE487">
        <f t="shared" si="59"/>
        <v>2.3737630656370601E-4</v>
      </c>
      <c r="AJ487">
        <v>4.5588237967903256</v>
      </c>
      <c r="AK487">
        <v>3.3419129404951229</v>
      </c>
      <c r="AL487">
        <v>1.638116115582285</v>
      </c>
      <c r="AM487">
        <v>7.372795664224288</v>
      </c>
      <c r="AN487">
        <v>0.31501991443322613</v>
      </c>
      <c r="AO487">
        <v>2.1629430532714546</v>
      </c>
      <c r="AP487">
        <v>3.7731474964426583</v>
      </c>
      <c r="AQ487">
        <v>6.0878146067231631</v>
      </c>
      <c r="AR487">
        <v>10.83514395024944</v>
      </c>
      <c r="AS487">
        <v>16.194975612075677</v>
      </c>
      <c r="AT487" s="2">
        <v>2.0301523095445315</v>
      </c>
      <c r="AU487" s="2">
        <v>2.2799241066392666</v>
      </c>
      <c r="AV487" s="2">
        <v>6.976939388963567E-2</v>
      </c>
      <c r="AX487">
        <f t="shared" si="54"/>
        <v>2.0301523095445315</v>
      </c>
      <c r="AY487">
        <f t="shared" si="55"/>
        <v>272.82903241659699</v>
      </c>
      <c r="AZ487">
        <f t="shared" si="60"/>
        <v>8.3490130973089887</v>
      </c>
    </row>
    <row r="488" spans="1:52" x14ac:dyDescent="0.25">
      <c r="A488" s="104">
        <v>8</v>
      </c>
      <c r="B488" s="104" t="s">
        <v>1163</v>
      </c>
      <c r="C488" s="105">
        <v>-230</v>
      </c>
      <c r="D488" s="104">
        <v>104.1875</v>
      </c>
      <c r="E488" s="104">
        <v>50</v>
      </c>
      <c r="F488" s="104">
        <v>0.95629200000000003</v>
      </c>
      <c r="G488" s="104">
        <v>0.201239</v>
      </c>
      <c r="H488" s="104">
        <v>51.202095</v>
      </c>
      <c r="I488" s="104">
        <v>1.660131</v>
      </c>
      <c r="J488" s="104">
        <v>9.3074169999999992</v>
      </c>
      <c r="K488" s="104">
        <v>0.150865</v>
      </c>
      <c r="L488" s="105">
        <v>0.95629200000000003</v>
      </c>
      <c r="M488" s="104">
        <v>0.61705200000000004</v>
      </c>
      <c r="N488" s="104">
        <v>99200</v>
      </c>
      <c r="O488" s="104">
        <v>17.899999999999999</v>
      </c>
      <c r="P488" s="104">
        <v>60</v>
      </c>
      <c r="Q488" s="104">
        <v>1.1818</v>
      </c>
      <c r="R488" s="104" t="s">
        <v>1153</v>
      </c>
      <c r="S488" s="104" t="s">
        <v>1154</v>
      </c>
      <c r="T488" s="60">
        <v>1.0485898268398268E-3</v>
      </c>
      <c r="U488" s="60">
        <v>8.7056624999999999E-2</v>
      </c>
      <c r="V488" s="60">
        <v>828.95652117820578</v>
      </c>
      <c r="W488" s="98"/>
      <c r="X488" s="60">
        <v>6.8497102589351543E-5</v>
      </c>
      <c r="Y488" s="61">
        <v>6.9306080559560481</v>
      </c>
      <c r="Z488">
        <v>25</v>
      </c>
      <c r="AB488">
        <f t="shared" si="56"/>
        <v>6.9322536087138458</v>
      </c>
      <c r="AC488">
        <f t="shared" si="57"/>
        <v>119.60805090771429</v>
      </c>
      <c r="AD488">
        <f t="shared" si="58"/>
        <v>119.57965879035456</v>
      </c>
      <c r="AE488">
        <f t="shared" si="59"/>
        <v>2.3737630656347442E-4</v>
      </c>
      <c r="AJ488">
        <v>4.9400735205582516</v>
      </c>
      <c r="AK488">
        <v>3.5068581484551289</v>
      </c>
      <c r="AL488">
        <v>1.5129304369424048</v>
      </c>
      <c r="AM488">
        <v>7.6841242837412214</v>
      </c>
      <c r="AN488">
        <v>0.31172799712810767</v>
      </c>
      <c r="AO488">
        <v>2.309740191691076</v>
      </c>
      <c r="AP488">
        <v>4.2418495030978676</v>
      </c>
      <c r="AQ488">
        <v>6.7359008098335105</v>
      </c>
      <c r="AR488">
        <v>11.34936974317613</v>
      </c>
      <c r="AS488">
        <v>16.307120998636421</v>
      </c>
      <c r="AT488" s="2">
        <v>2.0705152008063075</v>
      </c>
      <c r="AU488" s="2">
        <v>2.4445784449257468</v>
      </c>
      <c r="AV488" s="2">
        <v>0.12146330922395063</v>
      </c>
      <c r="AX488">
        <f t="shared" si="54"/>
        <v>2.0705152008063075</v>
      </c>
      <c r="AY488">
        <f t="shared" si="55"/>
        <v>292.39126308857976</v>
      </c>
      <c r="AZ488">
        <f t="shared" si="60"/>
        <v>14.527989673077728</v>
      </c>
    </row>
    <row r="489" spans="1:52" x14ac:dyDescent="0.25">
      <c r="A489" s="104">
        <v>9</v>
      </c>
      <c r="B489" s="104" t="s">
        <v>1164</v>
      </c>
      <c r="C489" s="105">
        <v>-240.03125</v>
      </c>
      <c r="D489" s="104">
        <v>104.1875</v>
      </c>
      <c r="E489" s="104">
        <v>50</v>
      </c>
      <c r="F489" s="104">
        <v>0.95984800000000003</v>
      </c>
      <c r="G489" s="104">
        <v>0.20097499999999999</v>
      </c>
      <c r="H489" s="104">
        <v>51.135914999999997</v>
      </c>
      <c r="I489" s="104">
        <v>1.671295</v>
      </c>
      <c r="J489" s="104">
        <v>9.2998750000000001</v>
      </c>
      <c r="K489" s="104">
        <v>0.151865</v>
      </c>
      <c r="L489" s="105">
        <v>0.95984800000000003</v>
      </c>
      <c r="M489" s="104">
        <v>0.643621</v>
      </c>
      <c r="N489" s="104">
        <v>99232</v>
      </c>
      <c r="O489" s="104">
        <v>17.899999999999999</v>
      </c>
      <c r="P489" s="104">
        <v>60</v>
      </c>
      <c r="Q489" s="104">
        <v>1.1821999999999999</v>
      </c>
      <c r="R489" s="104" t="s">
        <v>1155</v>
      </c>
      <c r="S489" s="104" t="s">
        <v>1156</v>
      </c>
      <c r="T489" s="60">
        <v>1.0495473098330241E-3</v>
      </c>
      <c r="U489" s="60">
        <v>9.0053999999999995E-2</v>
      </c>
      <c r="V489" s="60">
        <v>828.7325324461824</v>
      </c>
      <c r="W489" s="98"/>
      <c r="X489" s="60">
        <v>6.8475013875198256E-5</v>
      </c>
      <c r="Y489" s="61">
        <v>6.9253541281686859</v>
      </c>
      <c r="Z489">
        <v>25</v>
      </c>
      <c r="AB489">
        <f t="shared" si="56"/>
        <v>6.9269984334723969</v>
      </c>
      <c r="AC489">
        <f t="shared" si="57"/>
        <v>119.6664484023042</v>
      </c>
      <c r="AD489">
        <f t="shared" si="58"/>
        <v>119.63804242276284</v>
      </c>
      <c r="AE489">
        <f t="shared" si="59"/>
        <v>2.3737630656392228E-4</v>
      </c>
      <c r="AJ489">
        <v>4.9363320532981358</v>
      </c>
      <c r="AK489">
        <v>3.6527327584967013</v>
      </c>
      <c r="AL489">
        <v>2.1439687933092659</v>
      </c>
      <c r="AM489">
        <v>13.665087296951089</v>
      </c>
      <c r="AN489">
        <v>0.26656823720804984</v>
      </c>
      <c r="AO489">
        <v>2.4090004850793125</v>
      </c>
      <c r="AP489">
        <v>4.1721362671782609</v>
      </c>
      <c r="AQ489">
        <v>6.6003475992439311</v>
      </c>
      <c r="AR489">
        <v>11.494868465980717</v>
      </c>
      <c r="AS489">
        <v>16.851817404592079</v>
      </c>
      <c r="AT489" s="2">
        <v>2.0371839940166372</v>
      </c>
      <c r="AU489" s="2">
        <v>2.4765592704238912</v>
      </c>
      <c r="AV489" s="2">
        <v>0.10887485264293466</v>
      </c>
      <c r="AX489">
        <f t="shared" si="54"/>
        <v>2.0371839940166372</v>
      </c>
      <c r="AY489">
        <f t="shared" si="55"/>
        <v>296.3610521494287</v>
      </c>
      <c r="AZ489">
        <f t="shared" si="60"/>
        <v>13.028666936104212</v>
      </c>
    </row>
    <row r="490" spans="1:52" x14ac:dyDescent="0.25">
      <c r="A490" s="114">
        <v>1</v>
      </c>
      <c r="B490" s="114" t="s">
        <v>1183</v>
      </c>
      <c r="C490" s="115">
        <v>40</v>
      </c>
      <c r="D490" s="114">
        <v>104.1875</v>
      </c>
      <c r="E490" s="114">
        <v>50</v>
      </c>
      <c r="F490" s="114">
        <v>6.8649000000000002E-2</v>
      </c>
      <c r="G490" s="114">
        <v>0.18909200000000001</v>
      </c>
      <c r="H490" s="114">
        <v>48.154710000000001</v>
      </c>
      <c r="I490" s="114">
        <v>1.651206</v>
      </c>
      <c r="J490" s="114">
        <v>9.0190249999999992</v>
      </c>
      <c r="K490" s="114">
        <v>0.154525</v>
      </c>
      <c r="L490" s="115">
        <v>6.8649000000000002E-2</v>
      </c>
      <c r="M490" s="114">
        <v>0.16046299999999999</v>
      </c>
      <c r="N490" s="114">
        <v>99354</v>
      </c>
      <c r="O490" s="114">
        <v>17.899999999999999</v>
      </c>
      <c r="P490" s="114">
        <v>60</v>
      </c>
      <c r="Q490" s="114">
        <v>1.1836</v>
      </c>
      <c r="R490" s="114" t="s">
        <v>1165</v>
      </c>
      <c r="S490" s="114" t="s">
        <v>1166</v>
      </c>
      <c r="T490" s="60">
        <v>1.0145619459905173E-4</v>
      </c>
      <c r="U490" s="60">
        <v>2.1549999999999998E-3</v>
      </c>
      <c r="V490" s="60">
        <v>655.39615656569765</v>
      </c>
      <c r="W490" s="98"/>
      <c r="X490" s="60">
        <v>6.8390931184085936E-5</v>
      </c>
      <c r="Y490" s="61">
        <v>5.3179907794166654</v>
      </c>
      <c r="Z490">
        <v>26</v>
      </c>
      <c r="AB490">
        <f t="shared" si="56"/>
        <v>5.3192534441529142</v>
      </c>
      <c r="AC490">
        <f t="shared" si="57"/>
        <v>123.24131119264344</v>
      </c>
      <c r="AD490">
        <f t="shared" si="58"/>
        <v>123.21205662537646</v>
      </c>
      <c r="AE490">
        <f t="shared" si="59"/>
        <v>2.3737630656367839E-4</v>
      </c>
      <c r="AJ490">
        <v>3.7906123785946884</v>
      </c>
      <c r="AK490">
        <v>9.1475031261916033</v>
      </c>
      <c r="AL490">
        <v>4.1874772647205853</v>
      </c>
      <c r="AM490">
        <v>26.475579484888751</v>
      </c>
      <c r="AN490">
        <v>-0.60997377007353337</v>
      </c>
      <c r="AO490">
        <v>0.10329649265170489</v>
      </c>
      <c r="AP490">
        <v>0.50342788444106279</v>
      </c>
      <c r="AQ490">
        <v>2.2083900821381874</v>
      </c>
      <c r="AR490">
        <v>22.145468267333221</v>
      </c>
      <c r="AS490">
        <v>45.840326917547621</v>
      </c>
      <c r="AT490" s="2">
        <v>0.9110007405010031</v>
      </c>
      <c r="AU490" s="2">
        <v>5.7008316223749542</v>
      </c>
      <c r="AV490" s="2">
        <v>1.4028494508604334</v>
      </c>
      <c r="AX490">
        <f t="shared" si="54"/>
        <v>0.9110007405010031</v>
      </c>
      <c r="AY490">
        <f t="shared" si="55"/>
        <v>702.57796402997405</v>
      </c>
      <c r="AZ490">
        <f t="shared" si="60"/>
        <v>172.88900572991963</v>
      </c>
    </row>
    <row r="491" spans="1:52" x14ac:dyDescent="0.25">
      <c r="A491" s="114">
        <v>2</v>
      </c>
      <c r="B491" s="114" t="s">
        <v>1184</v>
      </c>
      <c r="C491" s="115">
        <v>30</v>
      </c>
      <c r="D491" s="114">
        <v>104.1875</v>
      </c>
      <c r="E491" s="114">
        <v>50</v>
      </c>
      <c r="F491" s="114">
        <v>9.715E-2</v>
      </c>
      <c r="G491" s="114">
        <v>0.19055900000000001</v>
      </c>
      <c r="H491" s="114">
        <v>48.522699000000003</v>
      </c>
      <c r="I491" s="114">
        <v>1.648809</v>
      </c>
      <c r="J491" s="114">
        <v>9.0536709999999996</v>
      </c>
      <c r="K491" s="114">
        <v>0.15382000000000001</v>
      </c>
      <c r="L491" s="115">
        <v>9.715E-2</v>
      </c>
      <c r="M491" s="114">
        <v>0.19350100000000001</v>
      </c>
      <c r="N491" s="114">
        <v>99349</v>
      </c>
      <c r="O491" s="114">
        <v>17.899999999999999</v>
      </c>
      <c r="P491" s="114">
        <v>60</v>
      </c>
      <c r="Q491" s="114">
        <v>1.1836</v>
      </c>
      <c r="R491" s="114" t="s">
        <v>1167</v>
      </c>
      <c r="S491" s="114" t="s">
        <v>1168</v>
      </c>
      <c r="T491" s="60">
        <v>1.0081439393939392E-4</v>
      </c>
      <c r="U491" s="60">
        <v>2.1298749999999998E-3</v>
      </c>
      <c r="V491" s="60">
        <v>942.52538042457275</v>
      </c>
      <c r="W491" s="98"/>
      <c r="X491" s="60">
        <v>6.8394373137763563E-5</v>
      </c>
      <c r="Y491" s="61">
        <v>7.6767960884014181</v>
      </c>
      <c r="Z491">
        <v>26</v>
      </c>
      <c r="AB491">
        <f t="shared" si="56"/>
        <v>7.6786188105741822</v>
      </c>
      <c r="AC491">
        <f t="shared" si="57"/>
        <v>122.77587805785265</v>
      </c>
      <c r="AD491">
        <f t="shared" si="58"/>
        <v>122.74673397338418</v>
      </c>
      <c r="AE491">
        <f t="shared" si="59"/>
        <v>2.3737630656355156E-4</v>
      </c>
      <c r="AJ491">
        <v>5.4719455750933976</v>
      </c>
      <c r="AK491">
        <v>11.143203142279317</v>
      </c>
      <c r="AL491">
        <v>3.7616356388643646</v>
      </c>
      <c r="AM491">
        <v>22.625620791321097</v>
      </c>
      <c r="AN491">
        <v>-0.50929482652327307</v>
      </c>
      <c r="AO491">
        <v>0.28155147700816635</v>
      </c>
      <c r="AP491">
        <v>1.0020836950075378</v>
      </c>
      <c r="AQ491">
        <v>4.7981229170409918</v>
      </c>
      <c r="AR491">
        <v>27.873121128635958</v>
      </c>
      <c r="AS491">
        <v>54.427831558310537</v>
      </c>
      <c r="AT491" s="2">
        <v>0.86202627733555082</v>
      </c>
      <c r="AU491" s="2">
        <v>7.90836095546734</v>
      </c>
      <c r="AV491" s="2">
        <v>1.3452693791739272</v>
      </c>
      <c r="AX491">
        <f t="shared" si="54"/>
        <v>0.86202627733555082</v>
      </c>
      <c r="AY491">
        <f t="shared" si="55"/>
        <v>970.95596030594118</v>
      </c>
      <c r="AZ491">
        <f t="shared" si="60"/>
        <v>165.16662925242122</v>
      </c>
    </row>
    <row r="492" spans="1:52" x14ac:dyDescent="0.25">
      <c r="A492" s="114">
        <v>3</v>
      </c>
      <c r="B492" s="114" t="s">
        <v>1185</v>
      </c>
      <c r="C492" s="115">
        <v>19.96875</v>
      </c>
      <c r="D492" s="114">
        <v>104.1875</v>
      </c>
      <c r="E492" s="114">
        <v>50</v>
      </c>
      <c r="F492" s="114">
        <v>9.3654000000000001E-2</v>
      </c>
      <c r="G492" s="114">
        <v>0.19158600000000001</v>
      </c>
      <c r="H492" s="114">
        <v>48.780380999999998</v>
      </c>
      <c r="I492" s="114">
        <v>1.644703</v>
      </c>
      <c r="J492" s="114">
        <v>9.078481</v>
      </c>
      <c r="K492" s="114">
        <v>0.15296699999999999</v>
      </c>
      <c r="L492" s="115">
        <v>9.3654000000000001E-2</v>
      </c>
      <c r="M492" s="114">
        <v>0.19178200000000001</v>
      </c>
      <c r="N492" s="114">
        <v>99332</v>
      </c>
      <c r="O492" s="114">
        <v>17.899999999999999</v>
      </c>
      <c r="P492" s="114">
        <v>60</v>
      </c>
      <c r="Q492" s="114">
        <v>1.1834</v>
      </c>
      <c r="R492" s="114" t="s">
        <v>1169</v>
      </c>
      <c r="S492" s="114" t="s">
        <v>1170</v>
      </c>
      <c r="T492" s="60">
        <v>1.0017259327973613E-4</v>
      </c>
      <c r="U492" s="60">
        <v>2.1047499999999999E-3</v>
      </c>
      <c r="V492" s="60">
        <v>913.91514387917368</v>
      </c>
      <c r="W492" s="98"/>
      <c r="X492" s="60">
        <v>6.8406078372162772E-5</v>
      </c>
      <c r="Y492" s="61">
        <v>7.4628890513084221</v>
      </c>
      <c r="Z492">
        <v>26</v>
      </c>
      <c r="AB492">
        <f t="shared" si="56"/>
        <v>7.464660984962781</v>
      </c>
      <c r="AC492">
        <f t="shared" si="57"/>
        <v>122.46130655244602</v>
      </c>
      <c r="AD492">
        <f t="shared" si="58"/>
        <v>122.43223713979964</v>
      </c>
      <c r="AE492">
        <f t="shared" si="59"/>
        <v>2.3737630656365434E-4</v>
      </c>
      <c r="AJ492">
        <v>5.3194672067566504</v>
      </c>
      <c r="AK492">
        <v>11.143531582897861</v>
      </c>
      <c r="AL492">
        <v>3.7910196889458758</v>
      </c>
      <c r="AM492">
        <v>21.84026542117337</v>
      </c>
      <c r="AN492">
        <v>-0.47697046234546331</v>
      </c>
      <c r="AO492">
        <v>0.32098724855939403</v>
      </c>
      <c r="AP492">
        <v>1.0657787681383977</v>
      </c>
      <c r="AQ492">
        <v>4.1511610188518571</v>
      </c>
      <c r="AR492">
        <v>28.213888687297427</v>
      </c>
      <c r="AS492">
        <v>55.432944966684722</v>
      </c>
      <c r="AT492" s="2">
        <v>0.8533006984419188</v>
      </c>
      <c r="AU492" s="2">
        <v>7.7189849054751267</v>
      </c>
      <c r="AV492" s="2">
        <v>1.267148004347904</v>
      </c>
      <c r="AX492">
        <f t="shared" si="54"/>
        <v>0.8533006984419188</v>
      </c>
      <c r="AY492">
        <f t="shared" si="55"/>
        <v>945.276976783093</v>
      </c>
      <c r="AZ492">
        <f t="shared" si="60"/>
        <v>155.17660020776887</v>
      </c>
    </row>
    <row r="493" spans="1:52" x14ac:dyDescent="0.25">
      <c r="A493" s="114">
        <v>4</v>
      </c>
      <c r="B493" s="114" t="s">
        <v>1186</v>
      </c>
      <c r="C493" s="115">
        <v>10</v>
      </c>
      <c r="D493" s="114">
        <v>104.1875</v>
      </c>
      <c r="E493" s="114">
        <v>50</v>
      </c>
      <c r="F493" s="114">
        <v>8.6294999999999997E-2</v>
      </c>
      <c r="G493" s="114">
        <v>0.19217400000000001</v>
      </c>
      <c r="H493" s="114">
        <v>48.927781000000003</v>
      </c>
      <c r="I493" s="114">
        <v>1.6345160000000001</v>
      </c>
      <c r="J493" s="114">
        <v>9.0933100000000007</v>
      </c>
      <c r="K493" s="114">
        <v>0.15182799999999999</v>
      </c>
      <c r="L493" s="115">
        <v>8.6294999999999997E-2</v>
      </c>
      <c r="M493" s="114">
        <v>0.17785799999999999</v>
      </c>
      <c r="N493" s="114">
        <v>99345</v>
      </c>
      <c r="O493" s="114">
        <v>18</v>
      </c>
      <c r="P493" s="114">
        <v>60</v>
      </c>
      <c r="Q493" s="114">
        <v>1.1831</v>
      </c>
      <c r="R493" s="114" t="s">
        <v>1171</v>
      </c>
      <c r="S493" s="114" t="s">
        <v>1172</v>
      </c>
      <c r="T493" s="60">
        <v>9.9530792620078327E-5</v>
      </c>
      <c r="U493" s="60">
        <v>2.0796249999999999E-3</v>
      </c>
      <c r="V493" s="60">
        <v>846.12382543220338</v>
      </c>
      <c r="W493" s="98"/>
      <c r="X493" s="60">
        <v>6.8420627079674169E-5</v>
      </c>
      <c r="Y493" s="61">
        <v>6.9191299434327327</v>
      </c>
      <c r="Z493">
        <v>26</v>
      </c>
      <c r="AB493">
        <f t="shared" si="56"/>
        <v>6.9207727709116593</v>
      </c>
      <c r="AC493">
        <f t="shared" si="57"/>
        <v>122.28760441698292</v>
      </c>
      <c r="AD493">
        <f t="shared" si="58"/>
        <v>122.25857623710789</v>
      </c>
      <c r="AE493">
        <f t="shared" si="59"/>
        <v>2.3737630656370769E-4</v>
      </c>
      <c r="AJ493">
        <v>4.9318905199404623</v>
      </c>
      <c r="AK493">
        <v>10.41589735928328</v>
      </c>
      <c r="AL493">
        <v>4.1091989477724384</v>
      </c>
      <c r="AM493">
        <v>25.819194490515265</v>
      </c>
      <c r="AN493">
        <v>-0.4256129871964871</v>
      </c>
      <c r="AO493">
        <v>0.4143542751979285</v>
      </c>
      <c r="AP493">
        <v>1.1470929203264879</v>
      </c>
      <c r="AQ493">
        <v>3.7564202119144117</v>
      </c>
      <c r="AR493">
        <v>25.542335384199443</v>
      </c>
      <c r="AS493">
        <v>52.582628491125192</v>
      </c>
      <c r="AT493" s="2">
        <v>0.98462112362302412</v>
      </c>
      <c r="AU493" s="2">
        <v>6.4859512957628356</v>
      </c>
      <c r="AV493" s="2">
        <v>1.4543141326577476</v>
      </c>
      <c r="AX493">
        <f t="shared" si="54"/>
        <v>0.98462112362302412</v>
      </c>
      <c r="AY493">
        <f t="shared" si="55"/>
        <v>793.15144632406339</v>
      </c>
      <c r="AZ493">
        <f t="shared" si="60"/>
        <v>177.84459135247826</v>
      </c>
    </row>
    <row r="494" spans="1:52" x14ac:dyDescent="0.25">
      <c r="A494" s="114">
        <v>5</v>
      </c>
      <c r="B494" s="114" t="s">
        <v>1187</v>
      </c>
      <c r="C494" s="115">
        <v>0</v>
      </c>
      <c r="D494" s="114">
        <v>104.1875</v>
      </c>
      <c r="E494" s="114">
        <v>50</v>
      </c>
      <c r="F494" s="114">
        <v>6.7249000000000003E-2</v>
      </c>
      <c r="G494" s="114">
        <v>0.192525</v>
      </c>
      <c r="H494" s="114">
        <v>49.015870999999997</v>
      </c>
      <c r="I494" s="114">
        <v>1.616187</v>
      </c>
      <c r="J494" s="114">
        <v>9.1012489999999993</v>
      </c>
      <c r="K494" s="114">
        <v>0.14996899999999999</v>
      </c>
      <c r="L494" s="115">
        <v>6.7249000000000003E-2</v>
      </c>
      <c r="M494" s="114">
        <v>0.150227</v>
      </c>
      <c r="N494" s="114">
        <v>99351</v>
      </c>
      <c r="O494" s="114">
        <v>18</v>
      </c>
      <c r="P494" s="114">
        <v>60</v>
      </c>
      <c r="Q494" s="114">
        <v>1.1832</v>
      </c>
      <c r="R494" s="114" t="s">
        <v>1173</v>
      </c>
      <c r="S494" s="114" t="s">
        <v>1174</v>
      </c>
      <c r="T494" s="60">
        <v>9.8888991960420535E-5</v>
      </c>
      <c r="U494" s="60">
        <v>2.0544999999999999E-3</v>
      </c>
      <c r="V494" s="60">
        <v>659.26953756484374</v>
      </c>
      <c r="W494" s="98"/>
      <c r="X494" s="60">
        <v>6.8416495025014649E-5</v>
      </c>
      <c r="Y494" s="61">
        <v>5.3961721952957395</v>
      </c>
      <c r="Z494">
        <v>26</v>
      </c>
      <c r="AB494">
        <f t="shared" si="56"/>
        <v>5.3974534228541051</v>
      </c>
      <c r="AC494">
        <f t="shared" si="57"/>
        <v>122.17355445765425</v>
      </c>
      <c r="AD494">
        <f t="shared" si="58"/>
        <v>122.14455335053735</v>
      </c>
      <c r="AE494">
        <f t="shared" si="59"/>
        <v>2.3737630656354118E-4</v>
      </c>
      <c r="AJ494">
        <v>3.8463147854436923</v>
      </c>
      <c r="AK494">
        <v>8.8631138789945325</v>
      </c>
      <c r="AL494">
        <v>5.2081297676824923</v>
      </c>
      <c r="AM494">
        <v>41.870127301307328</v>
      </c>
      <c r="AN494">
        <v>-0.39130406629615333</v>
      </c>
      <c r="AO494">
        <v>0.43690950063417472</v>
      </c>
      <c r="AP494">
        <v>1.085120247169544</v>
      </c>
      <c r="AQ494">
        <v>2.8135839079729226</v>
      </c>
      <c r="AR494">
        <v>18.657725969050528</v>
      </c>
      <c r="AS494">
        <v>46.493088364324983</v>
      </c>
      <c r="AT494" s="2">
        <v>1.0915130465926293</v>
      </c>
      <c r="AU494" s="2">
        <v>4.7162147660151419</v>
      </c>
      <c r="AV494" s="2">
        <v>1.3014951621946396</v>
      </c>
      <c r="AX494">
        <f t="shared" si="54"/>
        <v>1.0915130465926293</v>
      </c>
      <c r="AY494">
        <f t="shared" si="55"/>
        <v>576.19672154974398</v>
      </c>
      <c r="AZ494">
        <f t="shared" si="60"/>
        <v>159.00829007476034</v>
      </c>
    </row>
    <row r="495" spans="1:52" x14ac:dyDescent="0.25">
      <c r="A495" s="114">
        <v>6</v>
      </c>
      <c r="B495" s="114" t="s">
        <v>1188</v>
      </c>
      <c r="C495" s="115">
        <v>-10</v>
      </c>
      <c r="D495" s="114">
        <v>104.1875</v>
      </c>
      <c r="E495" s="114">
        <v>50</v>
      </c>
      <c r="F495" s="114">
        <v>4.4727999999999997E-2</v>
      </c>
      <c r="G495" s="114">
        <v>0.192829</v>
      </c>
      <c r="H495" s="114">
        <v>49.092241000000001</v>
      </c>
      <c r="I495" s="114">
        <v>1.633697</v>
      </c>
      <c r="J495" s="114">
        <v>9.1078510000000001</v>
      </c>
      <c r="K495" s="114">
        <v>0.15154500000000001</v>
      </c>
      <c r="L495" s="115">
        <v>4.4727999999999997E-2</v>
      </c>
      <c r="M495" s="114">
        <v>0.11021599999999999</v>
      </c>
      <c r="N495" s="114">
        <v>99361</v>
      </c>
      <c r="O495" s="114">
        <v>18</v>
      </c>
      <c r="P495" s="114">
        <v>60</v>
      </c>
      <c r="Q495" s="114">
        <v>1.1833</v>
      </c>
      <c r="R495" s="114" t="s">
        <v>1175</v>
      </c>
      <c r="S495" s="114" t="s">
        <v>1176</v>
      </c>
      <c r="T495" s="60">
        <v>9.824719130076273E-5</v>
      </c>
      <c r="U495" s="60">
        <v>2.0293749999999999E-3</v>
      </c>
      <c r="V495" s="60">
        <v>434.60402719592565</v>
      </c>
      <c r="W495" s="98"/>
      <c r="X495" s="60">
        <v>6.8409609376216332E-5</v>
      </c>
      <c r="Y495" s="61">
        <v>3.5602063370054808</v>
      </c>
      <c r="Z495">
        <v>26</v>
      </c>
      <c r="AB495">
        <f t="shared" si="56"/>
        <v>3.5610516462927606</v>
      </c>
      <c r="AC495">
        <f t="shared" si="57"/>
        <v>122.07270760645707</v>
      </c>
      <c r="AD495">
        <f t="shared" si="58"/>
        <v>122.04373043799325</v>
      </c>
      <c r="AE495">
        <f t="shared" si="59"/>
        <v>2.3737630656348781E-4</v>
      </c>
      <c r="AJ495">
        <v>2.5377038309859046</v>
      </c>
      <c r="AK495">
        <v>6.5504120508409143</v>
      </c>
      <c r="AL495">
        <v>7.7426340470917427</v>
      </c>
      <c r="AM495">
        <v>96.089512983568994</v>
      </c>
      <c r="AN495">
        <v>-0.42894618666166245</v>
      </c>
      <c r="AO495">
        <v>0.35098568712361217</v>
      </c>
      <c r="AP495">
        <v>0.87696275661989231</v>
      </c>
      <c r="AQ495">
        <v>1.9289168956124516</v>
      </c>
      <c r="AR495">
        <v>10.453430232560518</v>
      </c>
      <c r="AS495">
        <v>32.825850025475475</v>
      </c>
      <c r="AT495" s="2">
        <v>1.3302130325389383</v>
      </c>
      <c r="AU495" s="2">
        <v>2.7967465220091876</v>
      </c>
      <c r="AV495" s="2">
        <v>1.1825648412986629</v>
      </c>
      <c r="AX495">
        <f t="shared" ref="AX495:AX540" si="61">AT495</f>
        <v>1.3302130325389383</v>
      </c>
      <c r="AY495">
        <f t="shared" ref="AY495:AY540" si="62">AU495*AC495</f>
        <v>341.4064204306033</v>
      </c>
      <c r="AZ495">
        <f t="shared" si="60"/>
        <v>144.35889209752798</v>
      </c>
    </row>
    <row r="496" spans="1:52" x14ac:dyDescent="0.25">
      <c r="A496" s="114">
        <v>7</v>
      </c>
      <c r="B496" s="114" t="s">
        <v>1189</v>
      </c>
      <c r="C496" s="115">
        <v>-20</v>
      </c>
      <c r="D496" s="114">
        <v>104.1875</v>
      </c>
      <c r="E496" s="114">
        <v>50</v>
      </c>
      <c r="F496" s="114">
        <v>3.143E-2</v>
      </c>
      <c r="G496" s="114">
        <v>0.19317000000000001</v>
      </c>
      <c r="H496" s="114">
        <v>49.177692999999998</v>
      </c>
      <c r="I496" s="114">
        <v>1.661788</v>
      </c>
      <c r="J496" s="114">
        <v>9.1154589999999995</v>
      </c>
      <c r="K496" s="114">
        <v>0.15398999999999999</v>
      </c>
      <c r="L496" s="115">
        <v>3.143E-2</v>
      </c>
      <c r="M496" s="114">
        <v>7.3932999999999999E-2</v>
      </c>
      <c r="N496" s="114">
        <v>99367</v>
      </c>
      <c r="O496" s="114">
        <v>18</v>
      </c>
      <c r="P496" s="114">
        <v>60</v>
      </c>
      <c r="Q496" s="114">
        <v>1.1834</v>
      </c>
      <c r="R496" s="114" t="s">
        <v>1177</v>
      </c>
      <c r="S496" s="114" t="s">
        <v>1178</v>
      </c>
      <c r="T496" s="60">
        <v>9.7605390641104925E-5</v>
      </c>
      <c r="U496" s="60">
        <v>2.00425E-3</v>
      </c>
      <c r="V496" s="60">
        <v>301.47668900991852</v>
      </c>
      <c r="W496" s="98"/>
      <c r="X496" s="60">
        <v>6.8405478652170545E-5</v>
      </c>
      <c r="Y496" s="61">
        <v>2.4718607915064688</v>
      </c>
      <c r="Z496">
        <v>26</v>
      </c>
      <c r="AB496">
        <f t="shared" si="56"/>
        <v>2.4724476920077691</v>
      </c>
      <c r="AC496">
        <f t="shared" si="57"/>
        <v>121.96345766954958</v>
      </c>
      <c r="AD496">
        <f t="shared" si="58"/>
        <v>121.93450643443227</v>
      </c>
      <c r="AE496">
        <f t="shared" si="59"/>
        <v>2.3737630656355918E-4</v>
      </c>
      <c r="AJ496">
        <v>1.7619180245238897</v>
      </c>
      <c r="AK496">
        <v>4.4268835884156923</v>
      </c>
      <c r="AL496">
        <v>9.1293735314009332</v>
      </c>
      <c r="AM496">
        <v>131.32954520868373</v>
      </c>
      <c r="AN496">
        <v>-0.43064906060938307</v>
      </c>
      <c r="AO496">
        <v>0.33679214483125974</v>
      </c>
      <c r="AP496">
        <v>0.77538985333189991</v>
      </c>
      <c r="AQ496">
        <v>1.5245686285892395</v>
      </c>
      <c r="AR496">
        <v>6.2389700727937338</v>
      </c>
      <c r="AS496">
        <v>20.601503198067675</v>
      </c>
      <c r="AT496" s="2">
        <v>1.9557223342458947</v>
      </c>
      <c r="AU496" s="2">
        <v>1.5466691794520258</v>
      </c>
      <c r="AV496" s="2">
        <v>1.2629374334202081</v>
      </c>
      <c r="AX496">
        <f t="shared" si="61"/>
        <v>1.9557223342458947</v>
      </c>
      <c r="AY496">
        <f t="shared" si="62"/>
        <v>188.63712099689414</v>
      </c>
      <c r="AZ496">
        <f t="shared" si="60"/>
        <v>154.03221620023515</v>
      </c>
    </row>
    <row r="497" spans="1:52" x14ac:dyDescent="0.25">
      <c r="A497" s="114">
        <v>8</v>
      </c>
      <c r="B497" s="114" t="s">
        <v>1190</v>
      </c>
      <c r="C497" s="115">
        <v>-30</v>
      </c>
      <c r="D497" s="114">
        <v>104.1875</v>
      </c>
      <c r="E497" s="114">
        <v>50</v>
      </c>
      <c r="F497" s="114">
        <v>2.4206999999999999E-2</v>
      </c>
      <c r="G497" s="114">
        <v>0.193552</v>
      </c>
      <c r="H497" s="114">
        <v>49.273558999999999</v>
      </c>
      <c r="I497" s="114">
        <v>1.684822</v>
      </c>
      <c r="J497" s="114">
        <v>9.1246310000000008</v>
      </c>
      <c r="K497" s="114">
        <v>0.15601499999999999</v>
      </c>
      <c r="L497" s="115">
        <v>2.4206999999999999E-2</v>
      </c>
      <c r="M497" s="114">
        <v>5.0028000000000003E-2</v>
      </c>
      <c r="N497" s="114">
        <v>99360</v>
      </c>
      <c r="O497" s="114">
        <v>18</v>
      </c>
      <c r="P497" s="114">
        <v>60</v>
      </c>
      <c r="Q497" s="114">
        <v>1.1833</v>
      </c>
      <c r="R497" s="114" t="s">
        <v>1179</v>
      </c>
      <c r="S497" s="114" t="s">
        <v>1180</v>
      </c>
      <c r="T497" s="60">
        <v>9.6963589981447133E-5</v>
      </c>
      <c r="U497" s="60">
        <v>1.979125E-3</v>
      </c>
      <c r="V497" s="60">
        <v>229.23939804882482</v>
      </c>
      <c r="W497" s="98"/>
      <c r="X497" s="60">
        <v>6.8410297878726125E-5</v>
      </c>
      <c r="Y497" s="61">
        <v>1.8813331346783859</v>
      </c>
      <c r="Z497">
        <v>26</v>
      </c>
      <c r="AB497">
        <f t="shared" si="56"/>
        <v>1.8817798246229209</v>
      </c>
      <c r="AC497">
        <f t="shared" si="57"/>
        <v>121.84944485550312</v>
      </c>
      <c r="AD497">
        <f t="shared" si="58"/>
        <v>121.82052068432648</v>
      </c>
      <c r="AE497">
        <f t="shared" si="59"/>
        <v>2.3737630656373485E-4</v>
      </c>
      <c r="AJ497">
        <v>1.340974112189826</v>
      </c>
      <c r="AK497">
        <v>3.018195360534861</v>
      </c>
      <c r="AL497">
        <v>10.369590523206995</v>
      </c>
      <c r="AM497">
        <v>183.39200706309398</v>
      </c>
      <c r="AN497">
        <v>-0.45078987043791457</v>
      </c>
      <c r="AO497">
        <v>0.30405334470090967</v>
      </c>
      <c r="AP497">
        <v>0.72750639194031241</v>
      </c>
      <c r="AQ497">
        <v>1.4087475672398331</v>
      </c>
      <c r="AR497">
        <v>4.0415287300162301</v>
      </c>
      <c r="AS497">
        <v>13.37595660878377</v>
      </c>
      <c r="AT497" s="2">
        <v>3.0149388261185366</v>
      </c>
      <c r="AU497" s="2">
        <v>0.90905093420252692</v>
      </c>
      <c r="AV497" s="2">
        <v>1.3997588442567011</v>
      </c>
      <c r="AX497">
        <f t="shared" si="61"/>
        <v>3.0149388261185366</v>
      </c>
      <c r="AY497">
        <f t="shared" si="62"/>
        <v>110.76735167795439</v>
      </c>
      <c r="AZ497">
        <f t="shared" si="60"/>
        <v>170.55983810425968</v>
      </c>
    </row>
    <row r="498" spans="1:52" x14ac:dyDescent="0.25">
      <c r="A498" s="114">
        <v>9</v>
      </c>
      <c r="B498" s="114" t="s">
        <v>1191</v>
      </c>
      <c r="C498" s="115">
        <v>-40.03125</v>
      </c>
      <c r="D498" s="114">
        <v>104.1875</v>
      </c>
      <c r="E498" s="114">
        <v>50</v>
      </c>
      <c r="F498" s="114">
        <v>2.0101999999999998E-2</v>
      </c>
      <c r="G498" s="114">
        <v>0.19425700000000001</v>
      </c>
      <c r="H498" s="114">
        <v>49.450567999999997</v>
      </c>
      <c r="I498" s="114">
        <v>1.633874</v>
      </c>
      <c r="J498" s="114">
        <v>9.1413720000000005</v>
      </c>
      <c r="K498" s="114">
        <v>0.15101200000000001</v>
      </c>
      <c r="L498" s="115">
        <v>2.0101999999999998E-2</v>
      </c>
      <c r="M498" s="114">
        <v>4.1854000000000002E-2</v>
      </c>
      <c r="N498" s="114">
        <v>99354</v>
      </c>
      <c r="O498" s="114">
        <v>18</v>
      </c>
      <c r="P498" s="114">
        <v>60</v>
      </c>
      <c r="Q498" s="114">
        <v>1.1832</v>
      </c>
      <c r="R498" s="114" t="s">
        <v>1181</v>
      </c>
      <c r="S498" s="114" t="s">
        <v>1182</v>
      </c>
      <c r="T498" s="60">
        <v>9.6321789321789328E-5</v>
      </c>
      <c r="U498" s="60">
        <v>1.954E-3</v>
      </c>
      <c r="V498" s="60">
        <v>188.41012119668616</v>
      </c>
      <c r="W498" s="98"/>
      <c r="X498" s="60">
        <v>6.8414429184836365E-5</v>
      </c>
      <c r="Y498" s="61">
        <v>1.5489967967321616</v>
      </c>
      <c r="Z498">
        <v>26</v>
      </c>
      <c r="AB498">
        <f t="shared" si="56"/>
        <v>1.5493645791734862</v>
      </c>
      <c r="AC498">
        <f t="shared" si="57"/>
        <v>121.63364158929524</v>
      </c>
      <c r="AD498">
        <f t="shared" si="58"/>
        <v>121.6047686447009</v>
      </c>
      <c r="AE498">
        <f t="shared" si="59"/>
        <v>2.3737630656354012E-4</v>
      </c>
      <c r="AJ498">
        <v>1.1041256323728552</v>
      </c>
      <c r="AK498">
        <v>2.5463394757485367</v>
      </c>
      <c r="AL498">
        <v>13.857634354165677</v>
      </c>
      <c r="AM498">
        <v>327.32284946181971</v>
      </c>
      <c r="AN498">
        <v>-0.47162603848354467</v>
      </c>
      <c r="AO498">
        <v>0.27103895787463772</v>
      </c>
      <c r="AP498">
        <v>0.64234103641760398</v>
      </c>
      <c r="AQ498">
        <v>1.2179413911767389</v>
      </c>
      <c r="AR498">
        <v>3.204526147962496</v>
      </c>
      <c r="AS498">
        <v>9.4615411025342357</v>
      </c>
      <c r="AT498" s="2">
        <v>3.6240627367109481</v>
      </c>
      <c r="AU498" s="2">
        <v>0.6783630335948404</v>
      </c>
      <c r="AV498" s="2">
        <v>1.3543045596404029</v>
      </c>
      <c r="AX498">
        <f t="shared" si="61"/>
        <v>3.6240627367109481</v>
      </c>
      <c r="AY498">
        <f t="shared" si="62"/>
        <v>82.511766095701859</v>
      </c>
      <c r="AZ498">
        <f t="shared" si="60"/>
        <v>164.72899541004907</v>
      </c>
    </row>
    <row r="499" spans="1:52" x14ac:dyDescent="0.25">
      <c r="A499" s="28">
        <v>1</v>
      </c>
      <c r="B499" s="28" t="s">
        <v>1192</v>
      </c>
      <c r="C499" s="29">
        <v>40.03125</v>
      </c>
      <c r="D499" s="28">
        <v>-104.15625</v>
      </c>
      <c r="E499" s="28">
        <v>50</v>
      </c>
      <c r="F499" s="28">
        <v>0.22788800000000001</v>
      </c>
      <c r="G499" s="28">
        <v>0.197273</v>
      </c>
      <c r="H499" s="28">
        <v>50.207135000000001</v>
      </c>
      <c r="I499" s="28">
        <v>1.677349</v>
      </c>
      <c r="J499" s="28">
        <v>9.2133699999999994</v>
      </c>
      <c r="K499" s="28">
        <v>0.153833</v>
      </c>
      <c r="L499" s="29">
        <v>0.22788800000000001</v>
      </c>
      <c r="M499" s="28">
        <v>0.26607999999999998</v>
      </c>
      <c r="N499" s="28">
        <v>99451</v>
      </c>
      <c r="O499" s="28">
        <v>18.399999999999999</v>
      </c>
      <c r="P499" s="28">
        <v>60</v>
      </c>
      <c r="Q499" s="28">
        <v>1.1826000000000001</v>
      </c>
      <c r="R499" s="28" t="s">
        <v>1193</v>
      </c>
      <c r="S499" s="28" t="s">
        <v>1194</v>
      </c>
      <c r="T499" s="60">
        <v>9.015790558647702E-5</v>
      </c>
      <c r="U499" s="60">
        <v>6.2310000000000004E-3</v>
      </c>
      <c r="V499" s="60">
        <v>2458.5420275473525</v>
      </c>
      <c r="W499" s="98"/>
      <c r="X499" s="60">
        <v>6.8441601177428657E-5</v>
      </c>
      <c r="Y499" s="61">
        <v>20.363789722734875</v>
      </c>
      <c r="Z499">
        <v>27</v>
      </c>
      <c r="AB499">
        <f t="shared" si="56"/>
        <v>20.368624751648206</v>
      </c>
      <c r="AC499">
        <f t="shared" si="57"/>
        <v>120.73106533812549</v>
      </c>
      <c r="AD499">
        <f t="shared" si="58"/>
        <v>120.70240664374801</v>
      </c>
      <c r="AE499">
        <f t="shared" si="59"/>
        <v>2.3737630656385416E-4</v>
      </c>
      <c r="AJ499">
        <v>14.51511290519983</v>
      </c>
      <c r="AK499">
        <v>17.424165010962785</v>
      </c>
      <c r="AL499">
        <v>1.8458347534750703</v>
      </c>
      <c r="AM499">
        <v>6.6089769079193124</v>
      </c>
      <c r="AN499">
        <v>-0.1882028423109163</v>
      </c>
      <c r="AO499">
        <v>2.6096282077008786</v>
      </c>
      <c r="AP499">
        <v>7.0860924030842902</v>
      </c>
      <c r="AQ499">
        <v>20.49557766005481</v>
      </c>
      <c r="AR499">
        <v>52.190730584224703</v>
      </c>
      <c r="AS499">
        <v>75.192667181860585</v>
      </c>
      <c r="AT499" s="2">
        <v>1.154406391482887</v>
      </c>
      <c r="AU499" s="2">
        <v>14.268780248396769</v>
      </c>
      <c r="AV499" s="2">
        <v>1.9568582122141762</v>
      </c>
      <c r="AX499">
        <f t="shared" si="61"/>
        <v>1.154406391482887</v>
      </c>
      <c r="AY499">
        <f t="shared" si="62"/>
        <v>1722.6850404645447</v>
      </c>
      <c r="AZ499">
        <f t="shared" si="60"/>
        <v>236.25357667627713</v>
      </c>
    </row>
    <row r="500" spans="1:52" x14ac:dyDescent="0.25">
      <c r="A500" s="28">
        <v>2</v>
      </c>
      <c r="B500" s="28" t="s">
        <v>1211</v>
      </c>
      <c r="C500" s="29">
        <v>30</v>
      </c>
      <c r="D500" s="28">
        <v>-104.15625</v>
      </c>
      <c r="E500" s="28">
        <v>50</v>
      </c>
      <c r="F500" s="28">
        <v>0.154451</v>
      </c>
      <c r="G500" s="28">
        <v>0.19714000000000001</v>
      </c>
      <c r="H500" s="28">
        <v>50.173884999999999</v>
      </c>
      <c r="I500" s="28">
        <v>1.751093</v>
      </c>
      <c r="J500" s="28">
        <v>9.210248</v>
      </c>
      <c r="K500" s="28">
        <v>0.16067500000000001</v>
      </c>
      <c r="L500" s="29">
        <v>0.154451</v>
      </c>
      <c r="M500" s="28">
        <v>0.202377</v>
      </c>
      <c r="N500" s="28">
        <v>99450</v>
      </c>
      <c r="O500" s="28">
        <v>18.399999999999999</v>
      </c>
      <c r="P500" s="28">
        <v>60</v>
      </c>
      <c r="Q500" s="28">
        <v>1.1826000000000001</v>
      </c>
      <c r="R500" s="28" t="s">
        <v>1195</v>
      </c>
      <c r="S500" s="28" t="s">
        <v>1196</v>
      </c>
      <c r="T500" s="60">
        <v>8.9540043290043289E-5</v>
      </c>
      <c r="U500" s="60">
        <v>6.0671250000000005E-3</v>
      </c>
      <c r="V500" s="60">
        <v>1657.1789508672266</v>
      </c>
      <c r="W500" s="98"/>
      <c r="X500" s="60">
        <v>6.8442289378546576E-5</v>
      </c>
      <c r="Y500" s="61">
        <v>13.721412501403474</v>
      </c>
      <c r="Z500">
        <v>27</v>
      </c>
      <c r="AB500">
        <f t="shared" si="56"/>
        <v>13.724670412974909</v>
      </c>
      <c r="AC500">
        <f t="shared" si="57"/>
        <v>120.77320397573679</v>
      </c>
      <c r="AD500">
        <f t="shared" si="58"/>
        <v>120.74453527864517</v>
      </c>
      <c r="AE500">
        <f t="shared" si="59"/>
        <v>2.3737630656364315E-4</v>
      </c>
      <c r="AJ500">
        <v>9.7805103210193494</v>
      </c>
      <c r="AK500">
        <v>13.339358148002097</v>
      </c>
      <c r="AL500">
        <v>2.6932605300024526</v>
      </c>
      <c r="AM500">
        <v>12.313949616443345</v>
      </c>
      <c r="AN500">
        <v>-0.23901059037230796</v>
      </c>
      <c r="AO500">
        <v>2.0139128413696992</v>
      </c>
      <c r="AP500">
        <v>4.669106363922749</v>
      </c>
      <c r="AQ500">
        <v>11.287019509539856</v>
      </c>
      <c r="AR500">
        <v>39.106339514050333</v>
      </c>
      <c r="AS500">
        <v>63.113848853863445</v>
      </c>
      <c r="AT500" s="2">
        <v>1.3363434508136558</v>
      </c>
      <c r="AU500" s="2">
        <v>8.8598744455121459</v>
      </c>
      <c r="AV500" s="2">
        <v>2.0593248692720802</v>
      </c>
      <c r="AX500">
        <f t="shared" si="61"/>
        <v>1.3363434508136558</v>
      </c>
      <c r="AY500">
        <f t="shared" si="62"/>
        <v>1070.0354236072562</v>
      </c>
      <c r="AZ500">
        <f t="shared" si="60"/>
        <v>248.71126248890445</v>
      </c>
    </row>
    <row r="501" spans="1:52" x14ac:dyDescent="0.25">
      <c r="A501" s="28">
        <v>3</v>
      </c>
      <c r="B501" s="28" t="s">
        <v>1212</v>
      </c>
      <c r="C501" s="29">
        <v>19.96875</v>
      </c>
      <c r="D501" s="28">
        <v>-104.15625</v>
      </c>
      <c r="E501" s="28">
        <v>50</v>
      </c>
      <c r="F501" s="28">
        <v>0.137933</v>
      </c>
      <c r="G501" s="28">
        <v>0.19755600000000001</v>
      </c>
      <c r="H501" s="28">
        <v>50.278167000000003</v>
      </c>
      <c r="I501" s="28">
        <v>1.728405</v>
      </c>
      <c r="J501" s="28">
        <v>9.2176690000000008</v>
      </c>
      <c r="K501" s="28">
        <v>0.15840199999999999</v>
      </c>
      <c r="L501" s="29">
        <v>0.137933</v>
      </c>
      <c r="M501" s="28">
        <v>0.18476000000000001</v>
      </c>
      <c r="N501" s="28">
        <v>99460</v>
      </c>
      <c r="O501" s="28">
        <v>18.3</v>
      </c>
      <c r="P501" s="28">
        <v>60</v>
      </c>
      <c r="Q501" s="28">
        <v>1.1831</v>
      </c>
      <c r="R501" s="28" t="s">
        <v>1197</v>
      </c>
      <c r="S501" s="28" t="s">
        <v>1198</v>
      </c>
      <c r="T501" s="60">
        <v>8.8922180993609572E-5</v>
      </c>
      <c r="U501" s="60">
        <v>5.9032500000000005E-3</v>
      </c>
      <c r="V501" s="60">
        <v>1484.7785842037363</v>
      </c>
      <c r="W501" s="98"/>
      <c r="X501" s="60">
        <v>6.8411935032474373E-5</v>
      </c>
      <c r="Y501" s="61">
        <v>12.309305348188225</v>
      </c>
      <c r="Z501">
        <v>27</v>
      </c>
      <c r="AB501">
        <f t="shared" si="56"/>
        <v>12.312227979391542</v>
      </c>
      <c r="AC501">
        <f t="shared" si="57"/>
        <v>120.62245124354455</v>
      </c>
      <c r="AD501">
        <f t="shared" si="58"/>
        <v>120.5938183315797</v>
      </c>
      <c r="AE501">
        <f t="shared" si="59"/>
        <v>2.3737630656366627E-4</v>
      </c>
      <c r="AJ501">
        <v>8.7739499974768442</v>
      </c>
      <c r="AK501">
        <v>12.27814328556115</v>
      </c>
      <c r="AL501">
        <v>3.8381817194292105</v>
      </c>
      <c r="AM501">
        <v>32.086609839100497</v>
      </c>
      <c r="AN501">
        <v>-0.27061909507869036</v>
      </c>
      <c r="AO501">
        <v>1.9399214116921504</v>
      </c>
      <c r="AP501">
        <v>4.5155626142361687</v>
      </c>
      <c r="AQ501">
        <v>10.072350014884442</v>
      </c>
      <c r="AR501">
        <v>33.556884085028365</v>
      </c>
      <c r="AS501">
        <v>57.041484609612738</v>
      </c>
      <c r="AT501" s="2">
        <v>1.4827796926046231</v>
      </c>
      <c r="AU501" s="2">
        <v>7.3921171335587061</v>
      </c>
      <c r="AV501" s="2">
        <v>2.1869311735186954</v>
      </c>
      <c r="AX501">
        <f t="shared" si="61"/>
        <v>1.4827796926046231</v>
      </c>
      <c r="AY501">
        <f t="shared" si="62"/>
        <v>891.65528852925524</v>
      </c>
      <c r="AZ501">
        <f t="shared" si="60"/>
        <v>263.79299885074647</v>
      </c>
    </row>
    <row r="502" spans="1:52" x14ac:dyDescent="0.25">
      <c r="A502" s="28">
        <v>4</v>
      </c>
      <c r="B502" s="28" t="s">
        <v>1213</v>
      </c>
      <c r="C502" s="29">
        <v>10</v>
      </c>
      <c r="D502" s="28">
        <v>-104.15625</v>
      </c>
      <c r="E502" s="28">
        <v>50</v>
      </c>
      <c r="F502" s="28">
        <v>0.106631</v>
      </c>
      <c r="G502" s="28">
        <v>0.19775999999999999</v>
      </c>
      <c r="H502" s="28">
        <v>50.329399000000002</v>
      </c>
      <c r="I502" s="28">
        <v>1.7658160000000001</v>
      </c>
      <c r="J502" s="28">
        <v>9.2225420000000007</v>
      </c>
      <c r="K502" s="28">
        <v>0.16166800000000001</v>
      </c>
      <c r="L502" s="29">
        <v>0.106631</v>
      </c>
      <c r="M502" s="28">
        <v>0.12970899999999999</v>
      </c>
      <c r="N502" s="28">
        <v>99455</v>
      </c>
      <c r="O502" s="28">
        <v>18.3</v>
      </c>
      <c r="P502" s="28">
        <v>60</v>
      </c>
      <c r="Q502" s="28">
        <v>1.1831</v>
      </c>
      <c r="R502" s="28" t="s">
        <v>1199</v>
      </c>
      <c r="S502" s="28" t="s">
        <v>1200</v>
      </c>
      <c r="T502" s="60">
        <v>8.8304318697175841E-5</v>
      </c>
      <c r="U502" s="60">
        <v>5.7393750000000006E-3</v>
      </c>
      <c r="V502" s="60">
        <v>1142.544628490823</v>
      </c>
      <c r="W502" s="98"/>
      <c r="X502" s="60">
        <v>6.8415374373635338E-5</v>
      </c>
      <c r="Y502" s="61">
        <v>9.4766037747802869</v>
      </c>
      <c r="Z502">
        <v>27</v>
      </c>
      <c r="AB502">
        <f t="shared" si="56"/>
        <v>9.4788538300929321</v>
      </c>
      <c r="AC502">
        <f t="shared" si="57"/>
        <v>120.56477780905351</v>
      </c>
      <c r="AD502">
        <f t="shared" si="58"/>
        <v>120.53615858739552</v>
      </c>
      <c r="AE502">
        <f t="shared" si="59"/>
        <v>2.3737630656373582E-4</v>
      </c>
      <c r="AJ502">
        <v>6.7548386786671868</v>
      </c>
      <c r="AK502">
        <v>8.6842165679060539</v>
      </c>
      <c r="AL502">
        <v>3.3949068167486107</v>
      </c>
      <c r="AM502">
        <v>21.627465145324749</v>
      </c>
      <c r="AN502">
        <v>-0.2412511144677244</v>
      </c>
      <c r="AO502">
        <v>1.801972671934194</v>
      </c>
      <c r="AP502">
        <v>3.8860368315488132</v>
      </c>
      <c r="AQ502">
        <v>8.0541651507780472</v>
      </c>
      <c r="AR502">
        <v>23.561991325386593</v>
      </c>
      <c r="AS502">
        <v>42.951929303872483</v>
      </c>
      <c r="AT502" s="2">
        <v>1.8897304178257117</v>
      </c>
      <c r="AU502" s="2">
        <v>4.7345794189715296</v>
      </c>
      <c r="AV502" s="2">
        <v>2.192240064974901</v>
      </c>
      <c r="AX502">
        <f t="shared" si="61"/>
        <v>1.8897304178257117</v>
      </c>
      <c r="AY502">
        <f t="shared" si="62"/>
        <v>570.82351566762009</v>
      </c>
      <c r="AZ502">
        <f t="shared" si="60"/>
        <v>264.30693633780396</v>
      </c>
    </row>
    <row r="503" spans="1:52" x14ac:dyDescent="0.25">
      <c r="A503" s="28">
        <v>5</v>
      </c>
      <c r="B503" s="28" t="s">
        <v>1214</v>
      </c>
      <c r="C503" s="29">
        <v>0</v>
      </c>
      <c r="D503" s="28">
        <v>-104.15625</v>
      </c>
      <c r="E503" s="28">
        <v>50</v>
      </c>
      <c r="F503" s="28">
        <v>9.6064999999999998E-2</v>
      </c>
      <c r="G503" s="28">
        <v>0.19811300000000001</v>
      </c>
      <c r="H503" s="28">
        <v>50.417968000000002</v>
      </c>
      <c r="I503" s="28">
        <v>1.712418</v>
      </c>
      <c r="J503" s="28">
        <v>9.2309739999999998</v>
      </c>
      <c r="K503" s="28">
        <v>0.156723</v>
      </c>
      <c r="L503" s="29">
        <v>9.6064999999999998E-2</v>
      </c>
      <c r="M503" s="28">
        <v>0.115305</v>
      </c>
      <c r="N503" s="28">
        <v>99450</v>
      </c>
      <c r="O503" s="28">
        <v>18.3</v>
      </c>
      <c r="P503" s="28">
        <v>60</v>
      </c>
      <c r="Q503" s="28">
        <v>1.1830000000000001</v>
      </c>
      <c r="R503" s="28" t="s">
        <v>1201</v>
      </c>
      <c r="S503" s="28" t="s">
        <v>1202</v>
      </c>
      <c r="T503" s="60">
        <v>8.768645640074211E-5</v>
      </c>
      <c r="U503" s="60">
        <v>5.5755000000000006E-3</v>
      </c>
      <c r="V503" s="60">
        <v>1031.96666525612</v>
      </c>
      <c r="W503" s="98"/>
      <c r="X503" s="60">
        <v>6.8418814060632483E-5</v>
      </c>
      <c r="Y503" s="61">
        <v>8.5668323998878222</v>
      </c>
      <c r="Z503">
        <v>27</v>
      </c>
      <c r="AB503">
        <f t="shared" si="56"/>
        <v>8.5688664457561519</v>
      </c>
      <c r="AC503">
        <f t="shared" si="57"/>
        <v>120.46070438703026</v>
      </c>
      <c r="AD503">
        <f t="shared" si="58"/>
        <v>120.43210986993682</v>
      </c>
      <c r="AE503">
        <f t="shared" si="59"/>
        <v>2.3737630656356189E-4</v>
      </c>
      <c r="AJ503">
        <v>6.1063493106846458</v>
      </c>
      <c r="AK503">
        <v>7.7809264102138416</v>
      </c>
      <c r="AL503">
        <v>3.1115779672612773</v>
      </c>
      <c r="AM503">
        <v>18.198136204739129</v>
      </c>
      <c r="AN503">
        <v>-0.29384793174425516</v>
      </c>
      <c r="AO503">
        <v>1.5183661472526382</v>
      </c>
      <c r="AP503">
        <v>3.4336243855728696</v>
      </c>
      <c r="AQ503">
        <v>7.5317047729645035</v>
      </c>
      <c r="AR503">
        <v>21.453058423419911</v>
      </c>
      <c r="AS503">
        <v>37.783904380881957</v>
      </c>
      <c r="AT503" s="2">
        <v>1.8516064460107766</v>
      </c>
      <c r="AU503" s="2">
        <v>4.3851122588583724</v>
      </c>
      <c r="AV503" s="2">
        <v>2.0131528142983903</v>
      </c>
      <c r="AX503">
        <f t="shared" si="61"/>
        <v>1.8516064460107766</v>
      </c>
      <c r="AY503">
        <f t="shared" si="62"/>
        <v>528.23371151828087</v>
      </c>
      <c r="AZ503">
        <f t="shared" si="60"/>
        <v>242.50580604911642</v>
      </c>
    </row>
    <row r="504" spans="1:52" x14ac:dyDescent="0.25">
      <c r="A504" s="28">
        <v>6</v>
      </c>
      <c r="B504" s="28" t="s">
        <v>1215</v>
      </c>
      <c r="C504" s="29">
        <v>-10</v>
      </c>
      <c r="D504" s="28">
        <v>-104.15625</v>
      </c>
      <c r="E504" s="28">
        <v>50</v>
      </c>
      <c r="F504" s="28">
        <v>8.0521999999999996E-2</v>
      </c>
      <c r="G504" s="28">
        <v>0.19780900000000001</v>
      </c>
      <c r="H504" s="28">
        <v>50.341673</v>
      </c>
      <c r="I504" s="28">
        <v>1.715576</v>
      </c>
      <c r="J504" s="28">
        <v>9.2236060000000002</v>
      </c>
      <c r="K504" s="28">
        <v>0.157085</v>
      </c>
      <c r="L504" s="29">
        <v>8.0521999999999996E-2</v>
      </c>
      <c r="M504" s="28">
        <v>9.6377000000000004E-2</v>
      </c>
      <c r="N504" s="28">
        <v>99458</v>
      </c>
      <c r="O504" s="28">
        <v>18.3</v>
      </c>
      <c r="P504" s="28">
        <v>60</v>
      </c>
      <c r="Q504" s="28">
        <v>1.1831</v>
      </c>
      <c r="R504" s="28" t="s">
        <v>1203</v>
      </c>
      <c r="S504" s="28" t="s">
        <v>1204</v>
      </c>
      <c r="T504" s="60">
        <v>8.7068594104308393E-5</v>
      </c>
      <c r="U504" s="60">
        <v>5.4116249999999998E-3</v>
      </c>
      <c r="V504" s="60">
        <v>862.65749174745577</v>
      </c>
      <c r="W504" s="98"/>
      <c r="X504" s="60">
        <v>6.8413310727441753E-5</v>
      </c>
      <c r="Y504" s="61">
        <v>7.1561782498044542</v>
      </c>
      <c r="Z504">
        <v>27</v>
      </c>
      <c r="AB504">
        <f t="shared" si="56"/>
        <v>7.1578773602950765</v>
      </c>
      <c r="AC504">
        <f t="shared" si="57"/>
        <v>120.547233681753</v>
      </c>
      <c r="AD504">
        <f t="shared" si="58"/>
        <v>120.51861862465516</v>
      </c>
      <c r="AE504">
        <f t="shared" si="59"/>
        <v>2.3737630656363418E-4</v>
      </c>
      <c r="AJ504">
        <v>5.1008787876924675</v>
      </c>
      <c r="AK504">
        <v>6.5451098429045329</v>
      </c>
      <c r="AL504">
        <v>3.4144347315190999</v>
      </c>
      <c r="AM504">
        <v>22.483688324183728</v>
      </c>
      <c r="AN504">
        <v>-0.38822471966017952</v>
      </c>
      <c r="AO504">
        <v>1.2283412133494043</v>
      </c>
      <c r="AP504">
        <v>2.9898982515083525</v>
      </c>
      <c r="AQ504">
        <v>6.3680891342015435</v>
      </c>
      <c r="AR504">
        <v>17.393796808871265</v>
      </c>
      <c r="AS504">
        <v>31.403808523205463</v>
      </c>
      <c r="AT504" s="2">
        <v>2.1872041624427769</v>
      </c>
      <c r="AU504" s="2">
        <v>3.3670205873432146</v>
      </c>
      <c r="AV504" s="2">
        <v>2.2634826559751362</v>
      </c>
      <c r="AX504">
        <f t="shared" si="61"/>
        <v>2.1872041624427769</v>
      </c>
      <c r="AY504">
        <f t="shared" si="62"/>
        <v>405.88501755373574</v>
      </c>
      <c r="AZ504">
        <f t="shared" si="60"/>
        <v>272.85657266442968</v>
      </c>
    </row>
    <row r="505" spans="1:52" x14ac:dyDescent="0.25">
      <c r="A505" s="28">
        <v>7</v>
      </c>
      <c r="B505" s="28" t="s">
        <v>1216</v>
      </c>
      <c r="C505" s="29">
        <v>-20</v>
      </c>
      <c r="D505" s="28">
        <v>-104.15625</v>
      </c>
      <c r="E505" s="28">
        <v>50</v>
      </c>
      <c r="F505" s="28">
        <v>6.9333000000000006E-2</v>
      </c>
      <c r="G505" s="28">
        <v>0.197377</v>
      </c>
      <c r="H505" s="28">
        <v>50.233210999999997</v>
      </c>
      <c r="I505" s="28">
        <v>1.798413</v>
      </c>
      <c r="J505" s="28">
        <v>9.2129659999999998</v>
      </c>
      <c r="K505" s="28">
        <v>0.164884</v>
      </c>
      <c r="L505" s="29">
        <v>6.9333000000000006E-2</v>
      </c>
      <c r="M505" s="28">
        <v>8.6605000000000001E-2</v>
      </c>
      <c r="N505" s="28">
        <v>99470</v>
      </c>
      <c r="O505" s="28">
        <v>18.3</v>
      </c>
      <c r="P505" s="28">
        <v>60</v>
      </c>
      <c r="Q505" s="28">
        <v>1.1833</v>
      </c>
      <c r="R505" s="28" t="s">
        <v>1205</v>
      </c>
      <c r="S505" s="28" t="s">
        <v>1206</v>
      </c>
      <c r="T505" s="60">
        <v>8.6450731807874662E-5</v>
      </c>
      <c r="U505" s="60">
        <v>5.2477499999999998E-3</v>
      </c>
      <c r="V505" s="60">
        <v>741.29216329158464</v>
      </c>
      <c r="W505" s="98"/>
      <c r="X505" s="60">
        <v>6.8405057387452517E-5</v>
      </c>
      <c r="Y505" s="61">
        <v>6.143039130507665</v>
      </c>
      <c r="Z505">
        <v>27</v>
      </c>
      <c r="AB505">
        <f t="shared" si="56"/>
        <v>6.1444976886746909</v>
      </c>
      <c r="AC505">
        <f t="shared" si="57"/>
        <v>120.67189342977923</v>
      </c>
      <c r="AD505">
        <f t="shared" si="58"/>
        <v>120.64324878141083</v>
      </c>
      <c r="AE505">
        <f t="shared" si="59"/>
        <v>2.3737630656361257E-4</v>
      </c>
      <c r="AJ505">
        <v>4.3786756215004869</v>
      </c>
      <c r="AK505">
        <v>5.9173678509060972</v>
      </c>
      <c r="AL505">
        <v>3.8254344120190993</v>
      </c>
      <c r="AM505">
        <v>31.977345902421778</v>
      </c>
      <c r="AN505">
        <v>-0.48366430252449927</v>
      </c>
      <c r="AO505">
        <v>0.93424162804070088</v>
      </c>
      <c r="AP505">
        <v>2.4355738857656979</v>
      </c>
      <c r="AQ505">
        <v>5.5424359023776013</v>
      </c>
      <c r="AR505">
        <v>15.46770909010373</v>
      </c>
      <c r="AS505">
        <v>28.06207813710121</v>
      </c>
      <c r="AT505" s="2">
        <v>2.1800451501078673</v>
      </c>
      <c r="AU505" s="2">
        <v>3.0001472719570459</v>
      </c>
      <c r="AV505" s="2">
        <v>2.1617808883388205</v>
      </c>
      <c r="AX505">
        <f t="shared" si="61"/>
        <v>2.1800451501078673</v>
      </c>
      <c r="AY505">
        <f t="shared" si="62"/>
        <v>362.03345187524354</v>
      </c>
      <c r="AZ505">
        <f t="shared" si="60"/>
        <v>260.86619297615562</v>
      </c>
    </row>
    <row r="506" spans="1:52" x14ac:dyDescent="0.25">
      <c r="A506" s="28">
        <v>8</v>
      </c>
      <c r="B506" s="28" t="s">
        <v>1217</v>
      </c>
      <c r="C506" s="29">
        <v>-30.03125</v>
      </c>
      <c r="D506" s="28">
        <v>-104.15625</v>
      </c>
      <c r="E506" s="28">
        <v>50</v>
      </c>
      <c r="F506" s="28">
        <v>5.4454000000000002E-2</v>
      </c>
      <c r="G506" s="28">
        <v>0.19702800000000001</v>
      </c>
      <c r="H506" s="28">
        <v>50.145809</v>
      </c>
      <c r="I506" s="28">
        <v>1.732264</v>
      </c>
      <c r="J506" s="28">
        <v>9.2050959999999993</v>
      </c>
      <c r="K506" s="28">
        <v>0.158943</v>
      </c>
      <c r="L506" s="29">
        <v>5.4454000000000002E-2</v>
      </c>
      <c r="M506" s="28">
        <v>6.1880999999999999E-2</v>
      </c>
      <c r="N506" s="28">
        <v>99469</v>
      </c>
      <c r="O506" s="28">
        <v>18.3</v>
      </c>
      <c r="P506" s="28">
        <v>60</v>
      </c>
      <c r="Q506" s="28">
        <v>1.1833</v>
      </c>
      <c r="R506" s="28" t="s">
        <v>1207</v>
      </c>
      <c r="S506" s="28" t="s">
        <v>1208</v>
      </c>
      <c r="T506" s="60">
        <v>8.5832869511440945E-5</v>
      </c>
      <c r="U506" s="60">
        <v>5.0838749999999999E-3</v>
      </c>
      <c r="V506" s="60">
        <v>575.18903050793722</v>
      </c>
      <c r="W506" s="98"/>
      <c r="X506" s="60">
        <v>6.8405745089725452E-5</v>
      </c>
      <c r="Y506" s="61">
        <v>4.7624338389608072</v>
      </c>
      <c r="Z506">
        <v>27</v>
      </c>
      <c r="AB506">
        <f t="shared" si="56"/>
        <v>4.7635645963307613</v>
      </c>
      <c r="AC506">
        <f t="shared" si="57"/>
        <v>120.77627741563482</v>
      </c>
      <c r="AD506">
        <f t="shared" si="58"/>
        <v>120.7476079889814</v>
      </c>
      <c r="AE506">
        <f t="shared" si="59"/>
        <v>2.3737630656358772E-4</v>
      </c>
      <c r="AJ506">
        <v>3.3946246857804163</v>
      </c>
      <c r="AK506">
        <v>4.254875401838496</v>
      </c>
      <c r="AL506">
        <v>2.9905301912452478</v>
      </c>
      <c r="AM506">
        <v>16.760311837944158</v>
      </c>
      <c r="AN506">
        <v>-0.51739982796563277</v>
      </c>
      <c r="AO506">
        <v>0.80455290778974609</v>
      </c>
      <c r="AP506">
        <v>2.0215800285049337</v>
      </c>
      <c r="AQ506">
        <v>4.3927201560678304</v>
      </c>
      <c r="AR506">
        <v>11.464129037583806</v>
      </c>
      <c r="AS506">
        <v>20.990632290413711</v>
      </c>
      <c r="AT506" s="2">
        <v>2.5591624925558425</v>
      </c>
      <c r="AU506" s="2">
        <v>2.0900989601483468</v>
      </c>
      <c r="AV506" s="2">
        <v>1.9542781787612025</v>
      </c>
      <c r="AX506">
        <f t="shared" si="61"/>
        <v>2.5591624925558425</v>
      </c>
      <c r="AY506">
        <f t="shared" si="62"/>
        <v>252.43437183700661</v>
      </c>
      <c r="AZ506">
        <f t="shared" si="60"/>
        <v>236.03044346538456</v>
      </c>
    </row>
    <row r="507" spans="1:52" x14ac:dyDescent="0.25">
      <c r="A507" s="28">
        <v>9</v>
      </c>
      <c r="B507" s="28" t="s">
        <v>1218</v>
      </c>
      <c r="C507" s="29">
        <v>-40.03125</v>
      </c>
      <c r="D507" s="28">
        <v>-104.15625</v>
      </c>
      <c r="E507" s="28">
        <v>50</v>
      </c>
      <c r="F507" s="28">
        <v>4.3771999999999998E-2</v>
      </c>
      <c r="G507" s="28">
        <v>0.19722100000000001</v>
      </c>
      <c r="H507" s="28">
        <v>50.194023000000001</v>
      </c>
      <c r="I507" s="28">
        <v>1.7866109999999999</v>
      </c>
      <c r="J507" s="28">
        <v>9.2092519999999993</v>
      </c>
      <c r="K507" s="28">
        <v>0.16373199999999999</v>
      </c>
      <c r="L507" s="29">
        <v>4.3771999999999998E-2</v>
      </c>
      <c r="M507" s="28">
        <v>5.1769000000000003E-2</v>
      </c>
      <c r="N507" s="28">
        <v>99473</v>
      </c>
      <c r="O507" s="28">
        <v>18.3</v>
      </c>
      <c r="P507" s="28">
        <v>60</v>
      </c>
      <c r="Q507" s="28">
        <v>1.1833</v>
      </c>
      <c r="R507" s="28" t="s">
        <v>1209</v>
      </c>
      <c r="S507" s="28" t="s">
        <v>1210</v>
      </c>
      <c r="T507" s="60">
        <v>8.5215007215007214E-5</v>
      </c>
      <c r="U507" s="60">
        <v>4.9199999999999999E-3</v>
      </c>
      <c r="V507" s="60">
        <v>455.92908185728317</v>
      </c>
      <c r="W507" s="98"/>
      <c r="X507" s="60">
        <v>6.8402994363595167E-5</v>
      </c>
      <c r="Y507" s="61">
        <v>3.7768449351237292</v>
      </c>
      <c r="Z507">
        <v>27</v>
      </c>
      <c r="AB507">
        <f t="shared" si="56"/>
        <v>3.777741681491233</v>
      </c>
      <c r="AC507">
        <f t="shared" si="57"/>
        <v>120.71691840383883</v>
      </c>
      <c r="AD507">
        <f t="shared" si="58"/>
        <v>120.68826306760835</v>
      </c>
      <c r="AE507">
        <f t="shared" si="59"/>
        <v>2.3737630656395654E-4</v>
      </c>
      <c r="AJ507">
        <v>2.6921301115426828</v>
      </c>
      <c r="AK507">
        <v>3.587128076629694</v>
      </c>
      <c r="AL507">
        <v>3.1710146545759632</v>
      </c>
      <c r="AM507">
        <v>19.230683494827321</v>
      </c>
      <c r="AN507">
        <v>-0.65812774668807839</v>
      </c>
      <c r="AO507">
        <v>0.54719254744111978</v>
      </c>
      <c r="AP507">
        <v>1.5199023082336278</v>
      </c>
      <c r="AQ507">
        <v>3.5287925621798029</v>
      </c>
      <c r="AR507">
        <v>9.4919925916571692</v>
      </c>
      <c r="AS507">
        <v>17.104530877021705</v>
      </c>
      <c r="AT507" s="2">
        <v>2.7827041557967505</v>
      </c>
      <c r="AU507" s="2">
        <v>1.6786967822058552</v>
      </c>
      <c r="AV507" s="2">
        <v>1.9791864006241842</v>
      </c>
      <c r="AX507">
        <f t="shared" si="61"/>
        <v>2.7827041557967505</v>
      </c>
      <c r="AY507">
        <f t="shared" si="62"/>
        <v>202.64710248233104</v>
      </c>
      <c r="AZ507">
        <f t="shared" si="60"/>
        <v>238.92128323013711</v>
      </c>
    </row>
    <row r="508" spans="1:52" x14ac:dyDescent="0.25">
      <c r="A508" s="19">
        <v>1</v>
      </c>
      <c r="B508" s="19" t="s">
        <v>2599</v>
      </c>
      <c r="C508" s="19">
        <v>40.03125</v>
      </c>
      <c r="D508" s="112">
        <v>-364.625</v>
      </c>
      <c r="E508" s="19">
        <v>10</v>
      </c>
      <c r="F508" s="19">
        <v>-5.7499999999999999E-4</v>
      </c>
      <c r="G508" s="19">
        <v>0.19472999999999999</v>
      </c>
      <c r="H508" s="19">
        <v>49.569204999999997</v>
      </c>
      <c r="I508" s="19">
        <v>1.738761</v>
      </c>
      <c r="J508" s="19">
        <v>9.0769699999999993</v>
      </c>
      <c r="K508" s="19">
        <v>0.15912699999999999</v>
      </c>
      <c r="L508" s="19">
        <v>-5.7499999999999999E-4</v>
      </c>
      <c r="M508" s="19">
        <v>7.3949999999999997E-3</v>
      </c>
      <c r="N508" s="19">
        <v>100887</v>
      </c>
      <c r="O508" s="19">
        <v>17.7</v>
      </c>
      <c r="P508" s="19">
        <v>60</v>
      </c>
      <c r="Q508" s="19">
        <v>1.2029000000000001</v>
      </c>
      <c r="R508" s="19" t="s">
        <v>1219</v>
      </c>
      <c r="S508" s="19" t="s">
        <v>1220</v>
      </c>
      <c r="T508" s="60">
        <v>1.1089713461142031E-4</v>
      </c>
      <c r="U508" s="60">
        <v>-6.96E-4</v>
      </c>
      <c r="V508" s="60">
        <v>1.0911012301984158</v>
      </c>
      <c r="W508" s="98"/>
      <c r="X508" s="60">
        <v>6.2128093071049576E-6</v>
      </c>
      <c r="Y508" s="61">
        <v>9.8084535037820456E-2</v>
      </c>
      <c r="Z508">
        <v>28</v>
      </c>
      <c r="AB508">
        <f t="shared" si="56"/>
        <v>9.8107823510610412E-2</v>
      </c>
      <c r="AC508">
        <f t="shared" si="57"/>
        <v>11.124090355097239</v>
      </c>
      <c r="AD508">
        <f t="shared" si="58"/>
        <v>11.121449759614865</v>
      </c>
      <c r="AE508">
        <f t="shared" si="59"/>
        <v>2.3737630656371728E-4</v>
      </c>
      <c r="AJ508">
        <v>6.9826463067446706E-2</v>
      </c>
      <c r="AK508">
        <v>4.2728295053713907</v>
      </c>
      <c r="AL508">
        <v>-0.3314028304277708</v>
      </c>
      <c r="AM508">
        <v>3.9422638804022525</v>
      </c>
      <c r="AN508">
        <v>-11.412124942272023</v>
      </c>
      <c r="AO508">
        <v>-2.4192479941923422</v>
      </c>
      <c r="AP508">
        <v>0.22591974342708526</v>
      </c>
      <c r="AQ508">
        <v>2.6942807253209686</v>
      </c>
      <c r="AR508">
        <v>6.7498579097575711</v>
      </c>
      <c r="AS508">
        <v>9.5712546032472314</v>
      </c>
      <c r="AT508" s="2">
        <v>29.54044659240979</v>
      </c>
      <c r="AU508" s="2">
        <v>0.83073915152525868</v>
      </c>
      <c r="AV508" s="2">
        <v>24.470579074788308</v>
      </c>
      <c r="AX508">
        <f t="shared" si="61"/>
        <v>29.54044659240979</v>
      </c>
      <c r="AY508">
        <f t="shared" si="62"/>
        <v>9.2412173830837947</v>
      </c>
      <c r="AZ508">
        <f t="shared" si="60"/>
        <v>272.21293266949692</v>
      </c>
    </row>
    <row r="509" spans="1:52" x14ac:dyDescent="0.25">
      <c r="A509" s="19">
        <v>2</v>
      </c>
      <c r="B509" s="19" t="s">
        <v>2599</v>
      </c>
      <c r="C509" s="19">
        <v>40.03125</v>
      </c>
      <c r="D509" s="112">
        <v>-312.5</v>
      </c>
      <c r="E509" s="19">
        <v>10</v>
      </c>
      <c r="F509" s="19">
        <v>2.1100000000000001E-4</v>
      </c>
      <c r="G509" s="19">
        <v>0.19500799999999999</v>
      </c>
      <c r="H509" s="19">
        <v>49.638893000000003</v>
      </c>
      <c r="I509" s="19">
        <v>1.838651</v>
      </c>
      <c r="J509" s="19">
        <v>9.0834139999999994</v>
      </c>
      <c r="K509" s="19">
        <v>0.16811400000000001</v>
      </c>
      <c r="L509" s="19">
        <v>2.1100000000000001E-4</v>
      </c>
      <c r="M509" s="19">
        <v>8.5839999999999996E-3</v>
      </c>
      <c r="N509" s="19">
        <v>100882</v>
      </c>
      <c r="O509" s="19">
        <v>17.7</v>
      </c>
      <c r="P509" s="19">
        <v>60</v>
      </c>
      <c r="Q509" s="19">
        <v>1.2028000000000001</v>
      </c>
      <c r="R509" s="19" t="s">
        <v>1221</v>
      </c>
      <c r="S509" s="19" t="s">
        <v>1222</v>
      </c>
      <c r="T509" s="60">
        <v>1.1081997526283239E-4</v>
      </c>
      <c r="U509" s="60">
        <v>-6.11E-4</v>
      </c>
      <c r="V509" s="60">
        <v>7.4174353319467698</v>
      </c>
      <c r="W509" s="98"/>
      <c r="X509" s="60">
        <v>6.2131172316755979E-6</v>
      </c>
      <c r="Y509" s="61">
        <v>0.66723058443143468</v>
      </c>
      <c r="Z509">
        <v>28</v>
      </c>
      <c r="AB509">
        <f t="shared" si="56"/>
        <v>0.66738900676890278</v>
      </c>
      <c r="AC509">
        <f t="shared" si="57"/>
        <v>11.116749599042089</v>
      </c>
      <c r="AD509">
        <f t="shared" si="58"/>
        <v>11.114110746081273</v>
      </c>
      <c r="AE509">
        <f t="shared" si="59"/>
        <v>2.3737630656386121E-4</v>
      </c>
      <c r="AJ509">
        <v>0.47553078730359727</v>
      </c>
      <c r="AK509">
        <v>4.9666676392418694</v>
      </c>
      <c r="AL509">
        <v>1.6223768731476929</v>
      </c>
      <c r="AM509">
        <v>396.83148099085736</v>
      </c>
      <c r="AN509">
        <v>-10.946808509961349</v>
      </c>
      <c r="AO509">
        <v>-2.1181958749983352</v>
      </c>
      <c r="AP509">
        <v>0.52998290671905901</v>
      </c>
      <c r="AQ509">
        <v>3.0022721648091668</v>
      </c>
      <c r="AR509">
        <v>7.4162891903110255</v>
      </c>
      <c r="AS509">
        <v>12.360289122531942</v>
      </c>
      <c r="AT509" s="2">
        <v>7628.9385908724134</v>
      </c>
      <c r="AU509" s="2">
        <v>6.2994123512647299E-2</v>
      </c>
      <c r="AV509" s="2">
        <v>480.10276907651422</v>
      </c>
      <c r="AX509">
        <f t="shared" si="61"/>
        <v>7628.9385908724134</v>
      </c>
      <c r="AY509">
        <f t="shared" si="62"/>
        <v>0.7002898973012297</v>
      </c>
      <c r="AZ509">
        <f t="shared" si="60"/>
        <v>5337.1822656303366</v>
      </c>
    </row>
    <row r="510" spans="1:52" x14ac:dyDescent="0.25">
      <c r="A510" s="19">
        <v>3</v>
      </c>
      <c r="B510" s="19" t="s">
        <v>2599</v>
      </c>
      <c r="C510" s="19">
        <v>40.03125</v>
      </c>
      <c r="D510" s="112">
        <v>-260.40625</v>
      </c>
      <c r="E510" s="19">
        <v>10</v>
      </c>
      <c r="F510" s="19">
        <v>6.4479999999999997E-3</v>
      </c>
      <c r="G510" s="19">
        <v>0.19509699999999999</v>
      </c>
      <c r="H510" s="19">
        <v>49.661239000000002</v>
      </c>
      <c r="I510" s="19">
        <v>2.0394230000000002</v>
      </c>
      <c r="J510" s="19">
        <v>9.0852789999999999</v>
      </c>
      <c r="K510" s="19">
        <v>0.186616</v>
      </c>
      <c r="L510" s="19">
        <v>6.4479999999999997E-3</v>
      </c>
      <c r="M510" s="19">
        <v>2.0402E-2</v>
      </c>
      <c r="N510" s="19">
        <v>100878</v>
      </c>
      <c r="O510" s="19">
        <v>17.7</v>
      </c>
      <c r="P510" s="19">
        <v>60</v>
      </c>
      <c r="Q510" s="19">
        <v>1.2028000000000001</v>
      </c>
      <c r="R510" s="19" t="s">
        <v>1223</v>
      </c>
      <c r="S510" s="19" t="s">
        <v>1224</v>
      </c>
      <c r="T510" s="60">
        <v>1.1074281591424447E-4</v>
      </c>
      <c r="U510" s="60">
        <v>-5.2599999999999999E-4</v>
      </c>
      <c r="V510" s="60">
        <v>62.974739647223991</v>
      </c>
      <c r="W510" s="98"/>
      <c r="X510" s="60">
        <v>6.2133635933097168E-6</v>
      </c>
      <c r="Y510" s="61">
        <v>5.6657903045401286</v>
      </c>
      <c r="Z510">
        <v>28</v>
      </c>
      <c r="AB510">
        <f t="shared" si="56"/>
        <v>5.6671355482453674</v>
      </c>
      <c r="AC510">
        <f t="shared" si="57"/>
        <v>11.114908293863413</v>
      </c>
      <c r="AD510">
        <f t="shared" si="58"/>
        <v>11.112269877984822</v>
      </c>
      <c r="AE510">
        <f t="shared" si="59"/>
        <v>2.3737630656367543E-4</v>
      </c>
      <c r="AJ510">
        <v>4.0385393153543996</v>
      </c>
      <c r="AK510">
        <v>11.814229536001147</v>
      </c>
      <c r="AL510">
        <v>7.1976835484202244</v>
      </c>
      <c r="AM510">
        <v>110.93703427442101</v>
      </c>
      <c r="AN510">
        <v>-9.0614907756518885</v>
      </c>
      <c r="AO510">
        <v>-0.93232362914107481</v>
      </c>
      <c r="AP510">
        <v>1.7181392594171234</v>
      </c>
      <c r="AQ510">
        <v>5.2528618881606768</v>
      </c>
      <c r="AR510">
        <v>21.687816496019586</v>
      </c>
      <c r="AS510">
        <v>50.317100906644178</v>
      </c>
      <c r="AT510" s="2">
        <v>10.57345744057899</v>
      </c>
      <c r="AU510" s="2">
        <v>2.6772759592679294</v>
      </c>
      <c r="AV510" s="2">
        <v>24.26952409665034</v>
      </c>
      <c r="AX510">
        <f t="shared" si="61"/>
        <v>10.57345744057899</v>
      </c>
      <c r="AY510">
        <f t="shared" si="62"/>
        <v>29.757676764628233</v>
      </c>
      <c r="AZ510">
        <f t="shared" si="60"/>
        <v>269.75353466997683</v>
      </c>
    </row>
    <row r="511" spans="1:52" x14ac:dyDescent="0.25">
      <c r="A511" s="19">
        <v>4</v>
      </c>
      <c r="B511" s="19" t="s">
        <v>2599</v>
      </c>
      <c r="C511" s="19">
        <v>40.03125</v>
      </c>
      <c r="D511" s="112">
        <v>-208.3125</v>
      </c>
      <c r="E511" s="19">
        <v>10</v>
      </c>
      <c r="F511" s="19">
        <v>3.6923999999999998E-2</v>
      </c>
      <c r="G511" s="19">
        <v>0.19531100000000001</v>
      </c>
      <c r="H511" s="19">
        <v>49.714784000000002</v>
      </c>
      <c r="I511" s="19">
        <v>2.0738409999999998</v>
      </c>
      <c r="J511" s="19">
        <v>9.0901610000000002</v>
      </c>
      <c r="K511" s="19">
        <v>0.18959599999999999</v>
      </c>
      <c r="L511" s="19">
        <v>3.6923999999999998E-2</v>
      </c>
      <c r="M511" s="19">
        <v>8.8378999999999999E-2</v>
      </c>
      <c r="N511" s="19">
        <v>100877</v>
      </c>
      <c r="O511" s="19">
        <v>17.7</v>
      </c>
      <c r="P511" s="19">
        <v>60</v>
      </c>
      <c r="Q511" s="19">
        <v>1.2028000000000001</v>
      </c>
      <c r="R511" s="19" t="s">
        <v>1225</v>
      </c>
      <c r="S511" s="19" t="s">
        <v>1226</v>
      </c>
      <c r="T511" s="60">
        <v>1.1066565656565655E-4</v>
      </c>
      <c r="U511" s="60">
        <v>-4.4099999999999999E-4</v>
      </c>
      <c r="V511" s="60">
        <v>337.63862393778697</v>
      </c>
      <c r="W511" s="98"/>
      <c r="X511" s="60">
        <v>6.2134251867709967E-6</v>
      </c>
      <c r="Y511" s="61">
        <v>30.393116817894818</v>
      </c>
      <c r="Z511">
        <v>28</v>
      </c>
      <c r="AB511">
        <f t="shared" si="56"/>
        <v>30.400333136693103</v>
      </c>
      <c r="AC511">
        <f t="shared" si="57"/>
        <v>11.109048998192662</v>
      </c>
      <c r="AD511">
        <f t="shared" si="58"/>
        <v>11.106411973172039</v>
      </c>
      <c r="AE511">
        <f t="shared" si="59"/>
        <v>2.3737630656348843E-4</v>
      </c>
      <c r="AJ511">
        <v>21.663736413644273</v>
      </c>
      <c r="AK511">
        <v>51.241236021257876</v>
      </c>
      <c r="AL511">
        <v>6.6509632169450477</v>
      </c>
      <c r="AM511">
        <v>68.322189712998451</v>
      </c>
      <c r="AN511">
        <v>-7.883437187460153</v>
      </c>
      <c r="AO511">
        <v>1.3172883202110366</v>
      </c>
      <c r="AP511">
        <v>6.6252876914839423</v>
      </c>
      <c r="AQ511">
        <v>22.549865597697114</v>
      </c>
      <c r="AR511">
        <v>85.717087389225313</v>
      </c>
      <c r="AS511">
        <v>261.94788464703595</v>
      </c>
      <c r="AT511" s="2">
        <v>2.3889876014233389</v>
      </c>
      <c r="AU511" s="2">
        <v>19.112107639413704</v>
      </c>
      <c r="AV511" s="2">
        <v>23.994851773983356</v>
      </c>
      <c r="AX511">
        <f t="shared" si="61"/>
        <v>2.3889876014233389</v>
      </c>
      <c r="AY511">
        <f t="shared" si="62"/>
        <v>212.31734022497915</v>
      </c>
      <c r="AZ511">
        <f t="shared" si="60"/>
        <v>266.55998406155123</v>
      </c>
    </row>
    <row r="512" spans="1:52" x14ac:dyDescent="0.25">
      <c r="A512" s="19">
        <v>5</v>
      </c>
      <c r="B512" s="19" t="s">
        <v>2599</v>
      </c>
      <c r="C512" s="19">
        <v>40.03125</v>
      </c>
      <c r="D512" s="112">
        <v>-156.21875</v>
      </c>
      <c r="E512" s="19">
        <v>10</v>
      </c>
      <c r="F512" s="19">
        <v>0.168325</v>
      </c>
      <c r="G512" s="19">
        <v>0.19337299999999999</v>
      </c>
      <c r="H512" s="19">
        <v>49.228681999999999</v>
      </c>
      <c r="I512" s="19">
        <v>2.03322</v>
      </c>
      <c r="J512" s="19">
        <v>9.0457400000000003</v>
      </c>
      <c r="K512" s="19">
        <v>0.18678800000000001</v>
      </c>
      <c r="L512" s="19">
        <v>0.168325</v>
      </c>
      <c r="M512" s="19">
        <v>0.32081799999999999</v>
      </c>
      <c r="N512" s="19">
        <v>100875</v>
      </c>
      <c r="O512" s="19">
        <v>17.7</v>
      </c>
      <c r="P512" s="19">
        <v>60</v>
      </c>
      <c r="Q512" s="19">
        <v>1.2027000000000001</v>
      </c>
      <c r="R512" s="19" t="s">
        <v>1227</v>
      </c>
      <c r="S512" s="19" t="s">
        <v>1228</v>
      </c>
      <c r="T512" s="60">
        <v>1.1058849721706863E-4</v>
      </c>
      <c r="U512" s="60">
        <v>-3.5599999999999998E-4</v>
      </c>
      <c r="V512" s="60">
        <v>1525.30330228563</v>
      </c>
      <c r="W512" s="98"/>
      <c r="X512" s="60">
        <v>6.2135483773571035E-6</v>
      </c>
      <c r="Y512" s="61">
        <v>136.629111214803</v>
      </c>
      <c r="Z512">
        <v>28</v>
      </c>
      <c r="AB512">
        <f t="shared" si="56"/>
        <v>136.66155142913047</v>
      </c>
      <c r="AC512">
        <f t="shared" si="57"/>
        <v>11.163823644344777</v>
      </c>
      <c r="AD512">
        <f t="shared" si="58"/>
        <v>11.161173617120957</v>
      </c>
      <c r="AE512">
        <f t="shared" si="59"/>
        <v>2.3737630656347643E-4</v>
      </c>
      <c r="AJ512">
        <v>97.387839799875195</v>
      </c>
      <c r="AK512">
        <v>185.2242292663118</v>
      </c>
      <c r="AL512">
        <v>3.2870199632126811</v>
      </c>
      <c r="AM512">
        <v>15.553890737823124</v>
      </c>
      <c r="AN512">
        <v>-5.0801046087945023</v>
      </c>
      <c r="AO512">
        <v>8.3103791043286837</v>
      </c>
      <c r="AP512">
        <v>26.810989637822384</v>
      </c>
      <c r="AQ512">
        <v>82.839941991551498</v>
      </c>
      <c r="AR512">
        <v>513.28051371148524</v>
      </c>
      <c r="AS512">
        <v>918.70103618415021</v>
      </c>
      <c r="AT512" s="2">
        <v>0.95080147017129035</v>
      </c>
      <c r="AU512" s="2">
        <v>126.31187715855762</v>
      </c>
      <c r="AV512" s="2">
        <v>22.709678702576824</v>
      </c>
      <c r="AX512">
        <f t="shared" si="61"/>
        <v>0.95080147017129035</v>
      </c>
      <c r="AY512">
        <f t="shared" si="62"/>
        <v>1410.1235207842785</v>
      </c>
      <c r="AZ512">
        <f t="shared" si="60"/>
        <v>253.52684805530018</v>
      </c>
    </row>
    <row r="513" spans="1:52" x14ac:dyDescent="0.25">
      <c r="A513" s="19">
        <v>6</v>
      </c>
      <c r="B513" s="19" t="s">
        <v>2599</v>
      </c>
      <c r="C513" s="19">
        <v>40.03125</v>
      </c>
      <c r="D513" s="112">
        <v>-104.15625</v>
      </c>
      <c r="E513" s="19">
        <v>10</v>
      </c>
      <c r="F513" s="19">
        <v>1.1435979999999999</v>
      </c>
      <c r="G513" s="19">
        <v>0.191193</v>
      </c>
      <c r="H513" s="19">
        <v>48.681646999999998</v>
      </c>
      <c r="I513" s="19">
        <v>2.0243120000000001</v>
      </c>
      <c r="J513" s="19">
        <v>8.9968570000000003</v>
      </c>
      <c r="K513" s="19">
        <v>0.18706</v>
      </c>
      <c r="L513" s="19">
        <v>1.1435979999999999</v>
      </c>
      <c r="M513" s="19">
        <v>1.0641069999999999</v>
      </c>
      <c r="N513" s="19">
        <v>100878</v>
      </c>
      <c r="O513" s="19">
        <v>17.8</v>
      </c>
      <c r="P513" s="19">
        <v>60</v>
      </c>
      <c r="Q513" s="19">
        <v>1.2022999999999999</v>
      </c>
      <c r="R513" s="19" t="s">
        <v>1229</v>
      </c>
      <c r="S513" s="19" t="s">
        <v>1230</v>
      </c>
      <c r="T513" s="60">
        <v>1.1051133786848071E-4</v>
      </c>
      <c r="U513" s="60">
        <v>-2.7099999999999997E-4</v>
      </c>
      <c r="V513" s="60">
        <v>10350.693621692606</v>
      </c>
      <c r="W513" s="98"/>
      <c r="X513" s="60">
        <v>6.2154998709763213E-6</v>
      </c>
      <c r="Y513" s="61">
        <v>921.8639364865528</v>
      </c>
      <c r="Z513">
        <v>28</v>
      </c>
      <c r="AB513">
        <f t="shared" si="56"/>
        <v>922.08281710002177</v>
      </c>
      <c r="AC513">
        <f t="shared" si="57"/>
        <v>11.228005795672637</v>
      </c>
      <c r="AD513">
        <f t="shared" si="58"/>
        <v>11.225340533126786</v>
      </c>
      <c r="AE513">
        <f t="shared" si="59"/>
        <v>2.3737630656349719E-4</v>
      </c>
      <c r="AJ513">
        <v>657.0961516991041</v>
      </c>
      <c r="AK513">
        <v>611.27701129830905</v>
      </c>
      <c r="AL513">
        <v>1.1606551297067063</v>
      </c>
      <c r="AM513">
        <v>4.7857378091463492</v>
      </c>
      <c r="AN513">
        <v>1.2074954650480578</v>
      </c>
      <c r="AO513">
        <v>123.92338686845497</v>
      </c>
      <c r="AP513">
        <v>508.19934018271425</v>
      </c>
      <c r="AQ513">
        <v>1037.8061618118988</v>
      </c>
      <c r="AR513">
        <v>1793.5610292040353</v>
      </c>
      <c r="AS513">
        <v>2459.7331752370283</v>
      </c>
      <c r="AT513" s="2">
        <v>0.94797971562588768</v>
      </c>
      <c r="AU513" s="2">
        <v>710.75377236907968</v>
      </c>
      <c r="AV513" s="2">
        <v>16.684007311362951</v>
      </c>
      <c r="AX513">
        <f t="shared" si="61"/>
        <v>0.94797971562588768</v>
      </c>
      <c r="AY513">
        <f t="shared" si="62"/>
        <v>7980.3474754562167</v>
      </c>
      <c r="AZ513">
        <f t="shared" si="60"/>
        <v>187.32813078702785</v>
      </c>
    </row>
    <row r="514" spans="1:52" x14ac:dyDescent="0.25">
      <c r="A514" s="19">
        <v>7</v>
      </c>
      <c r="B514" s="19" t="s">
        <v>2599</v>
      </c>
      <c r="C514" s="19">
        <v>40.03125</v>
      </c>
      <c r="D514" s="112">
        <v>-52.0625</v>
      </c>
      <c r="E514" s="19">
        <v>10</v>
      </c>
      <c r="F514" s="19">
        <v>0.29083399999999998</v>
      </c>
      <c r="G514" s="19">
        <v>0.18957499999999999</v>
      </c>
      <c r="H514" s="19">
        <v>48.275719000000002</v>
      </c>
      <c r="I514" s="19">
        <v>2.0449920000000001</v>
      </c>
      <c r="J514" s="19">
        <v>8.9590619999999994</v>
      </c>
      <c r="K514" s="19">
        <v>0.189752</v>
      </c>
      <c r="L514" s="19">
        <v>0.29083399999999998</v>
      </c>
      <c r="M514" s="19">
        <v>0.455536</v>
      </c>
      <c r="N514" s="19">
        <v>100881</v>
      </c>
      <c r="O514" s="19">
        <v>17.8</v>
      </c>
      <c r="P514" s="19">
        <v>60</v>
      </c>
      <c r="Q514" s="19">
        <v>1.2023999999999999</v>
      </c>
      <c r="R514" s="19" t="s">
        <v>1231</v>
      </c>
      <c r="S514" s="19" t="s">
        <v>1232</v>
      </c>
      <c r="T514" s="60">
        <v>1.104341785198928E-4</v>
      </c>
      <c r="U514" s="60">
        <v>-1.8599999999999997E-4</v>
      </c>
      <c r="V514" s="60">
        <v>2635.2348874273357</v>
      </c>
      <c r="W514" s="98"/>
      <c r="X514" s="60">
        <v>6.2153150343905132E-6</v>
      </c>
      <c r="Y514" s="61">
        <v>233.72294122356428</v>
      </c>
      <c r="Z514">
        <v>28</v>
      </c>
      <c r="AB514">
        <f t="shared" si="56"/>
        <v>233.77843468494402</v>
      </c>
      <c r="AC514">
        <f t="shared" si="57"/>
        <v>11.275037331087837</v>
      </c>
      <c r="AD514">
        <f t="shared" si="58"/>
        <v>11.272360904369819</v>
      </c>
      <c r="AE514">
        <f t="shared" si="59"/>
        <v>2.3737630656342579E-4</v>
      </c>
      <c r="AJ514">
        <v>166.59535292057797</v>
      </c>
      <c r="AK514">
        <v>260.77323023129031</v>
      </c>
      <c r="AL514">
        <v>2.9202583834268818</v>
      </c>
      <c r="AM514">
        <v>15.070261608662259</v>
      </c>
      <c r="AN514">
        <v>-1.1162857462430664</v>
      </c>
      <c r="AO514">
        <v>23.516419720853929</v>
      </c>
      <c r="AP514">
        <v>55.660869578823508</v>
      </c>
      <c r="AQ514">
        <v>182.14291407890909</v>
      </c>
      <c r="AR514">
        <v>737.86087108706499</v>
      </c>
      <c r="AS514">
        <v>1188.8468957928953</v>
      </c>
      <c r="AT514" s="2">
        <v>0.87596678856515831</v>
      </c>
      <c r="AU514" s="2">
        <v>210.01827579693361</v>
      </c>
      <c r="AV514" s="2">
        <v>17.373681669253685</v>
      </c>
      <c r="AX514">
        <f t="shared" si="61"/>
        <v>0.87596678856515831</v>
      </c>
      <c r="AY514">
        <f t="shared" si="62"/>
        <v>2367.9638998211276</v>
      </c>
      <c r="AZ514">
        <f t="shared" si="60"/>
        <v>195.88890939927174</v>
      </c>
    </row>
    <row r="515" spans="1:52" x14ac:dyDescent="0.25">
      <c r="A515" s="19">
        <v>8</v>
      </c>
      <c r="B515" s="19" t="s">
        <v>2599</v>
      </c>
      <c r="C515" s="19">
        <v>40.03125</v>
      </c>
      <c r="D515" s="112">
        <v>0</v>
      </c>
      <c r="E515" s="19">
        <v>10</v>
      </c>
      <c r="F515" s="19">
        <v>9.8389000000000004E-2</v>
      </c>
      <c r="G515" s="19">
        <v>0.189225</v>
      </c>
      <c r="H515" s="19">
        <v>48.188063</v>
      </c>
      <c r="I515" s="19">
        <v>1.800278</v>
      </c>
      <c r="J515" s="19">
        <v>8.9515449999999994</v>
      </c>
      <c r="K515" s="19">
        <v>0.16744200000000001</v>
      </c>
      <c r="L515" s="19">
        <v>9.8389000000000004E-2</v>
      </c>
      <c r="M515" s="19">
        <v>0.17091000000000001</v>
      </c>
      <c r="N515" s="19">
        <v>100877</v>
      </c>
      <c r="O515" s="19">
        <v>17.8</v>
      </c>
      <c r="P515" s="19">
        <v>60</v>
      </c>
      <c r="Q515" s="19">
        <v>1.2022999999999999</v>
      </c>
      <c r="R515" s="19" t="s">
        <v>1233</v>
      </c>
      <c r="S515" s="19" t="s">
        <v>1234</v>
      </c>
      <c r="T515" s="60">
        <v>1.1035701917130488E-4</v>
      </c>
      <c r="U515" s="60">
        <v>-1.0099999999999996E-4</v>
      </c>
      <c r="V515" s="60">
        <v>892.46701967471643</v>
      </c>
      <c r="W515" s="98"/>
      <c r="X515" s="60">
        <v>6.2155614856146522E-6</v>
      </c>
      <c r="Y515" s="61">
        <v>79.084691417440368</v>
      </c>
      <c r="Z515">
        <v>28</v>
      </c>
      <c r="AB515">
        <f t="shared" ref="AB515:AB540" si="63">J515*V515/X515*$AH$8/10000</f>
        <v>79.103468706678314</v>
      </c>
      <c r="AC515">
        <f t="shared" ref="AC515:AC540" si="64">V515/Y515</f>
        <v>11.284952924250808</v>
      </c>
      <c r="AD515">
        <f t="shared" ref="AD515:AD540" si="65">1/(J515/X515*$AH$8/10000)</f>
        <v>11.282274143805907</v>
      </c>
      <c r="AE515">
        <f t="shared" ref="AE515:AE540" si="66">(AC515-AD515)/AC515</f>
        <v>2.3737630656345412E-4</v>
      </c>
      <c r="AJ515">
        <v>56.370849004726431</v>
      </c>
      <c r="AK515">
        <v>97.820608419364575</v>
      </c>
      <c r="AL515">
        <v>4.5957040482763558</v>
      </c>
      <c r="AM515">
        <v>32.017842206969547</v>
      </c>
      <c r="AN515">
        <v>-3.6103909590347962</v>
      </c>
      <c r="AO515">
        <v>11.236397480623198</v>
      </c>
      <c r="AP515">
        <v>28.004568680186047</v>
      </c>
      <c r="AQ515">
        <v>55.776762799597172</v>
      </c>
      <c r="AR515">
        <v>225.9029864924415</v>
      </c>
      <c r="AS515">
        <v>514.62895060640108</v>
      </c>
      <c r="AT515" s="2">
        <v>1.3414456718431098</v>
      </c>
      <c r="AU515" s="2">
        <v>53.314842094044963</v>
      </c>
      <c r="AV515" s="2">
        <v>15.148115167328999</v>
      </c>
      <c r="AX515">
        <f t="shared" si="61"/>
        <v>1.3414456718431098</v>
      </c>
      <c r="AY515">
        <f t="shared" si="62"/>
        <v>601.65548319516279</v>
      </c>
      <c r="AZ515">
        <f t="shared" ref="AZ515:AZ540" si="67">AV515*AC515</f>
        <v>170.9457665544374</v>
      </c>
    </row>
    <row r="516" spans="1:52" x14ac:dyDescent="0.25">
      <c r="A516" s="19">
        <v>9</v>
      </c>
      <c r="B516" s="19" t="s">
        <v>2599</v>
      </c>
      <c r="C516" s="19">
        <v>40.03125</v>
      </c>
      <c r="D516" s="112">
        <v>52.09375</v>
      </c>
      <c r="E516" s="19">
        <v>10</v>
      </c>
      <c r="F516" s="19">
        <v>3.9473000000000001E-2</v>
      </c>
      <c r="G516" s="19">
        <v>0.18876000000000001</v>
      </c>
      <c r="H516" s="19">
        <v>48.071221999999999</v>
      </c>
      <c r="I516" s="19">
        <v>1.7521040000000001</v>
      </c>
      <c r="J516" s="19">
        <v>8.9408560000000001</v>
      </c>
      <c r="K516" s="19">
        <v>0.16280900000000001</v>
      </c>
      <c r="L516" s="19">
        <v>3.9473000000000001E-2</v>
      </c>
      <c r="M516" s="19">
        <v>5.7860000000000002E-2</v>
      </c>
      <c r="N516" s="19">
        <v>100875</v>
      </c>
      <c r="O516" s="19">
        <v>17.8</v>
      </c>
      <c r="P516" s="19">
        <v>60</v>
      </c>
      <c r="Q516" s="19">
        <v>1.2022999999999999</v>
      </c>
      <c r="R516" s="19" t="s">
        <v>1235</v>
      </c>
      <c r="S516" s="19" t="s">
        <v>1236</v>
      </c>
      <c r="T516" s="60">
        <v>1.1027985982271696E-4</v>
      </c>
      <c r="U516" s="60">
        <v>-1.5999999999999955E-5</v>
      </c>
      <c r="V516" s="60">
        <v>358.07988932413855</v>
      </c>
      <c r="W516" s="98"/>
      <c r="X516" s="60">
        <v>6.2156847185561257E-6</v>
      </c>
      <c r="Y516" s="61">
        <v>31.692220540493086</v>
      </c>
      <c r="Z516">
        <v>28</v>
      </c>
      <c r="AB516">
        <f t="shared" si="63"/>
        <v>31.699745308953535</v>
      </c>
      <c r="AC516">
        <f t="shared" si="64"/>
        <v>11.298668355113223</v>
      </c>
      <c r="AD516">
        <f t="shared" si="65"/>
        <v>11.29598631895</v>
      </c>
      <c r="AE516">
        <f t="shared" si="66"/>
        <v>2.3737630656358205E-4</v>
      </c>
      <c r="AJ516">
        <v>22.589721124957791</v>
      </c>
      <c r="AK516">
        <v>33.09928454201939</v>
      </c>
      <c r="AL516">
        <v>4.1343296135733274</v>
      </c>
      <c r="AM516">
        <v>33.537803757490693</v>
      </c>
      <c r="AN516">
        <v>-5.7520263879838405</v>
      </c>
      <c r="AO516">
        <v>2.8025039557168414</v>
      </c>
      <c r="AP516">
        <v>12.403897381467289</v>
      </c>
      <c r="AQ516">
        <v>30.734870387589044</v>
      </c>
      <c r="AR516">
        <v>77.521641366607881</v>
      </c>
      <c r="AS516">
        <v>157.65300370606332</v>
      </c>
      <c r="AT516" s="2">
        <v>2.287372085352855</v>
      </c>
      <c r="AU516" s="2">
        <v>16.363629528115538</v>
      </c>
      <c r="AV516" s="2">
        <v>14.839988272709411</v>
      </c>
      <c r="AX516">
        <f t="shared" si="61"/>
        <v>2.287372085352855</v>
      </c>
      <c r="AY516">
        <f t="shared" si="62"/>
        <v>184.88722312411537</v>
      </c>
      <c r="AZ516">
        <f t="shared" si="67"/>
        <v>167.67210588711316</v>
      </c>
    </row>
    <row r="517" spans="1:52" x14ac:dyDescent="0.25">
      <c r="A517" s="19">
        <v>10</v>
      </c>
      <c r="B517" s="19" t="s">
        <v>2599</v>
      </c>
      <c r="C517" s="19">
        <v>40.03125</v>
      </c>
      <c r="D517" s="112">
        <v>104.1875</v>
      </c>
      <c r="E517" s="19">
        <v>10</v>
      </c>
      <c r="F517" s="19">
        <v>1.3724999999999999E-2</v>
      </c>
      <c r="G517" s="19">
        <v>0.188885</v>
      </c>
      <c r="H517" s="19">
        <v>48.102580000000003</v>
      </c>
      <c r="I517" s="19">
        <v>1.7402569999999999</v>
      </c>
      <c r="J517" s="19">
        <v>8.9437920000000002</v>
      </c>
      <c r="K517" s="19">
        <v>0.16173299999999999</v>
      </c>
      <c r="L517" s="19">
        <v>1.3724999999999999E-2</v>
      </c>
      <c r="M517" s="19">
        <v>3.3977E-2</v>
      </c>
      <c r="N517" s="19">
        <v>100875</v>
      </c>
      <c r="O517" s="19">
        <v>17.8</v>
      </c>
      <c r="P517" s="19">
        <v>60</v>
      </c>
      <c r="Q517" s="19">
        <v>1.2022999999999999</v>
      </c>
      <c r="R517" s="19" t="s">
        <v>1237</v>
      </c>
      <c r="S517" s="19" t="s">
        <v>1238</v>
      </c>
      <c r="T517" s="60">
        <v>1.1020270047412904E-4</v>
      </c>
      <c r="U517" s="60">
        <v>6.9000000000000051E-5</v>
      </c>
      <c r="V517" s="60">
        <v>123.91710857580894</v>
      </c>
      <c r="W517" s="98"/>
      <c r="X517" s="60">
        <v>6.2156847185561257E-6</v>
      </c>
      <c r="Y517" s="61">
        <v>10.971009733503715</v>
      </c>
      <c r="Z517">
        <v>28</v>
      </c>
      <c r="AB517">
        <f t="shared" si="63"/>
        <v>10.973614609609399</v>
      </c>
      <c r="AC517">
        <f t="shared" si="64"/>
        <v>11.294959314217527</v>
      </c>
      <c r="AD517">
        <f t="shared" si="65"/>
        <v>11.29227815849273</v>
      </c>
      <c r="AE517">
        <f t="shared" si="66"/>
        <v>2.373763065638077E-4</v>
      </c>
      <c r="AJ517">
        <v>7.8202276311808987</v>
      </c>
      <c r="AK517">
        <v>19.456783123684374</v>
      </c>
      <c r="AL517">
        <v>7.3927800021905608</v>
      </c>
      <c r="AM517">
        <v>105.23324164431801</v>
      </c>
      <c r="AN517">
        <v>-7.3791014409286957</v>
      </c>
      <c r="AO517">
        <v>-0.38882584808246035</v>
      </c>
      <c r="AP517">
        <v>2.2321695962082928</v>
      </c>
      <c r="AQ517">
        <v>7.6499624514485829</v>
      </c>
      <c r="AR517">
        <v>37.183547560439465</v>
      </c>
      <c r="AS517">
        <v>77.902031733858337</v>
      </c>
      <c r="AT517" s="2">
        <v>3.3305429139303122</v>
      </c>
      <c r="AU517" s="2">
        <v>6.8753967774793683</v>
      </c>
      <c r="AV517" s="2">
        <v>15.078576386512312</v>
      </c>
      <c r="AX517">
        <f t="shared" si="61"/>
        <v>3.3305429139303122</v>
      </c>
      <c r="AY517">
        <f t="shared" si="62"/>
        <v>77.657326870731765</v>
      </c>
      <c r="AZ517">
        <f t="shared" si="67"/>
        <v>170.3119068019777</v>
      </c>
    </row>
    <row r="518" spans="1:52" x14ac:dyDescent="0.25">
      <c r="A518" s="19">
        <v>11</v>
      </c>
      <c r="B518" s="19" t="s">
        <v>2599</v>
      </c>
      <c r="C518" s="19">
        <v>40.03125</v>
      </c>
      <c r="D518" s="112">
        <v>156.28125</v>
      </c>
      <c r="E518" s="19">
        <v>10</v>
      </c>
      <c r="F518" s="19">
        <v>2.3839999999999998E-3</v>
      </c>
      <c r="G518" s="19">
        <v>0.18878300000000001</v>
      </c>
      <c r="H518" s="19">
        <v>48.077041000000001</v>
      </c>
      <c r="I518" s="19">
        <v>1.718407</v>
      </c>
      <c r="J518" s="19">
        <v>8.9415879999999994</v>
      </c>
      <c r="K518" s="19">
        <v>0.159637</v>
      </c>
      <c r="L518" s="19">
        <v>2.3839999999999998E-3</v>
      </c>
      <c r="M518" s="19">
        <v>9.4629999999999992E-3</v>
      </c>
      <c r="N518" s="19">
        <v>100872</v>
      </c>
      <c r="O518" s="19">
        <v>17.8</v>
      </c>
      <c r="P518" s="19">
        <v>60</v>
      </c>
      <c r="Q518" s="19">
        <v>1.2022999999999999</v>
      </c>
      <c r="R518" s="19" t="s">
        <v>1239</v>
      </c>
      <c r="S518" s="19" t="s">
        <v>1240</v>
      </c>
      <c r="T518" s="60">
        <v>1.1012554112554112E-4</v>
      </c>
      <c r="U518" s="60">
        <v>1.5400000000000006E-4</v>
      </c>
      <c r="V518" s="60">
        <v>20.24961673021738</v>
      </c>
      <c r="W518" s="98"/>
      <c r="X518" s="60">
        <v>6.2158695771309099E-6</v>
      </c>
      <c r="Y518" s="61">
        <v>1.7923061097933242</v>
      </c>
      <c r="Z518">
        <v>28</v>
      </c>
      <c r="AB518">
        <f t="shared" si="63"/>
        <v>1.7927316618138647</v>
      </c>
      <c r="AC518">
        <f t="shared" si="64"/>
        <v>11.298079395908783</v>
      </c>
      <c r="AD518">
        <f t="shared" si="65"/>
        <v>11.29539749955052</v>
      </c>
      <c r="AE518">
        <f t="shared" si="66"/>
        <v>2.3737630656359707E-4</v>
      </c>
      <c r="AJ518">
        <v>1.2776374949162521</v>
      </c>
      <c r="AK518">
        <v>5.421268990916829</v>
      </c>
      <c r="AL518">
        <v>3.9101098050839243</v>
      </c>
      <c r="AM518">
        <v>43.402038636020549</v>
      </c>
      <c r="AN518">
        <v>-7.9556930585150933</v>
      </c>
      <c r="AO518">
        <v>-1.3119130916684352</v>
      </c>
      <c r="AP518">
        <v>0.78600207937514988</v>
      </c>
      <c r="AQ518">
        <v>2.8839172504187358</v>
      </c>
      <c r="AR518">
        <v>7.7792436121247537</v>
      </c>
      <c r="AS518">
        <v>23.863641848667541</v>
      </c>
      <c r="AT518" s="2">
        <v>13.062447087750147</v>
      </c>
      <c r="AU518" s="2">
        <v>1.2965463509270263</v>
      </c>
      <c r="AV518" s="2">
        <v>15.658430610883546</v>
      </c>
      <c r="AX518">
        <f t="shared" si="61"/>
        <v>13.062447087750147</v>
      </c>
      <c r="AY518">
        <f t="shared" si="62"/>
        <v>14.648483613249354</v>
      </c>
      <c r="AZ518">
        <f t="shared" si="67"/>
        <v>176.91019225709076</v>
      </c>
    </row>
    <row r="519" spans="1:52" x14ac:dyDescent="0.25">
      <c r="A519" s="12">
        <v>1</v>
      </c>
      <c r="B519" s="12"/>
      <c r="C519" s="12">
        <v>40</v>
      </c>
      <c r="D519" s="12">
        <v>-364.59375</v>
      </c>
      <c r="E519" s="12">
        <v>10</v>
      </c>
      <c r="F519" s="12">
        <v>-7.4700000000000005E-4</v>
      </c>
      <c r="G519" s="12">
        <v>0.194332</v>
      </c>
      <c r="H519" s="12">
        <v>49.469287000000001</v>
      </c>
      <c r="I519" s="12">
        <v>1.718429</v>
      </c>
      <c r="J519" s="12">
        <v>9.0574320000000004</v>
      </c>
      <c r="K519" s="12">
        <v>0.157414</v>
      </c>
      <c r="L519" s="128">
        <v>-7.4700000000000005E-4</v>
      </c>
      <c r="M519" s="12">
        <v>5.0939999999999996E-3</v>
      </c>
      <c r="N519" s="12">
        <v>101193</v>
      </c>
      <c r="O519" s="12">
        <v>17.899999999999999</v>
      </c>
      <c r="P519" s="12">
        <v>60</v>
      </c>
      <c r="Q519" s="12">
        <v>1.2057</v>
      </c>
      <c r="R519" s="12" t="s">
        <v>1261</v>
      </c>
      <c r="S519" s="12" t="s">
        <v>1262</v>
      </c>
      <c r="T519" s="60">
        <v>1.1225623582766441E-4</v>
      </c>
      <c r="U519" s="60">
        <v>-8.8999999999999995E-4</v>
      </c>
      <c r="V519" s="60">
        <v>1.2738713261286729</v>
      </c>
      <c r="W519" s="98"/>
      <c r="X519" s="60">
        <v>6.1982814957833089E-6</v>
      </c>
      <c r="Y519" s="61">
        <v>0.1145359874470675</v>
      </c>
      <c r="Z519">
        <v>31</v>
      </c>
      <c r="AB519">
        <f t="shared" si="63"/>
        <v>0.11456318203208643</v>
      </c>
      <c r="AC519">
        <f t="shared" si="64"/>
        <v>11.122018105596629</v>
      </c>
      <c r="AD519">
        <f t="shared" si="65"/>
        <v>11.119378002017188</v>
      </c>
      <c r="AE519">
        <f t="shared" si="66"/>
        <v>2.3737630656372848E-4</v>
      </c>
      <c r="AJ519">
        <v>8.1811778412033798E-2</v>
      </c>
      <c r="AK519">
        <v>2.9080123395032405</v>
      </c>
      <c r="AL519">
        <v>-0.23838124108183922</v>
      </c>
      <c r="AM519">
        <v>3.6610001445511609</v>
      </c>
      <c r="AN519">
        <v>-7.6804617470722381</v>
      </c>
      <c r="AO519">
        <v>-1.5825644809993493</v>
      </c>
      <c r="AP519">
        <v>0.15985499808074233</v>
      </c>
      <c r="AQ519">
        <v>1.9017035664534025</v>
      </c>
      <c r="AR519">
        <v>4.8635883166065863</v>
      </c>
      <c r="AS519">
        <v>6.6060077956866774</v>
      </c>
      <c r="AT519" s="2">
        <v>20.603458247187774</v>
      </c>
      <c r="AU519" s="2">
        <v>0.6816753430190855</v>
      </c>
      <c r="AV519" s="2">
        <v>13.963057689619083</v>
      </c>
      <c r="AX519">
        <f t="shared" si="61"/>
        <v>20.603458247187774</v>
      </c>
      <c r="AY519">
        <f t="shared" si="62"/>
        <v>7.5816055071970618</v>
      </c>
      <c r="AZ519">
        <f t="shared" si="67"/>
        <v>155.29738043343369</v>
      </c>
    </row>
    <row r="520" spans="1:52" x14ac:dyDescent="0.25">
      <c r="A520" s="12">
        <v>2</v>
      </c>
      <c r="B520" s="12"/>
      <c r="C520" s="12">
        <v>40</v>
      </c>
      <c r="D520" s="12">
        <v>-312.5</v>
      </c>
      <c r="E520" s="12">
        <v>10</v>
      </c>
      <c r="F520" s="12">
        <v>-4.1999999999999998E-5</v>
      </c>
      <c r="G520" s="12">
        <v>0.195379</v>
      </c>
      <c r="H520" s="12">
        <v>49.731957000000001</v>
      </c>
      <c r="I520" s="12">
        <v>1.69929</v>
      </c>
      <c r="J520" s="12">
        <v>9.0814500000000002</v>
      </c>
      <c r="K520" s="12">
        <v>0.15497</v>
      </c>
      <c r="L520" s="128">
        <v>-4.1999999999999998E-5</v>
      </c>
      <c r="M520" s="12">
        <v>6.6660000000000001E-3</v>
      </c>
      <c r="N520" s="12">
        <v>101194</v>
      </c>
      <c r="O520" s="12">
        <v>17.899999999999999</v>
      </c>
      <c r="P520" s="12">
        <v>60</v>
      </c>
      <c r="Q520" s="12">
        <v>1.2057</v>
      </c>
      <c r="R520" s="12" t="s">
        <v>1263</v>
      </c>
      <c r="S520" s="12" t="s">
        <v>1264</v>
      </c>
      <c r="T520" s="60">
        <v>1.1228596165739023E-4</v>
      </c>
      <c r="U520" s="60">
        <v>-8.144999999999999E-4</v>
      </c>
      <c r="V520" s="60">
        <v>6.8797558358815269</v>
      </c>
      <c r="W520" s="98"/>
      <c r="X520" s="60">
        <v>6.1982202443109326E-6</v>
      </c>
      <c r="Y520" s="61">
        <v>0.62021723892874914</v>
      </c>
      <c r="Z520">
        <v>31</v>
      </c>
      <c r="AB520">
        <f t="shared" si="63"/>
        <v>0.62036449876218835</v>
      </c>
      <c r="AC520">
        <f t="shared" si="64"/>
        <v>11.092493732944879</v>
      </c>
      <c r="AD520">
        <f t="shared" si="65"/>
        <v>11.089860637751974</v>
      </c>
      <c r="AE520">
        <f t="shared" si="66"/>
        <v>2.373763065635196E-4</v>
      </c>
      <c r="AJ520">
        <v>0.44210916348890156</v>
      </c>
      <c r="AK520">
        <v>3.8147068631112973</v>
      </c>
      <c r="AL520">
        <v>4.7854375214849441</v>
      </c>
      <c r="AM520">
        <v>92.400244479656791</v>
      </c>
      <c r="AN520">
        <v>-7.5675278187786219</v>
      </c>
      <c r="AO520">
        <v>-1.4550186772975875</v>
      </c>
      <c r="AP520">
        <v>0.29157601419198453</v>
      </c>
      <c r="AQ520">
        <v>2.2127157190840201</v>
      </c>
      <c r="AR520">
        <v>5.3562427965257688</v>
      </c>
      <c r="AS520">
        <v>8.6743148873699809</v>
      </c>
      <c r="AT520" s="2">
        <v>16.129911564146234</v>
      </c>
      <c r="AU520" s="2">
        <v>0.87614529487946258</v>
      </c>
      <c r="AV520" s="2">
        <v>13.690036960259658</v>
      </c>
      <c r="AX520">
        <f t="shared" si="61"/>
        <v>16.129911564146234</v>
      </c>
      <c r="AY520">
        <f t="shared" si="62"/>
        <v>9.7186361925995826</v>
      </c>
      <c r="AZ520">
        <f t="shared" si="67"/>
        <v>151.85664918546402</v>
      </c>
    </row>
    <row r="521" spans="1:52" x14ac:dyDescent="0.25">
      <c r="A521" s="12">
        <v>3</v>
      </c>
      <c r="B521" s="12"/>
      <c r="C521" s="12">
        <v>40</v>
      </c>
      <c r="D521" s="12">
        <v>-260.40625</v>
      </c>
      <c r="E521" s="12">
        <v>10</v>
      </c>
      <c r="F521" s="12">
        <v>6.045E-3</v>
      </c>
      <c r="G521" s="12">
        <v>0.19570799999999999</v>
      </c>
      <c r="H521" s="12">
        <v>49.814604000000003</v>
      </c>
      <c r="I521" s="12">
        <v>1.702051</v>
      </c>
      <c r="J521" s="12">
        <v>9.0887229999999999</v>
      </c>
      <c r="K521" s="12">
        <v>0.15506500000000001</v>
      </c>
      <c r="L521" s="128">
        <v>6.045E-3</v>
      </c>
      <c r="M521" s="12">
        <v>2.0895E-2</v>
      </c>
      <c r="N521" s="12">
        <v>101200</v>
      </c>
      <c r="O521" s="12">
        <v>17.899999999999999</v>
      </c>
      <c r="P521" s="12">
        <v>60</v>
      </c>
      <c r="Q521" s="12">
        <v>1.2057</v>
      </c>
      <c r="R521" s="12" t="s">
        <v>1265</v>
      </c>
      <c r="S521" s="12" t="s">
        <v>1266</v>
      </c>
      <c r="T521" s="60">
        <v>1.1231568748711606E-4</v>
      </c>
      <c r="U521" s="60">
        <v>-7.3899999999999997E-4</v>
      </c>
      <c r="V521" s="60">
        <v>60.401179494878711</v>
      </c>
      <c r="W521" s="98"/>
      <c r="X521" s="60">
        <v>6.1978527608972384E-6</v>
      </c>
      <c r="Y521" s="61">
        <v>5.4499139883423995</v>
      </c>
      <c r="Z521">
        <v>31</v>
      </c>
      <c r="AB521">
        <f t="shared" si="63"/>
        <v>5.4512079759580434</v>
      </c>
      <c r="AC521">
        <f t="shared" si="64"/>
        <v>11.082960139202093</v>
      </c>
      <c r="AD521">
        <f t="shared" si="65"/>
        <v>11.080329307058454</v>
      </c>
      <c r="AE521">
        <f t="shared" si="66"/>
        <v>2.3737630656394683E-4</v>
      </c>
      <c r="AJ521">
        <v>3.8845590445620628</v>
      </c>
      <c r="AK521">
        <v>11.964824355587439</v>
      </c>
      <c r="AL521">
        <v>7.0808271572479899</v>
      </c>
      <c r="AM521">
        <v>94.897382528156797</v>
      </c>
      <c r="AN521">
        <v>-7.0913188582140281</v>
      </c>
      <c r="AO521">
        <v>-0.79994932533309104</v>
      </c>
      <c r="AP521">
        <v>1.2969829791549401</v>
      </c>
      <c r="AQ521">
        <v>4.0930835916112631</v>
      </c>
      <c r="AR521">
        <v>21.742359257621665</v>
      </c>
      <c r="AS521">
        <v>53.546786908051544</v>
      </c>
      <c r="AT521" s="2">
        <v>5.3286560879425391</v>
      </c>
      <c r="AU521" s="2">
        <v>3.4389798602220853</v>
      </c>
      <c r="AV521" s="2">
        <v>14.440581923922139</v>
      </c>
      <c r="AX521">
        <f t="shared" si="61"/>
        <v>5.3286560879425391</v>
      </c>
      <c r="AY521">
        <f t="shared" si="62"/>
        <v>38.114076710360159</v>
      </c>
      <c r="AZ521">
        <f t="shared" si="67"/>
        <v>160.04439384971133</v>
      </c>
    </row>
    <row r="522" spans="1:52" x14ac:dyDescent="0.25">
      <c r="A522" s="12">
        <v>4</v>
      </c>
      <c r="B522" s="12"/>
      <c r="C522" s="12">
        <v>40</v>
      </c>
      <c r="D522" s="12">
        <v>-208.28125</v>
      </c>
      <c r="E522" s="12">
        <v>10</v>
      </c>
      <c r="F522" s="12">
        <v>3.9262999999999999E-2</v>
      </c>
      <c r="G522" s="12">
        <v>0.19652</v>
      </c>
      <c r="H522" s="12">
        <v>50.018310999999997</v>
      </c>
      <c r="I522" s="12">
        <v>1.7162580000000001</v>
      </c>
      <c r="J522" s="12">
        <v>9.1074549999999999</v>
      </c>
      <c r="K522" s="12">
        <v>0.15615499999999999</v>
      </c>
      <c r="L522" s="128">
        <v>3.9262999999999999E-2</v>
      </c>
      <c r="M522" s="12">
        <v>9.9380999999999997E-2</v>
      </c>
      <c r="N522" s="12">
        <v>101196</v>
      </c>
      <c r="O522" s="12">
        <v>17.899999999999999</v>
      </c>
      <c r="P522" s="12">
        <v>60</v>
      </c>
      <c r="Q522" s="12">
        <v>1.2057</v>
      </c>
      <c r="R522" s="12" t="s">
        <v>1267</v>
      </c>
      <c r="S522" s="12" t="s">
        <v>1268</v>
      </c>
      <c r="T522" s="60">
        <v>1.1234541331684189E-4</v>
      </c>
      <c r="U522" s="60">
        <v>-6.6350000000000003E-4</v>
      </c>
      <c r="V522" s="60">
        <v>355.39056576700091</v>
      </c>
      <c r="W522" s="98"/>
      <c r="X522" s="60">
        <v>6.1980977449978322E-6</v>
      </c>
      <c r="Y522" s="61">
        <v>32.131213212867472</v>
      </c>
      <c r="Z522">
        <v>31</v>
      </c>
      <c r="AB522">
        <f t="shared" si="63"/>
        <v>32.138842212529113</v>
      </c>
      <c r="AC522">
        <f t="shared" si="64"/>
        <v>11.060602144480463</v>
      </c>
      <c r="AD522">
        <f t="shared" si="65"/>
        <v>11.057976619595035</v>
      </c>
      <c r="AE522">
        <f t="shared" si="66"/>
        <v>2.37376306563732E-4</v>
      </c>
      <c r="AJ522">
        <v>22.902875030540148</v>
      </c>
      <c r="AK522">
        <v>57.007434453307063</v>
      </c>
      <c r="AL522">
        <v>6.7246295636538536</v>
      </c>
      <c r="AM522">
        <v>70.829433064718827</v>
      </c>
      <c r="AN522">
        <v>-5.9212450650366542</v>
      </c>
      <c r="AO522">
        <v>1.0809964955254616</v>
      </c>
      <c r="AP522">
        <v>5.9826229504286559</v>
      </c>
      <c r="AQ522">
        <v>21.912765522589751</v>
      </c>
      <c r="AR522">
        <v>93.160444335662447</v>
      </c>
      <c r="AS522">
        <v>292.28722648767621</v>
      </c>
      <c r="AT522" s="2">
        <v>1.3578191443631742</v>
      </c>
      <c r="AU522" s="2">
        <v>26.392588294920813</v>
      </c>
      <c r="AV522" s="2">
        <v>12.933486625598769</v>
      </c>
      <c r="AX522">
        <f t="shared" si="61"/>
        <v>1.3578191443631742</v>
      </c>
      <c r="AY522">
        <f t="shared" si="62"/>
        <v>291.9179186931911</v>
      </c>
      <c r="AZ522">
        <f t="shared" si="67"/>
        <v>143.05214990670714</v>
      </c>
    </row>
    <row r="523" spans="1:52" x14ac:dyDescent="0.25">
      <c r="A523" s="12">
        <v>5</v>
      </c>
      <c r="B523" s="12"/>
      <c r="C523" s="12">
        <v>40</v>
      </c>
      <c r="D523" s="12">
        <v>-156.25</v>
      </c>
      <c r="E523" s="12">
        <v>10</v>
      </c>
      <c r="F523" s="12">
        <v>0.17494499999999999</v>
      </c>
      <c r="G523" s="12">
        <v>0.196773</v>
      </c>
      <c r="H523" s="12">
        <v>50.081695000000003</v>
      </c>
      <c r="I523" s="12">
        <v>1.7122329999999999</v>
      </c>
      <c r="J523" s="12">
        <v>9.1132349999999995</v>
      </c>
      <c r="K523" s="12">
        <v>0.15561700000000001</v>
      </c>
      <c r="L523" s="128">
        <v>0.17494499999999999</v>
      </c>
      <c r="M523" s="12">
        <v>0.32006899999999999</v>
      </c>
      <c r="N523" s="12">
        <v>101196</v>
      </c>
      <c r="O523" s="12">
        <v>17.899999999999999</v>
      </c>
      <c r="P523" s="12">
        <v>60</v>
      </c>
      <c r="Q523" s="12">
        <v>1.2057</v>
      </c>
      <c r="R523" s="12" t="s">
        <v>1269</v>
      </c>
      <c r="S523" s="12" t="s">
        <v>1270</v>
      </c>
      <c r="T523" s="60">
        <v>1.1237513914656772E-4</v>
      </c>
      <c r="U523" s="60">
        <v>-5.8799999999999998E-4</v>
      </c>
      <c r="V523" s="60">
        <v>1562.0269868681298</v>
      </c>
      <c r="W523" s="98"/>
      <c r="X523" s="60">
        <v>6.1980977449978322E-6</v>
      </c>
      <c r="Y523" s="61">
        <v>141.31403507101842</v>
      </c>
      <c r="Z523">
        <v>31</v>
      </c>
      <c r="AB523">
        <f t="shared" si="63"/>
        <v>141.34758763931396</v>
      </c>
      <c r="AC523">
        <f t="shared" si="64"/>
        <v>11.053587041677222</v>
      </c>
      <c r="AD523">
        <f t="shared" si="65"/>
        <v>11.050963182010989</v>
      </c>
      <c r="AE523">
        <f t="shared" si="66"/>
        <v>2.3737630656364719E-4</v>
      </c>
      <c r="AJ523">
        <v>100.72753781276737</v>
      </c>
      <c r="AK523">
        <v>183.66773332290643</v>
      </c>
      <c r="AL523">
        <v>3.4295771736807716</v>
      </c>
      <c r="AM523">
        <v>17.676875579810194</v>
      </c>
      <c r="AN523">
        <v>-3.1652866126352186</v>
      </c>
      <c r="AO523">
        <v>9.9692756202522919</v>
      </c>
      <c r="AP523">
        <v>32.03446793878917</v>
      </c>
      <c r="AQ523">
        <v>92.275908945758943</v>
      </c>
      <c r="AR523">
        <v>494.17951164170563</v>
      </c>
      <c r="AS523">
        <v>902.03667644898121</v>
      </c>
      <c r="AT523" s="2">
        <v>0.80282228545014378</v>
      </c>
      <c r="AU523" s="2">
        <v>140.98271953821248</v>
      </c>
      <c r="AV523" s="2">
        <v>12.456531295877063</v>
      </c>
      <c r="AX523">
        <f t="shared" si="61"/>
        <v>0.80282228545014378</v>
      </c>
      <c r="AY523">
        <f t="shared" si="62"/>
        <v>1558.3647617879994</v>
      </c>
      <c r="AZ523">
        <f t="shared" si="67"/>
        <v>137.68935291635347</v>
      </c>
    </row>
    <row r="524" spans="1:52" x14ac:dyDescent="0.25">
      <c r="A524" s="12">
        <v>6</v>
      </c>
      <c r="B524" s="12"/>
      <c r="C524" s="12">
        <v>40</v>
      </c>
      <c r="D524" s="12">
        <v>-104.15625</v>
      </c>
      <c r="E524" s="12">
        <v>10</v>
      </c>
      <c r="F524" s="12">
        <v>1.1516569999999999</v>
      </c>
      <c r="G524" s="12">
        <v>0.19689599999999999</v>
      </c>
      <c r="H524" s="12">
        <v>50.112622000000002</v>
      </c>
      <c r="I524" s="12">
        <v>1.6966079999999999</v>
      </c>
      <c r="J524" s="12">
        <v>9.1158029999999997</v>
      </c>
      <c r="K524" s="12">
        <v>0.15412999999999999</v>
      </c>
      <c r="L524" s="128">
        <v>1.1516569999999999</v>
      </c>
      <c r="M524" s="12">
        <v>1.037158</v>
      </c>
      <c r="N524" s="12">
        <v>101202</v>
      </c>
      <c r="O524" s="12">
        <v>17.899999999999999</v>
      </c>
      <c r="P524" s="12">
        <v>60</v>
      </c>
      <c r="Q524" s="12">
        <v>1.2058</v>
      </c>
      <c r="R524" s="12" t="s">
        <v>1271</v>
      </c>
      <c r="S524" s="12" t="s">
        <v>1272</v>
      </c>
      <c r="T524" s="60">
        <v>1.1240486497629356E-4</v>
      </c>
      <c r="U524" s="60">
        <v>-5.1249999999999993E-4</v>
      </c>
      <c r="V524" s="60">
        <v>10250.174672092662</v>
      </c>
      <c r="W524" s="98"/>
      <c r="X524" s="60">
        <v>6.1977302761091716E-6</v>
      </c>
      <c r="Y524" s="61">
        <v>927.63289622604623</v>
      </c>
      <c r="Z524">
        <v>31</v>
      </c>
      <c r="AB524">
        <f t="shared" si="63"/>
        <v>927.85314657901449</v>
      </c>
      <c r="AC524">
        <f t="shared" si="64"/>
        <v>11.049817997824531</v>
      </c>
      <c r="AD524">
        <f t="shared" si="65"/>
        <v>11.047195032840008</v>
      </c>
      <c r="AE524">
        <f t="shared" si="66"/>
        <v>2.3737630656355465E-4</v>
      </c>
      <c r="AJ524">
        <v>661.20826646046578</v>
      </c>
      <c r="AK524">
        <v>595.2055047367586</v>
      </c>
      <c r="AL524">
        <v>1.099394480631821</v>
      </c>
      <c r="AM524">
        <v>4.5998719485158652</v>
      </c>
      <c r="AN524">
        <v>1.8705659030863113</v>
      </c>
      <c r="AO524">
        <v>136.37398162201691</v>
      </c>
      <c r="AP524">
        <v>533.75402936884768</v>
      </c>
      <c r="AQ524">
        <v>1039.3680790552637</v>
      </c>
      <c r="AR524">
        <v>1756.894663334549</v>
      </c>
      <c r="AS524">
        <v>2398.6755235151977</v>
      </c>
      <c r="AT524" s="2">
        <v>0.95952581537000936</v>
      </c>
      <c r="AU524" s="2">
        <v>701.39683458579611</v>
      </c>
      <c r="AV524" s="2">
        <v>11.800103143413629</v>
      </c>
      <c r="AX524">
        <f t="shared" si="61"/>
        <v>0.95952581537000936</v>
      </c>
      <c r="AY524">
        <f t="shared" si="62"/>
        <v>7750.3073664232861</v>
      </c>
      <c r="AZ524">
        <f t="shared" si="67"/>
        <v>130.38899209027775</v>
      </c>
    </row>
    <row r="525" spans="1:52" x14ac:dyDescent="0.25">
      <c r="A525" s="12">
        <v>7</v>
      </c>
      <c r="B525" s="12"/>
      <c r="C525" s="12">
        <v>40</v>
      </c>
      <c r="D525" s="12">
        <v>-52.03125</v>
      </c>
      <c r="E525" s="12">
        <v>10</v>
      </c>
      <c r="F525" s="12">
        <v>0.26485599999999998</v>
      </c>
      <c r="G525" s="12">
        <v>0.19706499999999999</v>
      </c>
      <c r="H525" s="12">
        <v>50.155059999999999</v>
      </c>
      <c r="I525" s="12">
        <v>1.693225</v>
      </c>
      <c r="J525" s="12">
        <v>9.1197140000000001</v>
      </c>
      <c r="K525" s="12">
        <v>0.15376500000000001</v>
      </c>
      <c r="L525" s="128">
        <v>0.26485599999999998</v>
      </c>
      <c r="M525" s="12">
        <v>0.41370099999999999</v>
      </c>
      <c r="N525" s="12">
        <v>101201</v>
      </c>
      <c r="O525" s="12">
        <v>17.899999999999999</v>
      </c>
      <c r="P525" s="12">
        <v>60</v>
      </c>
      <c r="Q525" s="12">
        <v>1.2058</v>
      </c>
      <c r="R525" s="12" t="s">
        <v>1273</v>
      </c>
      <c r="S525" s="12" t="s">
        <v>1274</v>
      </c>
      <c r="T525" s="60">
        <v>1.1243459080601938E-4</v>
      </c>
      <c r="U525" s="60">
        <v>-4.37E-4</v>
      </c>
      <c r="V525" s="60">
        <v>2359.5318673565812</v>
      </c>
      <c r="W525" s="98"/>
      <c r="X525" s="60">
        <v>6.1977915178980495E-6</v>
      </c>
      <c r="Y525" s="61">
        <v>213.62531626126389</v>
      </c>
      <c r="Z525">
        <v>31</v>
      </c>
      <c r="AB525">
        <f t="shared" si="63"/>
        <v>213.67603788993935</v>
      </c>
      <c r="AC525">
        <f t="shared" si="64"/>
        <v>11.045188410491912</v>
      </c>
      <c r="AD525">
        <f t="shared" si="65"/>
        <v>11.04256654446173</v>
      </c>
      <c r="AE525">
        <f t="shared" si="66"/>
        <v>2.3737630656365147E-4</v>
      </c>
      <c r="AJ525">
        <v>152.2700554021755</v>
      </c>
      <c r="AK525">
        <v>237.45195858576855</v>
      </c>
      <c r="AL525">
        <v>2.8518643641333514</v>
      </c>
      <c r="AM525">
        <v>13.23553003862232</v>
      </c>
      <c r="AN525">
        <v>-9.9296809018580748E-2</v>
      </c>
      <c r="AO525">
        <v>24.422997228610576</v>
      </c>
      <c r="AP525">
        <v>54.901377897371603</v>
      </c>
      <c r="AQ525">
        <v>156.3201539849795</v>
      </c>
      <c r="AR525">
        <v>684.08211994874182</v>
      </c>
      <c r="AS525">
        <v>1114.1044574885327</v>
      </c>
      <c r="AT525" s="2">
        <v>0.8464014537208252</v>
      </c>
      <c r="AU525" s="2">
        <v>193.27723673115307</v>
      </c>
      <c r="AV525" s="2">
        <v>11.320078738214645</v>
      </c>
      <c r="AX525">
        <f t="shared" si="61"/>
        <v>0.8464014537208252</v>
      </c>
      <c r="AY525">
        <f t="shared" si="62"/>
        <v>2134.7834951548334</v>
      </c>
      <c r="AZ525">
        <f t="shared" si="67"/>
        <v>125.03240248518431</v>
      </c>
    </row>
    <row r="526" spans="1:52" x14ac:dyDescent="0.25">
      <c r="A526" s="12">
        <v>8</v>
      </c>
      <c r="B526" s="12"/>
      <c r="C526" s="12">
        <v>40</v>
      </c>
      <c r="D526" s="12">
        <v>0</v>
      </c>
      <c r="E526" s="12">
        <v>10</v>
      </c>
      <c r="F526" s="12">
        <v>9.3664999999999998E-2</v>
      </c>
      <c r="G526" s="12">
        <v>0.19760800000000001</v>
      </c>
      <c r="H526" s="12">
        <v>50.291297</v>
      </c>
      <c r="I526" s="12">
        <v>1.6936180000000001</v>
      </c>
      <c r="J526" s="12">
        <v>9.1321429999999992</v>
      </c>
      <c r="K526" s="12">
        <v>0.15363399999999999</v>
      </c>
      <c r="L526" s="128">
        <v>9.3664999999999998E-2</v>
      </c>
      <c r="M526" s="12">
        <v>0.15532199999999999</v>
      </c>
      <c r="N526" s="12">
        <v>101200</v>
      </c>
      <c r="O526" s="12">
        <v>17.899999999999999</v>
      </c>
      <c r="P526" s="12">
        <v>60</v>
      </c>
      <c r="Q526" s="12">
        <v>1.2057</v>
      </c>
      <c r="R526" s="12" t="s">
        <v>1275</v>
      </c>
      <c r="S526" s="12" t="s">
        <v>1276</v>
      </c>
      <c r="T526" s="60">
        <v>1.1246431663574521E-4</v>
      </c>
      <c r="U526" s="60">
        <v>-3.6150000000000006E-4</v>
      </c>
      <c r="V526" s="60">
        <v>836.05629601198314</v>
      </c>
      <c r="W526" s="98"/>
      <c r="X526" s="60">
        <v>6.1978527608972384E-6</v>
      </c>
      <c r="Y526" s="61">
        <v>75.796575825502202</v>
      </c>
      <c r="Z526">
        <v>31</v>
      </c>
      <c r="AB526">
        <f t="shared" si="63"/>
        <v>75.814572408684285</v>
      </c>
      <c r="AC526">
        <f t="shared" si="64"/>
        <v>11.030264717191711</v>
      </c>
      <c r="AD526">
        <f t="shared" si="65"/>
        <v>11.027646393692724</v>
      </c>
      <c r="AE526">
        <f t="shared" si="66"/>
        <v>2.3737630656376743E-4</v>
      </c>
      <c r="AJ526">
        <v>54.027079716696662</v>
      </c>
      <c r="AK526">
        <v>89.246955964899399</v>
      </c>
      <c r="AL526">
        <v>4.8122128881563313</v>
      </c>
      <c r="AM526">
        <v>35.84672032750435</v>
      </c>
      <c r="AN526">
        <v>-2.5980297064926394</v>
      </c>
      <c r="AO526">
        <v>12.657458230559133</v>
      </c>
      <c r="AP526">
        <v>29.491357669045225</v>
      </c>
      <c r="AQ526">
        <v>56.145079662868973</v>
      </c>
      <c r="AR526">
        <v>198.53135752596657</v>
      </c>
      <c r="AS526">
        <v>486.10908432970166</v>
      </c>
      <c r="AT526" s="2">
        <v>1.3384958789162766</v>
      </c>
      <c r="AU526" s="2">
        <v>49.124807141770994</v>
      </c>
      <c r="AV526" s="2">
        <v>11.726272195120682</v>
      </c>
      <c r="AX526">
        <f t="shared" si="61"/>
        <v>1.3384958789162766</v>
      </c>
      <c r="AY526">
        <f t="shared" si="62"/>
        <v>541.85962695472404</v>
      </c>
      <c r="AZ526">
        <f t="shared" si="67"/>
        <v>129.34388645802585</v>
      </c>
    </row>
    <row r="527" spans="1:52" x14ac:dyDescent="0.25">
      <c r="A527" s="12">
        <v>9</v>
      </c>
      <c r="B527" s="12"/>
      <c r="C527" s="12">
        <v>40</v>
      </c>
      <c r="D527" s="12">
        <v>52.09375</v>
      </c>
      <c r="E527" s="12">
        <v>10</v>
      </c>
      <c r="F527" s="12">
        <v>3.7406000000000002E-2</v>
      </c>
      <c r="G527" s="12">
        <v>0.197799</v>
      </c>
      <c r="H527" s="12">
        <v>50.339148000000002</v>
      </c>
      <c r="I527" s="12">
        <v>1.7108399999999999</v>
      </c>
      <c r="J527" s="12">
        <v>9.1362349999999992</v>
      </c>
      <c r="K527" s="12">
        <v>0.15515200000000001</v>
      </c>
      <c r="L527" s="128">
        <v>3.7406000000000002E-2</v>
      </c>
      <c r="M527" s="12">
        <v>5.8845000000000001E-2</v>
      </c>
      <c r="N527" s="12">
        <v>101205</v>
      </c>
      <c r="O527" s="12">
        <v>17.899999999999999</v>
      </c>
      <c r="P527" s="12">
        <v>60</v>
      </c>
      <c r="Q527" s="12">
        <v>1.2058</v>
      </c>
      <c r="R527" s="12" t="s">
        <v>1277</v>
      </c>
      <c r="S527" s="12" t="s">
        <v>1278</v>
      </c>
      <c r="T527" s="60">
        <v>1.1249404246547104E-4</v>
      </c>
      <c r="U527" s="60">
        <v>-2.8600000000000001E-4</v>
      </c>
      <c r="V527" s="60">
        <v>335.05774327177545</v>
      </c>
      <c r="W527" s="98"/>
      <c r="X527" s="60">
        <v>6.1975465580040565E-6</v>
      </c>
      <c r="Y527" s="61">
        <v>30.391332278903384</v>
      </c>
      <c r="Z527">
        <v>31</v>
      </c>
      <c r="AB527">
        <f t="shared" si="63"/>
        <v>30.39854817399382</v>
      </c>
      <c r="AC527">
        <f t="shared" si="64"/>
        <v>11.024779703532806</v>
      </c>
      <c r="AD527">
        <f t="shared" si="65"/>
        <v>11.022162682046103</v>
      </c>
      <c r="AE527">
        <f t="shared" si="66"/>
        <v>2.373763065636902E-4</v>
      </c>
      <c r="AJ527">
        <v>21.662558095100454</v>
      </c>
      <c r="AK527">
        <v>33.819910224440868</v>
      </c>
      <c r="AL527">
        <v>4.963916562170998</v>
      </c>
      <c r="AM527">
        <v>48.431919395008848</v>
      </c>
      <c r="AN527">
        <v>-5.2725602796655489</v>
      </c>
      <c r="AO527">
        <v>2.6196130101063413</v>
      </c>
      <c r="AP527">
        <v>11.389396889266646</v>
      </c>
      <c r="AQ527">
        <v>29.104256874020432</v>
      </c>
      <c r="AR527">
        <v>73.47847822051024</v>
      </c>
      <c r="AS527">
        <v>158.80757304082033</v>
      </c>
      <c r="AT527" s="2">
        <v>2.0355006320412325</v>
      </c>
      <c r="AU527" s="2">
        <v>16.942899155820157</v>
      </c>
      <c r="AV527" s="2">
        <v>12.824723845182337</v>
      </c>
      <c r="AX527">
        <f t="shared" si="61"/>
        <v>2.0355006320412325</v>
      </c>
      <c r="AY527">
        <f t="shared" si="62"/>
        <v>186.79173073208918</v>
      </c>
      <c r="AZ527">
        <f t="shared" si="67"/>
        <v>141.38975515177944</v>
      </c>
    </row>
    <row r="528" spans="1:52" x14ac:dyDescent="0.25">
      <c r="A528" s="12">
        <v>10</v>
      </c>
      <c r="B528" s="12"/>
      <c r="C528" s="12">
        <v>40</v>
      </c>
      <c r="D528" s="12">
        <v>104.1875</v>
      </c>
      <c r="E528" s="12">
        <v>10</v>
      </c>
      <c r="F528" s="12">
        <v>9.4160000000000008E-3</v>
      </c>
      <c r="G528" s="12">
        <v>0.19808500000000001</v>
      </c>
      <c r="H528" s="12">
        <v>50.410760000000003</v>
      </c>
      <c r="I528" s="12">
        <v>1.7263029999999999</v>
      </c>
      <c r="J528" s="12">
        <v>9.1427130000000005</v>
      </c>
      <c r="K528" s="12">
        <v>0.15636700000000001</v>
      </c>
      <c r="L528" s="128">
        <v>9.4160000000000008E-3</v>
      </c>
      <c r="M528" s="12">
        <v>2.3685999999999999E-2</v>
      </c>
      <c r="N528" s="12">
        <v>101205</v>
      </c>
      <c r="O528" s="12">
        <v>17.899999999999999</v>
      </c>
      <c r="P528" s="12">
        <v>60</v>
      </c>
      <c r="Q528" s="12">
        <v>1.2058</v>
      </c>
      <c r="R528" s="12" t="s">
        <v>1279</v>
      </c>
      <c r="S528" s="12" t="s">
        <v>1280</v>
      </c>
      <c r="T528" s="60">
        <v>1.1252376829519686E-4</v>
      </c>
      <c r="U528" s="60">
        <v>-2.1049999999999997E-4</v>
      </c>
      <c r="V528" s="60">
        <v>85.550814248823144</v>
      </c>
      <c r="W528" s="98"/>
      <c r="X528" s="60">
        <v>6.1975465580040565E-6</v>
      </c>
      <c r="Y528" s="61">
        <v>7.7653681898181857</v>
      </c>
      <c r="Z528">
        <v>31</v>
      </c>
      <c r="AB528">
        <f t="shared" si="63"/>
        <v>7.7672119419012509</v>
      </c>
      <c r="AC528">
        <f t="shared" si="64"/>
        <v>11.016968179434926</v>
      </c>
      <c r="AD528">
        <f t="shared" si="65"/>
        <v>11.014353012218962</v>
      </c>
      <c r="AE528">
        <f t="shared" si="66"/>
        <v>2.3737630656371338E-4</v>
      </c>
      <c r="AJ528">
        <v>5.5351364717353633</v>
      </c>
      <c r="AK528">
        <v>13.619143710459056</v>
      </c>
      <c r="AL528">
        <v>4.8772815114414456</v>
      </c>
      <c r="AM528">
        <v>48.094236659872294</v>
      </c>
      <c r="AN528">
        <v>-7.0731679359002682</v>
      </c>
      <c r="AO528">
        <v>-0.58102151763827348</v>
      </c>
      <c r="AP528">
        <v>1.7005157233203303</v>
      </c>
      <c r="AQ528">
        <v>5.560384548561033</v>
      </c>
      <c r="AR528">
        <v>30.828639485851056</v>
      </c>
      <c r="AS528">
        <v>61.536244801031302</v>
      </c>
      <c r="AT528" s="2">
        <v>291.70608380548873</v>
      </c>
      <c r="AU528" s="2">
        <v>0.74043582630749061</v>
      </c>
      <c r="AV528" s="2">
        <v>210.45449872970502</v>
      </c>
      <c r="AX528">
        <f t="shared" si="61"/>
        <v>291.70608380548873</v>
      </c>
      <c r="AY528">
        <f t="shared" si="62"/>
        <v>8.1573579373432299</v>
      </c>
      <c r="AZ528">
        <f t="shared" si="67"/>
        <v>2318.5705157240882</v>
      </c>
    </row>
    <row r="529" spans="1:52" x14ac:dyDescent="0.25">
      <c r="A529" s="12">
        <v>11</v>
      </c>
      <c r="B529" s="12"/>
      <c r="C529" s="12">
        <v>40</v>
      </c>
      <c r="D529" s="12">
        <v>156.25</v>
      </c>
      <c r="E529" s="12">
        <v>10</v>
      </c>
      <c r="F529" s="12">
        <v>1.8959999999999999E-3</v>
      </c>
      <c r="G529" s="12">
        <v>0.19817899999999999</v>
      </c>
      <c r="H529" s="12">
        <v>50.434525000000001</v>
      </c>
      <c r="I529" s="12">
        <v>1.724399</v>
      </c>
      <c r="J529" s="12">
        <v>9.1449590000000001</v>
      </c>
      <c r="K529" s="12">
        <v>0.15635099999999999</v>
      </c>
      <c r="L529" s="128">
        <v>1.8959999999999999E-3</v>
      </c>
      <c r="M529" s="12">
        <v>8.7930000000000005E-3</v>
      </c>
      <c r="N529" s="12">
        <v>101203</v>
      </c>
      <c r="O529" s="12">
        <v>17.899999999999999</v>
      </c>
      <c r="P529" s="12">
        <v>60</v>
      </c>
      <c r="Q529" s="12">
        <v>1.2058</v>
      </c>
      <c r="R529" s="12" t="s">
        <v>1281</v>
      </c>
      <c r="S529" s="12" t="s">
        <v>1282</v>
      </c>
      <c r="T529" s="60">
        <v>1.1255349412492269E-4</v>
      </c>
      <c r="U529" s="60">
        <v>-1.3500000000000003E-4</v>
      </c>
      <c r="V529" s="60">
        <v>18.044752993148315</v>
      </c>
      <c r="W529" s="98"/>
      <c r="X529" s="60">
        <v>6.1976690355305734E-6</v>
      </c>
      <c r="Y529" s="61">
        <v>1.6382755118984424</v>
      </c>
      <c r="Z529">
        <v>31</v>
      </c>
      <c r="AB529">
        <f t="shared" si="63"/>
        <v>1.638664492023256</v>
      </c>
      <c r="AC529">
        <f t="shared" si="64"/>
        <v>11.014480081093295</v>
      </c>
      <c r="AD529">
        <f t="shared" si="65"/>
        <v>11.011865504492924</v>
      </c>
      <c r="AE529">
        <f t="shared" si="66"/>
        <v>2.373763065637986E-4</v>
      </c>
      <c r="AJ529">
        <v>1.1676029062146775</v>
      </c>
      <c r="AK529">
        <v>5.0557944325017061</v>
      </c>
      <c r="AL529">
        <v>2.5650671013964716</v>
      </c>
      <c r="AM529">
        <v>52.619006253592801</v>
      </c>
      <c r="AN529">
        <v>-7.46760877963181</v>
      </c>
      <c r="AO529">
        <v>-1.1504993199910112</v>
      </c>
      <c r="AP529">
        <v>0.60428525003026134</v>
      </c>
      <c r="AQ529">
        <v>2.7097967491842252</v>
      </c>
      <c r="AR529">
        <v>7.4469101411911947</v>
      </c>
      <c r="AS529">
        <v>22.186065597447854</v>
      </c>
      <c r="AT529" s="2">
        <v>2164.6468447257771</v>
      </c>
      <c r="AU529" s="2">
        <v>0.11018129453773434</v>
      </c>
      <c r="AV529" s="2">
        <v>237.33598866269352</v>
      </c>
      <c r="AX529">
        <f t="shared" si="61"/>
        <v>2164.6468447257771</v>
      </c>
      <c r="AY529">
        <f t="shared" si="62"/>
        <v>1.2135896739949483</v>
      </c>
      <c r="AZ529">
        <f t="shared" si="67"/>
        <v>2614.1325196518219</v>
      </c>
    </row>
    <row r="530" spans="1:52" x14ac:dyDescent="0.25">
      <c r="A530" s="13">
        <v>1</v>
      </c>
      <c r="B530" s="13"/>
      <c r="C530" s="13">
        <v>40</v>
      </c>
      <c r="D530" s="13">
        <v>-364.59375</v>
      </c>
      <c r="E530" s="13">
        <v>10</v>
      </c>
      <c r="F530" s="13">
        <v>7.0200000000000004E-4</v>
      </c>
      <c r="G530" s="13">
        <v>0.194024</v>
      </c>
      <c r="H530" s="13">
        <v>49.392111</v>
      </c>
      <c r="I530" s="13">
        <v>1.693729</v>
      </c>
      <c r="J530" s="13">
        <v>9.0620130000000003</v>
      </c>
      <c r="K530" s="13">
        <v>0.15529200000000001</v>
      </c>
      <c r="L530" s="129">
        <v>7.0200000000000004E-4</v>
      </c>
      <c r="M530" s="13">
        <v>5.1349999999999998E-3</v>
      </c>
      <c r="N530" s="13">
        <v>101160</v>
      </c>
      <c r="O530" s="13">
        <v>18.5</v>
      </c>
      <c r="P530" s="13">
        <v>60</v>
      </c>
      <c r="Q530" s="13">
        <v>1.2025999999999999</v>
      </c>
      <c r="R530" s="13" t="s">
        <v>1324</v>
      </c>
      <c r="S530" s="13" t="s">
        <v>1325</v>
      </c>
      <c r="T530" s="60">
        <v>5.5457431457431463E-5</v>
      </c>
      <c r="U530" s="60">
        <v>7.8200000000000003E-4</v>
      </c>
      <c r="V530" s="60">
        <v>-1.4425478767693587</v>
      </c>
      <c r="W530" s="98"/>
      <c r="X530" s="60">
        <v>6.2130854083976755E-6</v>
      </c>
      <c r="Y530" s="61">
        <v>-0.12945839219874292</v>
      </c>
      <c r="Z530">
        <v>34</v>
      </c>
      <c r="AB530">
        <f t="shared" si="63"/>
        <v>-0.12948912985012687</v>
      </c>
      <c r="AC530">
        <f t="shared" si="64"/>
        <v>11.142946025119617</v>
      </c>
      <c r="AD530">
        <f t="shared" si="65"/>
        <v>11.140300953747937</v>
      </c>
      <c r="AE530">
        <f t="shared" si="66"/>
        <v>2.373763065635122E-4</v>
      </c>
      <c r="AJ530">
        <v>-9.2704611161910408E-2</v>
      </c>
      <c r="AK530">
        <v>5.9226616817289832</v>
      </c>
      <c r="AL530">
        <v>-0.2736766540630291</v>
      </c>
      <c r="AM530">
        <v>3.5467825925218399</v>
      </c>
      <c r="AN530">
        <v>-16.038859264372064</v>
      </c>
      <c r="AO530">
        <v>-3.3657958528182448</v>
      </c>
      <c r="AP530">
        <v>0.15456362038301741</v>
      </c>
      <c r="AQ530">
        <v>3.6737696337306747</v>
      </c>
      <c r="AR530">
        <v>9.6579193542313782</v>
      </c>
      <c r="AS530">
        <v>13.530084082782047</v>
      </c>
      <c r="AT530" s="2">
        <v>23.497665592510817</v>
      </c>
      <c r="AU530" s="2">
        <v>1.2932452469319511</v>
      </c>
      <c r="AV530" s="2">
        <v>30.480948952672925</v>
      </c>
      <c r="AX530">
        <f t="shared" si="61"/>
        <v>23.497665592510817</v>
      </c>
      <c r="AY530">
        <f t="shared" si="62"/>
        <v>14.410561983805222</v>
      </c>
      <c r="AZ530">
        <f t="shared" si="67"/>
        <v>339.64756897406073</v>
      </c>
    </row>
    <row r="531" spans="1:52" x14ac:dyDescent="0.25">
      <c r="A531" s="13">
        <v>2</v>
      </c>
      <c r="B531" s="13"/>
      <c r="C531" s="13">
        <v>40</v>
      </c>
      <c r="D531" s="13">
        <v>-312.5</v>
      </c>
      <c r="E531" s="13">
        <v>10</v>
      </c>
      <c r="F531" s="13">
        <v>1.1329999999999999E-3</v>
      </c>
      <c r="G531" s="13">
        <v>0.19408900000000001</v>
      </c>
      <c r="H531" s="13">
        <v>49.408420999999997</v>
      </c>
      <c r="I531" s="13">
        <v>1.6944049999999999</v>
      </c>
      <c r="J531" s="13">
        <v>9.0631489999999992</v>
      </c>
      <c r="K531" s="13">
        <v>0.155362</v>
      </c>
      <c r="L531" s="129">
        <v>1.1329999999999999E-3</v>
      </c>
      <c r="M531" s="13">
        <v>6.1549999999999999E-3</v>
      </c>
      <c r="N531" s="13">
        <v>101168</v>
      </c>
      <c r="O531" s="13">
        <v>18.5</v>
      </c>
      <c r="P531" s="13">
        <v>60</v>
      </c>
      <c r="Q531" s="13">
        <v>1.2027000000000001</v>
      </c>
      <c r="R531" s="13" t="s">
        <v>1326</v>
      </c>
      <c r="S531" s="13" t="s">
        <v>1327</v>
      </c>
      <c r="T531" s="60">
        <v>5.5461100803957951E-5</v>
      </c>
      <c r="U531" s="60">
        <v>7.5569999999999999E-4</v>
      </c>
      <c r="V531" s="60">
        <v>6.8029663048641487</v>
      </c>
      <c r="W531" s="98"/>
      <c r="X531" s="60">
        <v>6.2125941000465468E-6</v>
      </c>
      <c r="Y531" s="61">
        <v>0.61064256821272478</v>
      </c>
      <c r="Z531">
        <v>34</v>
      </c>
      <c r="AB531">
        <f t="shared" si="63"/>
        <v>0.6107875547065561</v>
      </c>
      <c r="AC531">
        <f t="shared" si="64"/>
        <v>11.140668304169473</v>
      </c>
      <c r="AD531">
        <f t="shared" si="65"/>
        <v>11.13802377347478</v>
      </c>
      <c r="AE531">
        <f t="shared" si="66"/>
        <v>2.3737630656357303E-4</v>
      </c>
      <c r="AJ531">
        <v>0.43534296928698701</v>
      </c>
      <c r="AK531">
        <v>7.1001501379103695</v>
      </c>
      <c r="AL531">
        <v>2.3190442379165614</v>
      </c>
      <c r="AM531">
        <v>31.418276911313065</v>
      </c>
      <c r="AN531">
        <v>-16.010736877049666</v>
      </c>
      <c r="AO531">
        <v>-3.3359210752710644</v>
      </c>
      <c r="AP531">
        <v>0.53677908369596672</v>
      </c>
      <c r="AQ531">
        <v>4.0564717214702934</v>
      </c>
      <c r="AR531">
        <v>10.394456432034746</v>
      </c>
      <c r="AS531">
        <v>16.02642610021379</v>
      </c>
      <c r="AT531" s="2">
        <v>25.515810686688791</v>
      </c>
      <c r="AU531" s="2">
        <v>1.3624048925253027</v>
      </c>
      <c r="AV531" s="2">
        <v>34.32752234700731</v>
      </c>
      <c r="AX531">
        <f t="shared" si="61"/>
        <v>25.515810686688791</v>
      </c>
      <c r="AY531">
        <f t="shared" si="62"/>
        <v>15.178101003602057</v>
      </c>
      <c r="AZ531">
        <f t="shared" si="67"/>
        <v>382.43154017197361</v>
      </c>
    </row>
    <row r="532" spans="1:52" x14ac:dyDescent="0.25">
      <c r="A532" s="13">
        <v>3</v>
      </c>
      <c r="B532" s="13"/>
      <c r="C532" s="13">
        <v>40</v>
      </c>
      <c r="D532" s="13">
        <v>-260.40625</v>
      </c>
      <c r="E532" s="13">
        <v>10</v>
      </c>
      <c r="F532" s="13">
        <v>6.2310000000000004E-3</v>
      </c>
      <c r="G532" s="13">
        <v>0.19436600000000001</v>
      </c>
      <c r="H532" s="13">
        <v>49.477708999999997</v>
      </c>
      <c r="I532" s="13">
        <v>1.671613</v>
      </c>
      <c r="J532" s="13">
        <v>9.069585</v>
      </c>
      <c r="K532" s="13">
        <v>0.153171</v>
      </c>
      <c r="L532" s="129">
        <v>6.2310000000000004E-3</v>
      </c>
      <c r="M532" s="13">
        <v>1.7583999999999999E-2</v>
      </c>
      <c r="N532" s="13">
        <v>101167</v>
      </c>
      <c r="O532" s="13">
        <v>18.5</v>
      </c>
      <c r="P532" s="13">
        <v>60</v>
      </c>
      <c r="Q532" s="13">
        <v>1.2027000000000001</v>
      </c>
      <c r="R532" s="13" t="s">
        <v>1328</v>
      </c>
      <c r="S532" s="13" t="s">
        <v>1329</v>
      </c>
      <c r="T532" s="60">
        <v>5.5464770150484438E-5</v>
      </c>
      <c r="U532" s="60">
        <v>7.2940000000000006E-4</v>
      </c>
      <c r="V532" s="60">
        <v>99.190891534812366</v>
      </c>
      <c r="W532" s="98"/>
      <c r="X532" s="60">
        <v>6.21265550934108E-6</v>
      </c>
      <c r="Y532" s="61">
        <v>8.9097301836756131</v>
      </c>
      <c r="Z532">
        <v>34</v>
      </c>
      <c r="AB532">
        <f t="shared" si="63"/>
        <v>8.9118456446794134</v>
      </c>
      <c r="AC532">
        <f t="shared" si="64"/>
        <v>11.132872656070965</v>
      </c>
      <c r="AD532">
        <f t="shared" si="65"/>
        <v>11.130229975878425</v>
      </c>
      <c r="AE532">
        <f t="shared" si="66"/>
        <v>2.3737630656353749E-4</v>
      </c>
      <c r="AJ532">
        <v>6.3513262037922811</v>
      </c>
      <c r="AK532">
        <v>20.298010023630408</v>
      </c>
      <c r="AL532">
        <v>6.2960281704111152</v>
      </c>
      <c r="AM532">
        <v>77.898084358009228</v>
      </c>
      <c r="AN532">
        <v>-14.9331434878787</v>
      </c>
      <c r="AO532">
        <v>-1.8993687807238191</v>
      </c>
      <c r="AP532">
        <v>1.975786802653998</v>
      </c>
      <c r="AQ532">
        <v>7.6124816830930451</v>
      </c>
      <c r="AR532">
        <v>37.556341031565076</v>
      </c>
      <c r="AS532">
        <v>91.807364848070051</v>
      </c>
      <c r="AT532" s="2">
        <v>6.4035962592278972</v>
      </c>
      <c r="AU532" s="2">
        <v>5.6910232251776858</v>
      </c>
      <c r="AV532" s="2">
        <v>30.091688832134615</v>
      </c>
      <c r="AX532">
        <f t="shared" si="61"/>
        <v>6.4035962592278972</v>
      </c>
      <c r="AY532">
        <f t="shared" si="62"/>
        <v>63.357436848645456</v>
      </c>
      <c r="AZ532">
        <f t="shared" si="67"/>
        <v>335.00693977426749</v>
      </c>
    </row>
    <row r="533" spans="1:52" x14ac:dyDescent="0.25">
      <c r="A533" s="13">
        <v>4</v>
      </c>
      <c r="B533" s="13"/>
      <c r="C533" s="13">
        <v>40</v>
      </c>
      <c r="D533" s="13">
        <v>-208.28125</v>
      </c>
      <c r="E533" s="13">
        <v>10</v>
      </c>
      <c r="F533" s="13">
        <v>3.9813000000000001E-2</v>
      </c>
      <c r="G533" s="13">
        <v>0.19384499999999999</v>
      </c>
      <c r="H533" s="13">
        <v>49.347011999999999</v>
      </c>
      <c r="I533" s="13">
        <v>1.66764</v>
      </c>
      <c r="J533" s="13">
        <v>9.0580929999999995</v>
      </c>
      <c r="K533" s="13">
        <v>0.15301899999999999</v>
      </c>
      <c r="L533" s="129">
        <v>3.9813000000000001E-2</v>
      </c>
      <c r="M533" s="13">
        <v>8.9598999999999998E-2</v>
      </c>
      <c r="N533" s="13">
        <v>101156</v>
      </c>
      <c r="O533" s="13">
        <v>18.5</v>
      </c>
      <c r="P533" s="13">
        <v>60</v>
      </c>
      <c r="Q533" s="13">
        <v>1.2024999999999999</v>
      </c>
      <c r="R533" s="13" t="s">
        <v>1330</v>
      </c>
      <c r="S533" s="13" t="s">
        <v>1331</v>
      </c>
      <c r="T533" s="60">
        <v>5.5468439497010926E-5</v>
      </c>
      <c r="U533" s="60">
        <v>7.0310000000000001E-4</v>
      </c>
      <c r="V533" s="60">
        <v>705.08383424248939</v>
      </c>
      <c r="W533" s="98"/>
      <c r="X533" s="60">
        <v>6.2133310917148658E-6</v>
      </c>
      <c r="Y533" s="61">
        <v>63.246376958985152</v>
      </c>
      <c r="Z533">
        <v>34</v>
      </c>
      <c r="AB533">
        <f t="shared" si="63"/>
        <v>63.261393714973281</v>
      </c>
      <c r="AC533">
        <f t="shared" si="64"/>
        <v>11.148209085553335</v>
      </c>
      <c r="AD533">
        <f t="shared" si="65"/>
        <v>11.145562764855807</v>
      </c>
      <c r="AE533">
        <f t="shared" si="66"/>
        <v>2.3737630656361363E-4</v>
      </c>
      <c r="AJ533">
        <v>45.080983422228854</v>
      </c>
      <c r="AK533">
        <v>103.28006414316826</v>
      </c>
      <c r="AL533">
        <v>5.5398898465287214</v>
      </c>
      <c r="AM533">
        <v>45.768652070415349</v>
      </c>
      <c r="AN533">
        <v>-12.419159655114974</v>
      </c>
      <c r="AO533">
        <v>2.7075453275818457</v>
      </c>
      <c r="AP533">
        <v>12.557251498209316</v>
      </c>
      <c r="AQ533">
        <v>44.215786311115522</v>
      </c>
      <c r="AR533">
        <v>190.20122658000113</v>
      </c>
      <c r="AS533">
        <v>547.25048172061463</v>
      </c>
      <c r="AT533" s="2">
        <v>1.5993168627988996</v>
      </c>
      <c r="AU533" s="2">
        <v>47.396564721653355</v>
      </c>
      <c r="AV533" s="2">
        <v>30.721141775850768</v>
      </c>
      <c r="AX533">
        <f t="shared" si="61"/>
        <v>1.5993168627988996</v>
      </c>
      <c r="AY533">
        <f t="shared" si="62"/>
        <v>528.38681345395264</v>
      </c>
      <c r="AZ533">
        <f t="shared" si="67"/>
        <v>342.48571186411164</v>
      </c>
    </row>
    <row r="534" spans="1:52" x14ac:dyDescent="0.25">
      <c r="A534" s="13">
        <v>5</v>
      </c>
      <c r="B534" s="13"/>
      <c r="C534" s="13">
        <v>40</v>
      </c>
      <c r="D534" s="13">
        <v>-156.25</v>
      </c>
      <c r="E534" s="13">
        <v>10</v>
      </c>
      <c r="F534" s="13">
        <v>0.14799799999999999</v>
      </c>
      <c r="G534" s="13">
        <v>0.194406</v>
      </c>
      <c r="H534" s="13">
        <v>49.487794000000001</v>
      </c>
      <c r="I534" s="13">
        <v>1.6806650000000001</v>
      </c>
      <c r="J534" s="13">
        <v>9.0705390000000001</v>
      </c>
      <c r="K534" s="13">
        <v>0.15415599999999999</v>
      </c>
      <c r="L534" s="129">
        <v>0.14799799999999999</v>
      </c>
      <c r="M534" s="13">
        <v>0.25957400000000003</v>
      </c>
      <c r="N534" s="13">
        <v>101166</v>
      </c>
      <c r="O534" s="13">
        <v>18.5</v>
      </c>
      <c r="P534" s="13">
        <v>60</v>
      </c>
      <c r="Q534" s="13">
        <v>1.2025999999999999</v>
      </c>
      <c r="R534" s="13" t="s">
        <v>1332</v>
      </c>
      <c r="S534" s="13" t="s">
        <v>1333</v>
      </c>
      <c r="T534" s="60">
        <v>5.5472108843537414E-5</v>
      </c>
      <c r="U534" s="60">
        <v>6.7680000000000008E-4</v>
      </c>
      <c r="V534" s="60">
        <v>2655.7706759540861</v>
      </c>
      <c r="W534" s="98"/>
      <c r="X534" s="60">
        <v>6.2127169198496434E-6</v>
      </c>
      <c r="Y534" s="61">
        <v>238.57488141008398</v>
      </c>
      <c r="Z534">
        <v>34</v>
      </c>
      <c r="AB534">
        <f t="shared" si="63"/>
        <v>238.63152688056451</v>
      </c>
      <c r="AC534">
        <f t="shared" si="64"/>
        <v>11.1318117827715</v>
      </c>
      <c r="AD534">
        <f t="shared" si="65"/>
        <v>11.129169354405144</v>
      </c>
      <c r="AE534">
        <f t="shared" si="66"/>
        <v>2.3737630656360623E-4</v>
      </c>
      <c r="AJ534">
        <v>170.0543084697749</v>
      </c>
      <c r="AK534">
        <v>299.62878203812846</v>
      </c>
      <c r="AL534">
        <v>2.9684359956848025</v>
      </c>
      <c r="AM534">
        <v>13.216911226179018</v>
      </c>
      <c r="AN534">
        <v>-8.1791960917429929</v>
      </c>
      <c r="AO534">
        <v>14.013530778878641</v>
      </c>
      <c r="AP534">
        <v>52.411588583478071</v>
      </c>
      <c r="AQ534">
        <v>159.50021076012328</v>
      </c>
      <c r="AR534">
        <v>862.27297315131693</v>
      </c>
      <c r="AS534">
        <v>1423.434067737729</v>
      </c>
      <c r="AT534" s="2">
        <v>0.83710640506204492</v>
      </c>
      <c r="AU534" s="2">
        <v>234.38974317859106</v>
      </c>
      <c r="AV534" s="2">
        <v>26.154846825871527</v>
      </c>
      <c r="AX534">
        <f t="shared" si="61"/>
        <v>0.83710640506204492</v>
      </c>
      <c r="AY534">
        <f t="shared" si="62"/>
        <v>2609.1825048762257</v>
      </c>
      <c r="AZ534">
        <f t="shared" si="67"/>
        <v>291.15083207282044</v>
      </c>
    </row>
    <row r="535" spans="1:52" x14ac:dyDescent="0.25">
      <c r="A535" s="13">
        <v>6</v>
      </c>
      <c r="B535" s="13"/>
      <c r="C535" s="13">
        <v>40</v>
      </c>
      <c r="D535" s="13">
        <v>-104.15625</v>
      </c>
      <c r="E535" s="13">
        <v>10</v>
      </c>
      <c r="F535" s="13">
        <v>0.90475499999999998</v>
      </c>
      <c r="G535" s="13">
        <v>0.19470999999999999</v>
      </c>
      <c r="H535" s="13">
        <v>49.564194999999998</v>
      </c>
      <c r="I535" s="13">
        <v>1.6572929999999999</v>
      </c>
      <c r="J535" s="13">
        <v>9.0775819999999996</v>
      </c>
      <c r="K535" s="13">
        <v>0.151616</v>
      </c>
      <c r="L535" s="129">
        <v>0.90475499999999998</v>
      </c>
      <c r="M535" s="13">
        <v>0.82419100000000001</v>
      </c>
      <c r="N535" s="13">
        <v>101166</v>
      </c>
      <c r="O535" s="13">
        <v>18.5</v>
      </c>
      <c r="P535" s="13">
        <v>60</v>
      </c>
      <c r="Q535" s="13">
        <v>1.2025999999999999</v>
      </c>
      <c r="R535" s="13" t="s">
        <v>1334</v>
      </c>
      <c r="S535" s="13" t="s">
        <v>1335</v>
      </c>
      <c r="T535" s="60">
        <v>5.5475778190063909E-5</v>
      </c>
      <c r="U535" s="60">
        <v>6.5050000000000004E-4</v>
      </c>
      <c r="V535" s="60">
        <v>16297.283778561421</v>
      </c>
      <c r="W535" s="98"/>
      <c r="X535" s="60">
        <v>6.2127169198496434E-6</v>
      </c>
      <c r="Y535" s="61">
        <v>1465.1647410346079</v>
      </c>
      <c r="Z535">
        <v>34</v>
      </c>
      <c r="AB535">
        <f t="shared" si="63"/>
        <v>1465.5126190073306</v>
      </c>
      <c r="AC535">
        <f t="shared" si="64"/>
        <v>11.12317497283841</v>
      </c>
      <c r="AD535">
        <f t="shared" si="65"/>
        <v>11.120534594646093</v>
      </c>
      <c r="AE535">
        <f t="shared" si="66"/>
        <v>2.3737630656387446E-4</v>
      </c>
      <c r="AJ535">
        <v>1044.3567211569118</v>
      </c>
      <c r="AK535">
        <v>952.0455836260254</v>
      </c>
      <c r="AL535">
        <v>1.6146409694568515</v>
      </c>
      <c r="AM535">
        <v>9.0162032506110812</v>
      </c>
      <c r="AN535">
        <v>2.4217257307007451</v>
      </c>
      <c r="AO535">
        <v>238.96073982694867</v>
      </c>
      <c r="AP535">
        <v>869.26092196851062</v>
      </c>
      <c r="AQ535">
        <v>1585.5753960657937</v>
      </c>
      <c r="AR535">
        <v>2721.032664481078</v>
      </c>
      <c r="AS535">
        <v>4048.2596533390115</v>
      </c>
      <c r="AT535" s="2">
        <v>0.99649021024748252</v>
      </c>
      <c r="AU535" s="2">
        <v>1068.2563094400639</v>
      </c>
      <c r="AV535" s="2">
        <v>20.150233235217197</v>
      </c>
      <c r="AX535">
        <f t="shared" si="61"/>
        <v>0.99649021024748252</v>
      </c>
      <c r="AY535">
        <f t="shared" si="62"/>
        <v>11882.401845740442</v>
      </c>
      <c r="AZ535">
        <f t="shared" si="67"/>
        <v>224.13457001882466</v>
      </c>
    </row>
    <row r="536" spans="1:52" x14ac:dyDescent="0.25">
      <c r="A536" s="13">
        <v>7</v>
      </c>
      <c r="B536" s="13"/>
      <c r="C536" s="13">
        <v>40</v>
      </c>
      <c r="D536" s="13">
        <v>-52.03125</v>
      </c>
      <c r="E536" s="13">
        <v>10</v>
      </c>
      <c r="F536" s="13">
        <v>0.22423000000000001</v>
      </c>
      <c r="G536" s="13">
        <v>0.19419600000000001</v>
      </c>
      <c r="H536" s="13">
        <v>49.435253000000003</v>
      </c>
      <c r="I536" s="13">
        <v>1.6771259999999999</v>
      </c>
      <c r="J536" s="13">
        <v>9.065728</v>
      </c>
      <c r="K536" s="13">
        <v>0.15375</v>
      </c>
      <c r="L536" s="129">
        <v>0.22423000000000001</v>
      </c>
      <c r="M536" s="13">
        <v>0.33146500000000001</v>
      </c>
      <c r="N536" s="13">
        <v>101166</v>
      </c>
      <c r="O536" s="13">
        <v>18.5</v>
      </c>
      <c r="P536" s="13">
        <v>60</v>
      </c>
      <c r="Q536" s="13">
        <v>1.2025999999999999</v>
      </c>
      <c r="R536" s="13" t="s">
        <v>1336</v>
      </c>
      <c r="S536" s="13" t="s">
        <v>1337</v>
      </c>
      <c r="T536" s="60">
        <v>5.5479447536590396E-5</v>
      </c>
      <c r="U536" s="60">
        <v>6.242000000000001E-4</v>
      </c>
      <c r="V536" s="60">
        <v>4030.4258590989957</v>
      </c>
      <c r="W536" s="98"/>
      <c r="X536" s="60">
        <v>6.2127169198496434E-6</v>
      </c>
      <c r="Y536" s="61">
        <v>361.8717425341128</v>
      </c>
      <c r="Z536">
        <v>34</v>
      </c>
      <c r="AB536">
        <f t="shared" si="63"/>
        <v>361.95766270721862</v>
      </c>
      <c r="AC536">
        <f t="shared" si="64"/>
        <v>11.137719211991406</v>
      </c>
      <c r="AD536">
        <f t="shared" si="65"/>
        <v>11.135075381341322</v>
      </c>
      <c r="AE536">
        <f t="shared" si="66"/>
        <v>2.3737630656357278E-4</v>
      </c>
      <c r="AJ536">
        <v>257.93840099651175</v>
      </c>
      <c r="AK536">
        <v>382.35939462057854</v>
      </c>
      <c r="AL536">
        <v>2.9433920228614374</v>
      </c>
      <c r="AM536">
        <v>15.886054642816672</v>
      </c>
      <c r="AN536">
        <v>-1.4237030349972009</v>
      </c>
      <c r="AO536">
        <v>42.58050995806569</v>
      </c>
      <c r="AP536">
        <v>102.07334768853532</v>
      </c>
      <c r="AQ536">
        <v>291.11600963582208</v>
      </c>
      <c r="AR536">
        <v>1094.8080236782057</v>
      </c>
      <c r="AS536">
        <v>1733.3968580981254</v>
      </c>
      <c r="AT536" s="2">
        <v>0.92652964133769444</v>
      </c>
      <c r="AU536" s="2">
        <v>304.25697950122776</v>
      </c>
      <c r="AV536" s="2">
        <v>23.964709095251067</v>
      </c>
      <c r="AX536">
        <f t="shared" si="61"/>
        <v>0.92652964133769444</v>
      </c>
      <c r="AY536">
        <f t="shared" si="62"/>
        <v>3388.7288059733</v>
      </c>
      <c r="AZ536">
        <f t="shared" si="67"/>
        <v>266.91220089996301</v>
      </c>
    </row>
    <row r="537" spans="1:52" x14ac:dyDescent="0.25">
      <c r="A537" s="13">
        <v>8</v>
      </c>
      <c r="B537" s="13"/>
      <c r="C537" s="13">
        <v>40</v>
      </c>
      <c r="D537" s="13">
        <v>0</v>
      </c>
      <c r="E537" s="13">
        <v>10</v>
      </c>
      <c r="F537" s="13">
        <v>8.5385000000000003E-2</v>
      </c>
      <c r="G537" s="13">
        <v>0.194268</v>
      </c>
      <c r="H537" s="13">
        <v>49.453130999999999</v>
      </c>
      <c r="I537" s="13">
        <v>1.6951229999999999</v>
      </c>
      <c r="J537" s="13">
        <v>9.0691229999999994</v>
      </c>
      <c r="K537" s="13">
        <v>0.15526000000000001</v>
      </c>
      <c r="L537" s="129">
        <v>8.5385000000000003E-2</v>
      </c>
      <c r="M537" s="13">
        <v>0.133216</v>
      </c>
      <c r="N537" s="13">
        <v>101164</v>
      </c>
      <c r="O537" s="13">
        <v>18.600000000000001</v>
      </c>
      <c r="P537" s="13">
        <v>60</v>
      </c>
      <c r="Q537" s="13">
        <v>1.2021999999999999</v>
      </c>
      <c r="R537" s="13" t="s">
        <v>1338</v>
      </c>
      <c r="S537" s="13" t="s">
        <v>1339</v>
      </c>
      <c r="T537" s="60">
        <v>5.5483116883116884E-5</v>
      </c>
      <c r="U537" s="60">
        <v>5.9790000000000006E-4</v>
      </c>
      <c r="V537" s="60">
        <v>1528.160362342587</v>
      </c>
      <c r="W537" s="98"/>
      <c r="X537" s="60">
        <v>6.2149699827207339E-6</v>
      </c>
      <c r="Y537" s="61">
        <v>137.20748483663516</v>
      </c>
      <c r="Z537">
        <v>34</v>
      </c>
      <c r="AB537">
        <f t="shared" si="63"/>
        <v>137.24006237575449</v>
      </c>
      <c r="AC537">
        <f t="shared" si="64"/>
        <v>11.137587458600215</v>
      </c>
      <c r="AD537">
        <f t="shared" si="65"/>
        <v>11.134943659225264</v>
      </c>
      <c r="AE537">
        <f t="shared" si="66"/>
        <v>2.373763065635534E-4</v>
      </c>
      <c r="AJ537">
        <v>97.800519370834493</v>
      </c>
      <c r="AK537">
        <v>153.6618285247574</v>
      </c>
      <c r="AL537">
        <v>4.4153286455599678</v>
      </c>
      <c r="AM537">
        <v>31.105231923310171</v>
      </c>
      <c r="AN537">
        <v>-6.67392323186189</v>
      </c>
      <c r="AO537">
        <v>22.543739614551235</v>
      </c>
      <c r="AP537">
        <v>54.224083478615036</v>
      </c>
      <c r="AQ537">
        <v>104.5631290483077</v>
      </c>
      <c r="AR537">
        <v>366.46089254132391</v>
      </c>
      <c r="AS537">
        <v>804.01529120619853</v>
      </c>
      <c r="AT537" s="2">
        <v>1.5321610813788435</v>
      </c>
      <c r="AU537" s="2">
        <v>82.438752693160694</v>
      </c>
      <c r="AV537" s="2">
        <v>28.508929103041627</v>
      </c>
      <c r="AX537">
        <f t="shared" si="61"/>
        <v>1.5321610813788435</v>
      </c>
      <c r="AY537">
        <f t="shared" si="62"/>
        <v>918.16881809799133</v>
      </c>
      <c r="AZ537">
        <f t="shared" si="67"/>
        <v>317.52069123615911</v>
      </c>
    </row>
    <row r="538" spans="1:52" x14ac:dyDescent="0.25">
      <c r="A538" s="13">
        <v>9</v>
      </c>
      <c r="B538" s="13"/>
      <c r="C538" s="13">
        <v>40</v>
      </c>
      <c r="D538" s="13">
        <v>52.09375</v>
      </c>
      <c r="E538" s="13">
        <v>10</v>
      </c>
      <c r="F538" s="13">
        <v>3.8870000000000002E-2</v>
      </c>
      <c r="G538" s="13">
        <v>0.19452800000000001</v>
      </c>
      <c r="H538" s="13">
        <v>49.518501999999998</v>
      </c>
      <c r="I538" s="13">
        <v>1.6545989999999999</v>
      </c>
      <c r="J538" s="13">
        <v>9.0734429999999993</v>
      </c>
      <c r="K538" s="13">
        <v>0.15151200000000001</v>
      </c>
      <c r="L538" s="129">
        <v>3.8870000000000002E-2</v>
      </c>
      <c r="M538" s="13">
        <v>6.0727000000000003E-2</v>
      </c>
      <c r="N538" s="13">
        <v>101165</v>
      </c>
      <c r="O538" s="13">
        <v>18.5</v>
      </c>
      <c r="P538" s="13">
        <v>60</v>
      </c>
      <c r="Q538" s="13">
        <v>1.2025999999999999</v>
      </c>
      <c r="R538" s="13" t="s">
        <v>1340</v>
      </c>
      <c r="S538" s="13" t="s">
        <v>1341</v>
      </c>
      <c r="T538" s="60">
        <v>5.5486786229643372E-5</v>
      </c>
      <c r="U538" s="60">
        <v>5.7160000000000002E-4</v>
      </c>
      <c r="V538" s="60">
        <v>690.22559427922658</v>
      </c>
      <c r="W538" s="98"/>
      <c r="X538" s="60">
        <v>6.2127783315722736E-6</v>
      </c>
      <c r="Y538" s="61">
        <v>62.024023014655171</v>
      </c>
      <c r="Z538">
        <v>34</v>
      </c>
      <c r="AB538">
        <f t="shared" si="63"/>
        <v>62.038749543885736</v>
      </c>
      <c r="AC538">
        <f t="shared" si="64"/>
        <v>11.128358992710591</v>
      </c>
      <c r="AD538">
        <f t="shared" si="65"/>
        <v>11.125717383954788</v>
      </c>
      <c r="AE538">
        <f t="shared" si="66"/>
        <v>2.3737630656361753E-4</v>
      </c>
      <c r="AJ538">
        <v>44.210347686192037</v>
      </c>
      <c r="AK538">
        <v>70.101321656647173</v>
      </c>
      <c r="AL538">
        <v>6.3158153992847836</v>
      </c>
      <c r="AM538">
        <v>99.245157338432804</v>
      </c>
      <c r="AN538">
        <v>-10.875925519890343</v>
      </c>
      <c r="AO538">
        <v>5.3289911023628429</v>
      </c>
      <c r="AP538">
        <v>23.999622349572061</v>
      </c>
      <c r="AQ538">
        <v>58.524244542074442</v>
      </c>
      <c r="AR538">
        <v>148.70868043846491</v>
      </c>
      <c r="AS538">
        <v>322.38341407107742</v>
      </c>
      <c r="AT538" s="2">
        <v>2.0279107081823544</v>
      </c>
      <c r="AU538" s="2">
        <v>34.464887943337018</v>
      </c>
      <c r="AV538" s="2">
        <v>25.681367630406015</v>
      </c>
      <c r="AX538">
        <f t="shared" si="61"/>
        <v>2.0279107081823544</v>
      </c>
      <c r="AY538">
        <f t="shared" si="62"/>
        <v>383.53764567699733</v>
      </c>
      <c r="AZ538">
        <f t="shared" si="67"/>
        <v>285.79147841493545</v>
      </c>
    </row>
    <row r="539" spans="1:52" x14ac:dyDescent="0.25">
      <c r="A539" s="13">
        <v>10</v>
      </c>
      <c r="B539" s="13"/>
      <c r="C539" s="13">
        <v>40</v>
      </c>
      <c r="D539" s="13">
        <v>104.1875</v>
      </c>
      <c r="E539" s="13">
        <v>10</v>
      </c>
      <c r="F539" s="13">
        <v>1.2298E-2</v>
      </c>
      <c r="G539" s="13">
        <v>0.19458800000000001</v>
      </c>
      <c r="H539" s="13">
        <v>49.533532000000001</v>
      </c>
      <c r="I539" s="13">
        <v>1.6523749999999999</v>
      </c>
      <c r="J539" s="13">
        <v>9.0747339999999994</v>
      </c>
      <c r="K539" s="13">
        <v>0.15126200000000001</v>
      </c>
      <c r="L539" s="129">
        <v>1.2298E-2</v>
      </c>
      <c r="M539" s="13">
        <v>2.4670000000000001E-2</v>
      </c>
      <c r="N539" s="13">
        <v>101167</v>
      </c>
      <c r="O539" s="13">
        <v>18.5</v>
      </c>
      <c r="P539" s="13">
        <v>60</v>
      </c>
      <c r="Q539" s="13">
        <v>1.2027000000000001</v>
      </c>
      <c r="R539" s="13" t="s">
        <v>1342</v>
      </c>
      <c r="S539" s="13" t="s">
        <v>1343</v>
      </c>
      <c r="T539" s="60">
        <v>5.549045557616986E-5</v>
      </c>
      <c r="U539" s="60">
        <v>5.4530000000000008E-4</v>
      </c>
      <c r="V539" s="60">
        <v>211.79678339219018</v>
      </c>
      <c r="W539" s="98"/>
      <c r="X539" s="60">
        <v>6.21265550934108E-6</v>
      </c>
      <c r="Y539" s="61">
        <v>19.035250969258218</v>
      </c>
      <c r="Z539">
        <v>34</v>
      </c>
      <c r="AB539">
        <f t="shared" si="63"/>
        <v>19.039770559671492</v>
      </c>
      <c r="AC539">
        <f t="shared" si="64"/>
        <v>11.126555869120944</v>
      </c>
      <c r="AD539">
        <f t="shared" si="65"/>
        <v>11.123914688383959</v>
      </c>
      <c r="AE539">
        <f t="shared" si="66"/>
        <v>2.3737630656356164E-4</v>
      </c>
      <c r="AJ539">
        <v>13.568441193230312</v>
      </c>
      <c r="AK539">
        <v>28.481159771824071</v>
      </c>
      <c r="AL539">
        <v>3.4430763791148729</v>
      </c>
      <c r="AM539">
        <v>21.098286441516255</v>
      </c>
      <c r="AN539">
        <v>-14.017939356274166</v>
      </c>
      <c r="AO539">
        <v>-0.62953331172646887</v>
      </c>
      <c r="AP539">
        <v>4.3023689580249966</v>
      </c>
      <c r="AQ539">
        <v>14.520596249591058</v>
      </c>
      <c r="AR539">
        <v>70.539017091152488</v>
      </c>
      <c r="AS539">
        <v>129.37550287664257</v>
      </c>
      <c r="AT539" s="2">
        <v>3.7102398384204909</v>
      </c>
      <c r="AU539" s="2">
        <v>11.141301426137145</v>
      </c>
      <c r="AV539" s="2">
        <v>27.768459209874806</v>
      </c>
      <c r="AX539">
        <f t="shared" si="61"/>
        <v>3.7102398384204909</v>
      </c>
      <c r="AY539">
        <f t="shared" si="62"/>
        <v>123.9643127726318</v>
      </c>
      <c r="AZ539">
        <f t="shared" si="67"/>
        <v>308.96731279807807</v>
      </c>
    </row>
    <row r="540" spans="1:52" x14ac:dyDescent="0.25">
      <c r="A540" s="13">
        <v>11</v>
      </c>
      <c r="B540" s="13"/>
      <c r="C540" s="13">
        <v>40</v>
      </c>
      <c r="D540" s="13">
        <v>156.25</v>
      </c>
      <c r="E540" s="13">
        <v>10</v>
      </c>
      <c r="F540" s="13">
        <v>3.0890000000000002E-3</v>
      </c>
      <c r="G540" s="13">
        <v>0.19476399999999999</v>
      </c>
      <c r="H540" s="13">
        <v>49.577542000000001</v>
      </c>
      <c r="I540" s="13">
        <v>1.6090629999999999</v>
      </c>
      <c r="J540" s="13">
        <v>9.0803440000000002</v>
      </c>
      <c r="K540" s="13">
        <v>0.147258</v>
      </c>
      <c r="L540" s="129">
        <v>3.0890000000000002E-3</v>
      </c>
      <c r="M540" s="13">
        <v>1.0035000000000001E-2</v>
      </c>
      <c r="N540" s="13">
        <v>101171</v>
      </c>
      <c r="O540" s="13">
        <v>18.600000000000001</v>
      </c>
      <c r="P540" s="13">
        <v>60</v>
      </c>
      <c r="Q540" s="13">
        <v>1.2022999999999999</v>
      </c>
      <c r="R540" s="13" t="s">
        <v>1344</v>
      </c>
      <c r="S540" s="13" t="s">
        <v>1345</v>
      </c>
      <c r="T540" s="60">
        <v>5.5494124922696347E-5</v>
      </c>
      <c r="U540" s="60">
        <v>5.1900000000000004E-4</v>
      </c>
      <c r="V540" s="60">
        <v>46.311208683442182</v>
      </c>
      <c r="W540" s="98"/>
      <c r="X540" s="60">
        <v>6.2145399702677686E-6</v>
      </c>
      <c r="Y540" s="61">
        <v>4.1635333513710897</v>
      </c>
      <c r="Z540">
        <v>34</v>
      </c>
      <c r="AB540">
        <f t="shared" si="63"/>
        <v>4.1645219102007376</v>
      </c>
      <c r="AC540">
        <f t="shared" si="64"/>
        <v>11.123054572912567</v>
      </c>
      <c r="AD540">
        <f t="shared" si="65"/>
        <v>11.120414223300342</v>
      </c>
      <c r="AE540">
        <f t="shared" si="66"/>
        <v>2.3737630656374181E-4</v>
      </c>
      <c r="AJ540">
        <v>2.967981745702474</v>
      </c>
      <c r="AK540">
        <v>11.588356066918598</v>
      </c>
      <c r="AL540">
        <v>4.3111261723045207</v>
      </c>
      <c r="AM540">
        <v>35.271043598916719</v>
      </c>
      <c r="AN540">
        <v>-15.047658644522855</v>
      </c>
      <c r="AO540">
        <v>-2.3614812315286038</v>
      </c>
      <c r="AP540">
        <v>1.5150432155332654</v>
      </c>
      <c r="AQ540">
        <v>5.7437690198646827</v>
      </c>
      <c r="AR540">
        <v>15.963382173423676</v>
      </c>
      <c r="AS540">
        <v>53.670867813685305</v>
      </c>
      <c r="AT540" s="2">
        <v>10.156677827645314</v>
      </c>
      <c r="AU540" s="2">
        <v>2.9891286266179113</v>
      </c>
      <c r="AV540" s="2">
        <v>27.391634700247558</v>
      </c>
      <c r="AX540">
        <f t="shared" si="61"/>
        <v>10.156677827645314</v>
      </c>
      <c r="AY540">
        <f t="shared" si="62"/>
        <v>33.248240839326222</v>
      </c>
      <c r="AZ540">
        <f t="shared" si="67"/>
        <v>304.67864761213917</v>
      </c>
    </row>
  </sheetData>
  <mergeCells count="1">
    <mergeCell ref="BB2:BB5"/>
  </mergeCells>
  <phoneticPr fontId="3" type="noConversion"/>
  <conditionalFormatting sqref="Y1">
    <cfRule type="dataBar" priority="2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{32C1A78B-3F81-4242-86C2-6874883C5839}</x14:id>
        </ext>
      </extLst>
    </cfRule>
  </conditionalFormatting>
  <conditionalFormatting sqref="Y42:Y52 Y28:Y40">
    <cfRule type="dataBar" priority="2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{59048AF6-A9FA-4652-946B-93368C61475B}</x14:id>
        </ext>
      </extLst>
    </cfRule>
  </conditionalFormatting>
  <conditionalFormatting sqref="Y42:Y52">
    <cfRule type="dataBar" priority="2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{A9B4A8D6-0FF8-4EB2-891A-5D2FAFEBEE9D}</x14:id>
        </ext>
      </extLst>
    </cfRule>
  </conditionalFormatting>
  <conditionalFormatting sqref="Y27">
    <cfRule type="dataBar" priority="2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{311BD7E1-8DF8-4C48-8B77-F132038A252B}</x14:id>
        </ext>
      </extLst>
    </cfRule>
  </conditionalFormatting>
  <conditionalFormatting sqref="Y41">
    <cfRule type="dataBar" priority="20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{8C725DA0-DA89-4769-96F5-7208AF2005F1}</x14:id>
        </ext>
      </extLst>
    </cfRule>
  </conditionalFormatting>
  <conditionalFormatting sqref="Y2:Y13">
    <cfRule type="dataBar" priority="20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{2672E52E-D073-4B40-97ED-0CF28C4BF6CC}</x14:id>
        </ext>
      </extLst>
    </cfRule>
  </conditionalFormatting>
  <conditionalFormatting sqref="Y14:Y20">
    <cfRule type="dataBar" priority="20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{0EE9E463-BEFC-4118-92F0-949E125917CA}</x14:id>
        </ext>
      </extLst>
    </cfRule>
  </conditionalFormatting>
  <conditionalFormatting sqref="Y21:Y26">
    <cfRule type="dataBar" priority="20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{0F6CA67F-06E8-4B79-97D0-1B7501742189}</x14:id>
        </ext>
      </extLst>
    </cfRule>
  </conditionalFormatting>
  <conditionalFormatting sqref="Y27:Y52">
    <cfRule type="dataBar" priority="20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{E738CFD3-9160-47BA-B985-A5386CCBF697}</x14:id>
        </ext>
      </extLst>
    </cfRule>
  </conditionalFormatting>
  <conditionalFormatting sqref="Y53:Y64">
    <cfRule type="dataBar" priority="19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{BBDBFBD1-60C7-4295-9AEA-5F28CCD10633}</x14:id>
        </ext>
      </extLst>
    </cfRule>
  </conditionalFormatting>
  <conditionalFormatting sqref="Y65:Y77">
    <cfRule type="dataBar" priority="19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{0A6654AE-644F-4148-9224-0FBA4ED7F58F}</x14:id>
        </ext>
      </extLst>
    </cfRule>
  </conditionalFormatting>
  <conditionalFormatting sqref="Y53:Y77">
    <cfRule type="dataBar" priority="19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{E1AC5D42-25B4-4049-BA40-9DBB81BCD13B}</x14:id>
        </ext>
      </extLst>
    </cfRule>
  </conditionalFormatting>
  <conditionalFormatting sqref="Y78:Y95">
    <cfRule type="dataBar" priority="18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{AFDEA4CA-B446-43BC-B8E3-5FEA47A8CD34}</x14:id>
        </ext>
      </extLst>
    </cfRule>
  </conditionalFormatting>
  <conditionalFormatting sqref="Y96:Y112">
    <cfRule type="dataBar" priority="18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{87D1894F-BD81-4429-AA66-791FB1091BDB}</x14:id>
        </ext>
      </extLst>
    </cfRule>
  </conditionalFormatting>
  <conditionalFormatting sqref="Y78:Y112">
    <cfRule type="dataBar" priority="18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{1F0E7462-F252-491F-9A1E-564A1CF51173}</x14:id>
        </ext>
      </extLst>
    </cfRule>
  </conditionalFormatting>
  <conditionalFormatting sqref="Y113:Y127">
    <cfRule type="dataBar" priority="17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{061BAA88-0736-4A95-9B72-B52972B99D4E}</x14:id>
        </ext>
      </extLst>
    </cfRule>
  </conditionalFormatting>
  <conditionalFormatting sqref="Y128:Y142">
    <cfRule type="dataBar" priority="17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{3342E47B-155F-47B8-92A8-F3D3D8DE23A1}</x14:id>
        </ext>
      </extLst>
    </cfRule>
  </conditionalFormatting>
  <conditionalFormatting sqref="Y143:Y147">
    <cfRule type="dataBar" priority="16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{A25B79F3-8F02-4ACB-B14F-97850446B339}</x14:id>
        </ext>
      </extLst>
    </cfRule>
  </conditionalFormatting>
  <conditionalFormatting sqref="Y148:Y182">
    <cfRule type="dataBar" priority="16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{00452FDA-0199-42D3-9202-90EA4DD821B1}</x14:id>
        </ext>
      </extLst>
    </cfRule>
  </conditionalFormatting>
  <conditionalFormatting sqref="Y148:Y182">
    <cfRule type="dataBar" priority="16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{90711753-C884-4DF4-9A80-0C7557C9EDEE}</x14:id>
        </ext>
      </extLst>
    </cfRule>
  </conditionalFormatting>
  <conditionalFormatting sqref="Y183:Y197">
    <cfRule type="dataBar" priority="15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{F58DA296-C568-452B-A73B-E7E8CCCB06E2}</x14:id>
        </ext>
      </extLst>
    </cfRule>
  </conditionalFormatting>
  <conditionalFormatting sqref="Y218:Y236">
    <cfRule type="dataBar" priority="15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{361D2D15-9B4D-4377-AD0D-087A955D5BEE}</x14:id>
        </ext>
      </extLst>
    </cfRule>
  </conditionalFormatting>
  <conditionalFormatting sqref="Y218:Y236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{896AED0A-1901-47F7-BD3A-C4F109157890}</x14:id>
        </ext>
      </extLst>
    </cfRule>
  </conditionalFormatting>
  <conditionalFormatting sqref="Y237:Y254">
    <cfRule type="dataBar" priority="1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{B7E7AFC7-7CB4-4A2C-9134-1A0D665454AE}</x14:id>
        </ext>
      </extLst>
    </cfRule>
  </conditionalFormatting>
  <conditionalFormatting sqref="Y255:Y265">
    <cfRule type="dataBar" priority="13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{9EBE2850-2266-4499-8D1D-07891300A875}</x14:id>
        </ext>
      </extLst>
    </cfRule>
  </conditionalFormatting>
  <conditionalFormatting sqref="Y255:Y265">
    <cfRule type="dataBar" priority="12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{FB253F27-8432-4507-81CF-7C10C7DBFE29}</x14:id>
        </ext>
      </extLst>
    </cfRule>
  </conditionalFormatting>
  <conditionalFormatting sqref="Y266:Y276">
    <cfRule type="dataBar" priority="13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{6DECF3A5-DA55-4142-B006-260A671D2040}</x14:id>
        </ext>
      </extLst>
    </cfRule>
  </conditionalFormatting>
  <conditionalFormatting sqref="Y288:Y298">
    <cfRule type="dataBar" priority="12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{0B908CC7-AC8D-490C-BE58-6E51A62A858A}</x14:id>
        </ext>
      </extLst>
    </cfRule>
  </conditionalFormatting>
  <conditionalFormatting sqref="Y277:Y287">
    <cfRule type="dataBar" priority="1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{90CEEDBA-0F37-4123-8496-7E64004BC041}</x14:id>
        </ext>
      </extLst>
    </cfRule>
  </conditionalFormatting>
  <conditionalFormatting sqref="Y277:Y287">
    <cfRule type="dataBar" priority="1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{F56A8377-0906-49ED-A5BA-C6EABADF8C59}</x14:id>
        </ext>
      </extLst>
    </cfRule>
  </conditionalFormatting>
  <conditionalFormatting sqref="Y299:Y316">
    <cfRule type="dataBar" priority="11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{B28A0D19-82C1-4644-9573-11137F44D8C0}</x14:id>
        </ext>
      </extLst>
    </cfRule>
  </conditionalFormatting>
  <conditionalFormatting sqref="Y299:Y316">
    <cfRule type="dataBar" priority="1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{F6CAF7A5-E8E0-4DDA-AE5E-3BAAA295566D}</x14:id>
        </ext>
      </extLst>
    </cfRule>
  </conditionalFormatting>
  <conditionalFormatting sqref="Y317:Y335">
    <cfRule type="dataBar" priority="11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{1325AEEE-A22C-48C4-A49E-FC2239280521}</x14:id>
        </ext>
      </extLst>
    </cfRule>
  </conditionalFormatting>
  <conditionalFormatting sqref="Y336:Y354">
    <cfRule type="dataBar" priority="1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{511B6819-91BC-4AB3-9FDE-8650C776C6D9}</x14:id>
        </ext>
      </extLst>
    </cfRule>
  </conditionalFormatting>
  <conditionalFormatting sqref="Y336:Y354">
    <cfRule type="dataBar" priority="10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{B6A037B3-C277-4FB8-9FB1-9B239C2566F4}</x14:id>
        </ext>
      </extLst>
    </cfRule>
  </conditionalFormatting>
  <conditionalFormatting sqref="Y355:Y373">
    <cfRule type="dataBar" priority="10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{F12EBE11-0D36-4A00-AC84-02B23118937F}</x14:id>
        </ext>
      </extLst>
    </cfRule>
  </conditionalFormatting>
  <conditionalFormatting sqref="Y374:Y392">
    <cfRule type="dataBar" priority="10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{2D744704-2327-436C-87D4-4B7481244DEC}</x14:id>
        </ext>
      </extLst>
    </cfRule>
  </conditionalFormatting>
  <conditionalFormatting sqref="Y374:Y392">
    <cfRule type="dataBar" priority="9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{6DE211BC-DBE3-4E1E-A401-E6BCBA0CCDF8}</x14:id>
        </ext>
      </extLst>
    </cfRule>
  </conditionalFormatting>
  <conditionalFormatting sqref="Y393:Y411">
    <cfRule type="dataBar" priority="9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{721C27A2-4E8B-4245-8F11-C235D5F00B40}</x14:id>
        </ext>
      </extLst>
    </cfRule>
  </conditionalFormatting>
  <conditionalFormatting sqref="Y417:Y436">
    <cfRule type="dataBar" priority="9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{2844D3A3-E381-4A6E-8B69-16580E1A9F2E}</x14:id>
        </ext>
      </extLst>
    </cfRule>
  </conditionalFormatting>
  <conditionalFormatting sqref="Y417:Y436">
    <cfRule type="dataBar" priority="8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{2EC9BE02-5FA2-42CA-A4E0-CDFCB3A721AC}</x14:id>
        </ext>
      </extLst>
    </cfRule>
  </conditionalFormatting>
  <conditionalFormatting sqref="Y472:Y480">
    <cfRule type="dataBar" priority="8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{C9070394-B733-42E5-8EE7-894C62A56672}</x14:id>
        </ext>
      </extLst>
    </cfRule>
  </conditionalFormatting>
  <conditionalFormatting sqref="Y472:Y480">
    <cfRule type="dataBar" priority="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{286E44E5-081B-4E95-BB4B-3B90926306EF}</x14:id>
        </ext>
      </extLst>
    </cfRule>
  </conditionalFormatting>
  <conditionalFormatting sqref="Y481:Y489">
    <cfRule type="dataBar" priority="7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{F084BDD2-4ABE-4DB9-B533-2A96B4A7643C}</x14:id>
        </ext>
      </extLst>
    </cfRule>
  </conditionalFormatting>
  <conditionalFormatting sqref="Y490:Y498">
    <cfRule type="dataBar" priority="7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{C116C8A6-B68E-458F-B812-54504100A821}</x14:id>
        </ext>
      </extLst>
    </cfRule>
  </conditionalFormatting>
  <conditionalFormatting sqref="Y490:Y498">
    <cfRule type="dataBar" priority="6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{85519E63-51B6-44B5-B816-89365156D347}</x14:id>
        </ext>
      </extLst>
    </cfRule>
  </conditionalFormatting>
  <conditionalFormatting sqref="Y499:Y507">
    <cfRule type="dataBar" priority="6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{29388664-B27A-4FF1-A033-99ACBCCE3A32}</x14:id>
        </ext>
      </extLst>
    </cfRule>
  </conditionalFormatting>
  <conditionalFormatting sqref="Y508:Y518">
    <cfRule type="dataBar" priority="5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{A404AD4D-1D55-4274-A36C-6350575641E6}</x14:id>
        </ext>
      </extLst>
    </cfRule>
  </conditionalFormatting>
  <conditionalFormatting sqref="Y508:Y518">
    <cfRule type="dataBar" priority="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{22AD0D2D-CBE9-4CA7-B714-F2B2DABA8A02}</x14:id>
        </ext>
      </extLst>
    </cfRule>
  </conditionalFormatting>
  <conditionalFormatting sqref="Y519:Y529">
    <cfRule type="dataBar" priority="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{1D0BF69A-B919-4F63-A0A2-E896ECEEAB77}</x14:id>
        </ext>
      </extLst>
    </cfRule>
  </conditionalFormatting>
  <conditionalFormatting sqref="Y530:Y540">
    <cfRule type="dataBar" priority="3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{E96997A8-E8E3-4362-83A1-F82EA02D5C7E}</x14:id>
        </ext>
      </extLst>
    </cfRule>
  </conditionalFormatting>
  <conditionalFormatting sqref="Y530:Y540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{549CFCF0-E03A-470C-AA76-A1F24C0A90E7}</x14:id>
        </ext>
      </extLst>
    </cfRule>
  </conditionalFormatting>
  <conditionalFormatting sqref="Y2:Y26">
    <cfRule type="dataBar" priority="2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{E3617E3C-6304-480A-BFEF-EBE5B060C469}</x14:id>
        </ext>
      </extLst>
    </cfRule>
  </conditionalFormatting>
  <conditionalFormatting sqref="Y113:Y147">
    <cfRule type="dataBar" priority="2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{49A83302-7C33-4933-B36E-C87902EE879F}</x14:id>
        </ext>
      </extLst>
    </cfRule>
  </conditionalFormatting>
  <conditionalFormatting sqref="Y198:Y217">
    <cfRule type="dataBar" priority="2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{E8FD96F0-BD48-4EBF-A7A0-2AA9286A3210}</x14:id>
        </ext>
      </extLst>
    </cfRule>
  </conditionalFormatting>
  <conditionalFormatting sqref="Y442:Y446">
    <cfRule type="dataBar" priority="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{7F3BF9D5-B4A0-4834-A137-A0496F272F9C}</x14:id>
        </ext>
      </extLst>
    </cfRule>
  </conditionalFormatting>
  <conditionalFormatting sqref="Y412:Y416">
    <cfRule type="dataBar" priority="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{00FEC92B-E3B2-4C5E-B619-F11C3E669E21}</x14:id>
        </ext>
      </extLst>
    </cfRule>
  </conditionalFormatting>
  <conditionalFormatting sqref="Y412:Y416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{C731D321-421B-4458-B6DB-23AD27C4F5F9}</x14:id>
        </ext>
      </extLst>
    </cfRule>
  </conditionalFormatting>
  <conditionalFormatting sqref="Y412:Y436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{910D43C7-CC74-490E-9F4D-BD0107086B33}</x14:id>
        </ext>
      </extLst>
    </cfRule>
  </conditionalFormatting>
  <conditionalFormatting sqref="Y437:Y441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{1515AD2C-876D-4A6D-B7CA-AFA5053282A4}</x14:id>
        </ext>
      </extLst>
    </cfRule>
  </conditionalFormatting>
  <conditionalFormatting sqref="Y437:Y441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{0738A085-1921-40EC-8F68-FBCDE809371A}</x14:id>
        </ext>
      </extLst>
    </cfRule>
  </conditionalFormatting>
  <conditionalFormatting sqref="Y437:Y441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{8AF79D06-469C-450A-B308-C9ED973AF886}</x14:id>
        </ext>
      </extLst>
    </cfRule>
  </conditionalFormatting>
  <conditionalFormatting sqref="Y412:Y44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{1697A89B-CD18-4878-A6DE-FBE179AC306C}</x14:id>
        </ext>
      </extLst>
    </cfRule>
  </conditionalFormatting>
  <conditionalFormatting sqref="Y467:Y471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{B902AC98-741A-4629-A366-4B5D8DBE2D8C}</x14:id>
        </ext>
      </extLst>
    </cfRule>
  </conditionalFormatting>
  <conditionalFormatting sqref="Y467:Y471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{8CD2DE3C-47F4-44C5-87BD-8A4130FB0C3F}</x14:id>
        </ext>
      </extLst>
    </cfRule>
  </conditionalFormatting>
  <conditionalFormatting sqref="Y467:Y471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{94EF7AED-7AFE-4AFC-9938-E70CA66ABBAB}</x14:id>
        </ext>
      </extLst>
    </cfRule>
  </conditionalFormatting>
  <conditionalFormatting sqref="Y447:Y466">
    <cfRule type="dataBar" priority="2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{00568F9C-199D-411F-9445-58BF63744617}</x14:id>
        </ext>
      </extLst>
    </cfRule>
  </conditionalFormatting>
  <conditionalFormatting sqref="Y442:Y466">
    <cfRule type="dataBar" priority="2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{71C13C6E-AC0A-4179-A8AD-42282C1400E0}</x14:id>
        </ext>
      </extLst>
    </cfRule>
  </conditionalFormatting>
  <conditionalFormatting sqref="AB1:AD1 Z1">
    <cfRule type="dataBar" priority="22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{E10443EC-81F6-49F4-9A3F-2F238C2D7912}</x14:id>
        </ext>
      </extLst>
    </cfRule>
  </conditionalFormatting>
  <conditionalFormatting sqref="AE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{E9D7AE9B-832C-4FE3-993C-E649C1599CFA}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C1A78B-3F81-4242-86C2-6874883C58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</xm:sqref>
        </x14:conditionalFormatting>
        <x14:conditionalFormatting xmlns:xm="http://schemas.microsoft.com/office/excel/2006/main">
          <x14:cfRule type="dataBar" id="{59048AF6-A9FA-4652-946B-93368C6147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Y42:Y52 Y28:Y40</xm:sqref>
        </x14:conditionalFormatting>
        <x14:conditionalFormatting xmlns:xm="http://schemas.microsoft.com/office/excel/2006/main">
          <x14:cfRule type="dataBar" id="{A9B4A8D6-0FF8-4EB2-891A-5D2FAFEBEE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Y42:Y52</xm:sqref>
        </x14:conditionalFormatting>
        <x14:conditionalFormatting xmlns:xm="http://schemas.microsoft.com/office/excel/2006/main">
          <x14:cfRule type="dataBar" id="{311BD7E1-8DF8-4C48-8B77-F132038A25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Y27</xm:sqref>
        </x14:conditionalFormatting>
        <x14:conditionalFormatting xmlns:xm="http://schemas.microsoft.com/office/excel/2006/main">
          <x14:cfRule type="dataBar" id="{8C725DA0-DA89-4769-96F5-7208AF2005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</xm:sqref>
        </x14:conditionalFormatting>
        <x14:conditionalFormatting xmlns:xm="http://schemas.microsoft.com/office/excel/2006/main">
          <x14:cfRule type="dataBar" id="{2672E52E-D073-4B40-97ED-0CF28C4BF6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Y2:Y13</xm:sqref>
        </x14:conditionalFormatting>
        <x14:conditionalFormatting xmlns:xm="http://schemas.microsoft.com/office/excel/2006/main">
          <x14:cfRule type="dataBar" id="{0EE9E463-BEFC-4118-92F0-949E125917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Y14:Y20</xm:sqref>
        </x14:conditionalFormatting>
        <x14:conditionalFormatting xmlns:xm="http://schemas.microsoft.com/office/excel/2006/main">
          <x14:cfRule type="dataBar" id="{0F6CA67F-06E8-4B79-97D0-1B75017421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Y21:Y26</xm:sqref>
        </x14:conditionalFormatting>
        <x14:conditionalFormatting xmlns:xm="http://schemas.microsoft.com/office/excel/2006/main">
          <x14:cfRule type="dataBar" id="{E738CFD3-9160-47BA-B985-A5386CCBF6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Y27:Y52</xm:sqref>
        </x14:conditionalFormatting>
        <x14:conditionalFormatting xmlns:xm="http://schemas.microsoft.com/office/excel/2006/main">
          <x14:cfRule type="dataBar" id="{BBDBFBD1-60C7-4295-9AEA-5F28CCD106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Y53:Y64</xm:sqref>
        </x14:conditionalFormatting>
        <x14:conditionalFormatting xmlns:xm="http://schemas.microsoft.com/office/excel/2006/main">
          <x14:cfRule type="dataBar" id="{0A6654AE-644F-4148-9224-0FBA4ED7F5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Y65:Y77</xm:sqref>
        </x14:conditionalFormatting>
        <x14:conditionalFormatting xmlns:xm="http://schemas.microsoft.com/office/excel/2006/main">
          <x14:cfRule type="dataBar" id="{E1AC5D42-25B4-4049-BA40-9DBB81BCD1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Y53:Y77</xm:sqref>
        </x14:conditionalFormatting>
        <x14:conditionalFormatting xmlns:xm="http://schemas.microsoft.com/office/excel/2006/main">
          <x14:cfRule type="dataBar" id="{AFDEA4CA-B446-43BC-B8E3-5FEA47A8CD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Y78:Y95</xm:sqref>
        </x14:conditionalFormatting>
        <x14:conditionalFormatting xmlns:xm="http://schemas.microsoft.com/office/excel/2006/main">
          <x14:cfRule type="dataBar" id="{87D1894F-BD81-4429-AA66-791FB1091B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Y96:Y112</xm:sqref>
        </x14:conditionalFormatting>
        <x14:conditionalFormatting xmlns:xm="http://schemas.microsoft.com/office/excel/2006/main">
          <x14:cfRule type="dataBar" id="{1F0E7462-F252-491F-9A1E-564A1CF511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Y78:Y112</xm:sqref>
        </x14:conditionalFormatting>
        <x14:conditionalFormatting xmlns:xm="http://schemas.microsoft.com/office/excel/2006/main">
          <x14:cfRule type="dataBar" id="{061BAA88-0736-4A95-9B72-B52972B99D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Y113:Y127</xm:sqref>
        </x14:conditionalFormatting>
        <x14:conditionalFormatting xmlns:xm="http://schemas.microsoft.com/office/excel/2006/main">
          <x14:cfRule type="dataBar" id="{3342E47B-155F-47B8-92A8-F3D3D8DE23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Y128:Y142</xm:sqref>
        </x14:conditionalFormatting>
        <x14:conditionalFormatting xmlns:xm="http://schemas.microsoft.com/office/excel/2006/main">
          <x14:cfRule type="dataBar" id="{A25B79F3-8F02-4ACB-B14F-97850446B3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Y143:Y147</xm:sqref>
        </x14:conditionalFormatting>
        <x14:conditionalFormatting xmlns:xm="http://schemas.microsoft.com/office/excel/2006/main">
          <x14:cfRule type="dataBar" id="{00452FDA-0199-42D3-9202-90EA4DD821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Y148:Y182</xm:sqref>
        </x14:conditionalFormatting>
        <x14:conditionalFormatting xmlns:xm="http://schemas.microsoft.com/office/excel/2006/main">
          <x14:cfRule type="dataBar" id="{90711753-C884-4DF4-9A80-0C7557C9ED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Y148:Y182</xm:sqref>
        </x14:conditionalFormatting>
        <x14:conditionalFormatting xmlns:xm="http://schemas.microsoft.com/office/excel/2006/main">
          <x14:cfRule type="dataBar" id="{F58DA296-C568-452B-A73B-E7E8CCCB06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Y183:Y197</xm:sqref>
        </x14:conditionalFormatting>
        <x14:conditionalFormatting xmlns:xm="http://schemas.microsoft.com/office/excel/2006/main">
          <x14:cfRule type="dataBar" id="{361D2D15-9B4D-4377-AD0D-087A955D5B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Y218:Y236</xm:sqref>
        </x14:conditionalFormatting>
        <x14:conditionalFormatting xmlns:xm="http://schemas.microsoft.com/office/excel/2006/main">
          <x14:cfRule type="dataBar" id="{896AED0A-1901-47F7-BD3A-C4F1091578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Y218:Y236</xm:sqref>
        </x14:conditionalFormatting>
        <x14:conditionalFormatting xmlns:xm="http://schemas.microsoft.com/office/excel/2006/main">
          <x14:cfRule type="dataBar" id="{B7E7AFC7-7CB4-4A2C-9134-1A0D665454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Y237:Y254</xm:sqref>
        </x14:conditionalFormatting>
        <x14:conditionalFormatting xmlns:xm="http://schemas.microsoft.com/office/excel/2006/main">
          <x14:cfRule type="dataBar" id="{9EBE2850-2266-4499-8D1D-07891300A8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Y255:Y265</xm:sqref>
        </x14:conditionalFormatting>
        <x14:conditionalFormatting xmlns:xm="http://schemas.microsoft.com/office/excel/2006/main">
          <x14:cfRule type="dataBar" id="{FB253F27-8432-4507-81CF-7C10C7DBFE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Y255:Y265</xm:sqref>
        </x14:conditionalFormatting>
        <x14:conditionalFormatting xmlns:xm="http://schemas.microsoft.com/office/excel/2006/main">
          <x14:cfRule type="dataBar" id="{6DECF3A5-DA55-4142-B006-260A671D20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Y266:Y276</xm:sqref>
        </x14:conditionalFormatting>
        <x14:conditionalFormatting xmlns:xm="http://schemas.microsoft.com/office/excel/2006/main">
          <x14:cfRule type="dataBar" id="{0B908CC7-AC8D-490C-BE58-6E51A62A85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Y288:Y298</xm:sqref>
        </x14:conditionalFormatting>
        <x14:conditionalFormatting xmlns:xm="http://schemas.microsoft.com/office/excel/2006/main">
          <x14:cfRule type="dataBar" id="{90CEEDBA-0F37-4123-8496-7E64004BC0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Y277:Y287</xm:sqref>
        </x14:conditionalFormatting>
        <x14:conditionalFormatting xmlns:xm="http://schemas.microsoft.com/office/excel/2006/main">
          <x14:cfRule type="dataBar" id="{F56A8377-0906-49ED-A5BA-C6EABADF8C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Y277:Y287</xm:sqref>
        </x14:conditionalFormatting>
        <x14:conditionalFormatting xmlns:xm="http://schemas.microsoft.com/office/excel/2006/main">
          <x14:cfRule type="dataBar" id="{B28A0D19-82C1-4644-9573-11137F44D8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Y299:Y316</xm:sqref>
        </x14:conditionalFormatting>
        <x14:conditionalFormatting xmlns:xm="http://schemas.microsoft.com/office/excel/2006/main">
          <x14:cfRule type="dataBar" id="{F6CAF7A5-E8E0-4DDA-AE5E-3BAAA29556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Y299:Y316</xm:sqref>
        </x14:conditionalFormatting>
        <x14:conditionalFormatting xmlns:xm="http://schemas.microsoft.com/office/excel/2006/main">
          <x14:cfRule type="dataBar" id="{1325AEEE-A22C-48C4-A49E-FC22392805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Y317:Y335</xm:sqref>
        </x14:conditionalFormatting>
        <x14:conditionalFormatting xmlns:xm="http://schemas.microsoft.com/office/excel/2006/main">
          <x14:cfRule type="dataBar" id="{511B6819-91BC-4AB3-9FDE-8650C776C6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Y336:Y354</xm:sqref>
        </x14:conditionalFormatting>
        <x14:conditionalFormatting xmlns:xm="http://schemas.microsoft.com/office/excel/2006/main">
          <x14:cfRule type="dataBar" id="{B6A037B3-C277-4FB8-9FB1-9B239C2566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Y336:Y354</xm:sqref>
        </x14:conditionalFormatting>
        <x14:conditionalFormatting xmlns:xm="http://schemas.microsoft.com/office/excel/2006/main">
          <x14:cfRule type="dataBar" id="{F12EBE11-0D36-4A00-AC84-02B2311893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Y355:Y373</xm:sqref>
        </x14:conditionalFormatting>
        <x14:conditionalFormatting xmlns:xm="http://schemas.microsoft.com/office/excel/2006/main">
          <x14:cfRule type="dataBar" id="{2D744704-2327-436C-87D4-4B7481244D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Y374:Y392</xm:sqref>
        </x14:conditionalFormatting>
        <x14:conditionalFormatting xmlns:xm="http://schemas.microsoft.com/office/excel/2006/main">
          <x14:cfRule type="dataBar" id="{6DE211BC-DBE3-4E1E-A401-E6BCBA0CCD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Y374:Y392</xm:sqref>
        </x14:conditionalFormatting>
        <x14:conditionalFormatting xmlns:xm="http://schemas.microsoft.com/office/excel/2006/main">
          <x14:cfRule type="dataBar" id="{721C27A2-4E8B-4245-8F11-C235D5F00B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Y393:Y411</xm:sqref>
        </x14:conditionalFormatting>
        <x14:conditionalFormatting xmlns:xm="http://schemas.microsoft.com/office/excel/2006/main">
          <x14:cfRule type="dataBar" id="{2844D3A3-E381-4A6E-8B69-16580E1A9F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Y417:Y436</xm:sqref>
        </x14:conditionalFormatting>
        <x14:conditionalFormatting xmlns:xm="http://schemas.microsoft.com/office/excel/2006/main">
          <x14:cfRule type="dataBar" id="{2EC9BE02-5FA2-42CA-A4E0-CDFCB3A72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Y417:Y436</xm:sqref>
        </x14:conditionalFormatting>
        <x14:conditionalFormatting xmlns:xm="http://schemas.microsoft.com/office/excel/2006/main">
          <x14:cfRule type="dataBar" id="{C9070394-B733-42E5-8EE7-894C62A566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Y472:Y480</xm:sqref>
        </x14:conditionalFormatting>
        <x14:conditionalFormatting xmlns:xm="http://schemas.microsoft.com/office/excel/2006/main">
          <x14:cfRule type="dataBar" id="{286E44E5-081B-4E95-BB4B-3B90926306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Y472:Y480</xm:sqref>
        </x14:conditionalFormatting>
        <x14:conditionalFormatting xmlns:xm="http://schemas.microsoft.com/office/excel/2006/main">
          <x14:cfRule type="dataBar" id="{F084BDD2-4ABE-4DB9-B533-2A96B4A764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Y481:Y489</xm:sqref>
        </x14:conditionalFormatting>
        <x14:conditionalFormatting xmlns:xm="http://schemas.microsoft.com/office/excel/2006/main">
          <x14:cfRule type="dataBar" id="{C116C8A6-B68E-458F-B812-54504100A8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Y490:Y498</xm:sqref>
        </x14:conditionalFormatting>
        <x14:conditionalFormatting xmlns:xm="http://schemas.microsoft.com/office/excel/2006/main">
          <x14:cfRule type="dataBar" id="{85519E63-51B6-44B5-B816-89365156D3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Y490:Y498</xm:sqref>
        </x14:conditionalFormatting>
        <x14:conditionalFormatting xmlns:xm="http://schemas.microsoft.com/office/excel/2006/main">
          <x14:cfRule type="dataBar" id="{29388664-B27A-4FF1-A033-99ACBCCE3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Y499:Y507</xm:sqref>
        </x14:conditionalFormatting>
        <x14:conditionalFormatting xmlns:xm="http://schemas.microsoft.com/office/excel/2006/main">
          <x14:cfRule type="dataBar" id="{A404AD4D-1D55-4274-A36C-6350575641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Y508:Y518</xm:sqref>
        </x14:conditionalFormatting>
        <x14:conditionalFormatting xmlns:xm="http://schemas.microsoft.com/office/excel/2006/main">
          <x14:cfRule type="dataBar" id="{22AD0D2D-CBE9-4CA7-B714-F2B2DABA8A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Y508:Y518</xm:sqref>
        </x14:conditionalFormatting>
        <x14:conditionalFormatting xmlns:xm="http://schemas.microsoft.com/office/excel/2006/main">
          <x14:cfRule type="dataBar" id="{1D0BF69A-B919-4F63-A0A2-E896ECEEAB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Y519:Y529</xm:sqref>
        </x14:conditionalFormatting>
        <x14:conditionalFormatting xmlns:xm="http://schemas.microsoft.com/office/excel/2006/main">
          <x14:cfRule type="dataBar" id="{E96997A8-E8E3-4362-83A1-F82EA02D5C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Y530:Y540</xm:sqref>
        </x14:conditionalFormatting>
        <x14:conditionalFormatting xmlns:xm="http://schemas.microsoft.com/office/excel/2006/main">
          <x14:cfRule type="dataBar" id="{549CFCF0-E03A-470C-AA76-A1F24C0A90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Y530:Y540</xm:sqref>
        </x14:conditionalFormatting>
        <x14:conditionalFormatting xmlns:xm="http://schemas.microsoft.com/office/excel/2006/main">
          <x14:cfRule type="dataBar" id="{E3617E3C-6304-480A-BFEF-EBE5B060C4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Y2:Y26</xm:sqref>
        </x14:conditionalFormatting>
        <x14:conditionalFormatting xmlns:xm="http://schemas.microsoft.com/office/excel/2006/main">
          <x14:cfRule type="dataBar" id="{49A83302-7C33-4933-B36E-C87902EE87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Y113:Y147</xm:sqref>
        </x14:conditionalFormatting>
        <x14:conditionalFormatting xmlns:xm="http://schemas.microsoft.com/office/excel/2006/main">
          <x14:cfRule type="dataBar" id="{E8FD96F0-BD48-4EBF-A7A0-2AA9286A3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Y198:Y217</xm:sqref>
        </x14:conditionalFormatting>
        <x14:conditionalFormatting xmlns:xm="http://schemas.microsoft.com/office/excel/2006/main">
          <x14:cfRule type="dataBar" id="{7F3BF9D5-B4A0-4834-A137-A0496F272F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Y442:Y446</xm:sqref>
        </x14:conditionalFormatting>
        <x14:conditionalFormatting xmlns:xm="http://schemas.microsoft.com/office/excel/2006/main">
          <x14:cfRule type="dataBar" id="{00FEC92B-E3B2-4C5E-B619-F11C3E669E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Y412:Y416</xm:sqref>
        </x14:conditionalFormatting>
        <x14:conditionalFormatting xmlns:xm="http://schemas.microsoft.com/office/excel/2006/main">
          <x14:cfRule type="dataBar" id="{C731D321-421B-4458-B6DB-23AD27C4F5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Y412:Y416</xm:sqref>
        </x14:conditionalFormatting>
        <x14:conditionalFormatting xmlns:xm="http://schemas.microsoft.com/office/excel/2006/main">
          <x14:cfRule type="dataBar" id="{910D43C7-CC74-490E-9F4D-BD0107086B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Y412:Y436</xm:sqref>
        </x14:conditionalFormatting>
        <x14:conditionalFormatting xmlns:xm="http://schemas.microsoft.com/office/excel/2006/main">
          <x14:cfRule type="dataBar" id="{1515AD2C-876D-4A6D-B7CA-AFA5053282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Y437:Y441</xm:sqref>
        </x14:conditionalFormatting>
        <x14:conditionalFormatting xmlns:xm="http://schemas.microsoft.com/office/excel/2006/main">
          <x14:cfRule type="dataBar" id="{0738A085-1921-40EC-8F68-FBCDE80937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Y437:Y441</xm:sqref>
        </x14:conditionalFormatting>
        <x14:conditionalFormatting xmlns:xm="http://schemas.microsoft.com/office/excel/2006/main">
          <x14:cfRule type="dataBar" id="{8AF79D06-469C-450A-B308-C9ED973AF8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Y437:Y441</xm:sqref>
        </x14:conditionalFormatting>
        <x14:conditionalFormatting xmlns:xm="http://schemas.microsoft.com/office/excel/2006/main">
          <x14:cfRule type="dataBar" id="{1697A89B-CD18-4878-A6DE-FBE179AC30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Y412:Y441</xm:sqref>
        </x14:conditionalFormatting>
        <x14:conditionalFormatting xmlns:xm="http://schemas.microsoft.com/office/excel/2006/main">
          <x14:cfRule type="dataBar" id="{B902AC98-741A-4629-A366-4B5D8DBE2D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Y467:Y471</xm:sqref>
        </x14:conditionalFormatting>
        <x14:conditionalFormatting xmlns:xm="http://schemas.microsoft.com/office/excel/2006/main">
          <x14:cfRule type="dataBar" id="{8CD2DE3C-47F4-44C5-87BD-8A4130FB0C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Y467:Y471</xm:sqref>
        </x14:conditionalFormatting>
        <x14:conditionalFormatting xmlns:xm="http://schemas.microsoft.com/office/excel/2006/main">
          <x14:cfRule type="dataBar" id="{94EF7AED-7AFE-4AFC-9938-E70CA66ABB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Y467:Y471</xm:sqref>
        </x14:conditionalFormatting>
        <x14:conditionalFormatting xmlns:xm="http://schemas.microsoft.com/office/excel/2006/main">
          <x14:cfRule type="dataBar" id="{00568F9C-199D-411F-9445-58BF637446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Y447:Y466</xm:sqref>
        </x14:conditionalFormatting>
        <x14:conditionalFormatting xmlns:xm="http://schemas.microsoft.com/office/excel/2006/main">
          <x14:cfRule type="dataBar" id="{71C13C6E-AC0A-4179-A8AD-42282C1400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Y442:Y466</xm:sqref>
        </x14:conditionalFormatting>
        <x14:conditionalFormatting xmlns:xm="http://schemas.microsoft.com/office/excel/2006/main">
          <x14:cfRule type="dataBar" id="{E10443EC-81F6-49F4-9A3F-2F238C2D79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AB1:AD1 Z1</xm:sqref>
        </x14:conditionalFormatting>
        <x14:conditionalFormatting xmlns:xm="http://schemas.microsoft.com/office/excel/2006/main">
          <x14:cfRule type="dataBar" id="{E9D7AE9B-832C-4FE3-993C-E649C1599C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1B00-0D05-4DF2-9336-2BF80EBD65E4}">
  <dimension ref="A1:AC57"/>
  <sheetViews>
    <sheetView zoomScale="70" zoomScaleNormal="70" workbookViewId="0">
      <selection activeCell="Z18" sqref="Z18"/>
    </sheetView>
  </sheetViews>
  <sheetFormatPr defaultRowHeight="15" x14ac:dyDescent="0.25"/>
  <cols>
    <col min="1" max="1" width="9.28515625" bestFit="1" customWidth="1"/>
    <col min="2" max="2" width="44.85546875" bestFit="1" customWidth="1"/>
    <col min="3" max="17" width="9.28515625" bestFit="1" customWidth="1"/>
    <col min="20" max="22" width="9.28515625" bestFit="1" customWidth="1"/>
    <col min="24" max="24" width="12.5703125" bestFit="1" customWidth="1"/>
    <col min="25" max="26" width="9.28515625" bestFit="1" customWidth="1"/>
  </cols>
  <sheetData>
    <row r="1" spans="1:26" x14ac:dyDescent="0.25">
      <c r="A1" s="6">
        <v>1</v>
      </c>
      <c r="B1" s="6" t="s">
        <v>1283</v>
      </c>
      <c r="C1" s="6">
        <v>-200</v>
      </c>
      <c r="D1" s="6">
        <v>-104.09375</v>
      </c>
      <c r="E1" s="6">
        <v>50</v>
      </c>
      <c r="F1" s="6">
        <v>1.2061000000000001E-2</v>
      </c>
      <c r="G1" s="6">
        <v>0.199378</v>
      </c>
      <c r="H1" s="6">
        <v>50.735173000000003</v>
      </c>
      <c r="I1" s="6">
        <v>1.671916</v>
      </c>
      <c r="J1" s="6">
        <v>9.1739370000000005</v>
      </c>
      <c r="K1" s="6">
        <v>0.15104400000000001</v>
      </c>
      <c r="L1" s="101">
        <v>1.2061000000000001E-2</v>
      </c>
      <c r="M1" s="6">
        <v>5.8320000000000004E-3</v>
      </c>
      <c r="N1" s="6">
        <v>101204</v>
      </c>
      <c r="O1" s="6">
        <v>18</v>
      </c>
      <c r="P1" s="6">
        <v>60</v>
      </c>
      <c r="Q1" s="6">
        <v>1.2053</v>
      </c>
      <c r="R1" s="6" t="s">
        <v>1284</v>
      </c>
      <c r="S1" s="6" t="s">
        <v>1285</v>
      </c>
      <c r="T1" s="60">
        <v>1.1268381776953205E-3</v>
      </c>
      <c r="U1" s="60">
        <v>1.2368000000000001E-2</v>
      </c>
      <c r="V1" s="60">
        <v>-0.27244373333879712</v>
      </c>
      <c r="W1" s="98"/>
      <c r="X1" s="60">
        <v>6.1997371924158342E-6</v>
      </c>
      <c r="Y1" s="61">
        <v>-2.4805153112915666E-2</v>
      </c>
      <c r="Z1">
        <v>32</v>
      </c>
    </row>
    <row r="2" spans="1:26" x14ac:dyDescent="0.25">
      <c r="A2" s="6">
        <v>2</v>
      </c>
      <c r="B2" s="6" t="s">
        <v>1286</v>
      </c>
      <c r="C2" s="6">
        <v>-200</v>
      </c>
      <c r="D2" s="6">
        <v>-104.09375</v>
      </c>
      <c r="E2" s="6">
        <v>50</v>
      </c>
      <c r="F2" s="6">
        <v>7.2839000000000001E-2</v>
      </c>
      <c r="G2" s="6">
        <v>0.19970299999999999</v>
      </c>
      <c r="H2" s="6">
        <v>50.816890000000001</v>
      </c>
      <c r="I2" s="6">
        <v>1.7364660000000001</v>
      </c>
      <c r="J2" s="6">
        <v>9.1811810000000005</v>
      </c>
      <c r="K2" s="6">
        <v>0.15684799999999999</v>
      </c>
      <c r="L2" s="101">
        <v>7.2839000000000001E-2</v>
      </c>
      <c r="M2" s="6">
        <v>3.8029E-2</v>
      </c>
      <c r="N2" s="6">
        <v>101205</v>
      </c>
      <c r="O2" s="6">
        <v>18</v>
      </c>
      <c r="P2" s="6">
        <v>60</v>
      </c>
      <c r="Q2" s="6">
        <v>1.2054</v>
      </c>
      <c r="R2" s="6" t="s">
        <v>1287</v>
      </c>
      <c r="S2" s="6" t="s">
        <v>1288</v>
      </c>
      <c r="T2" s="60">
        <v>1.1267445372088228E-3</v>
      </c>
      <c r="U2" s="60">
        <v>1.7511499999999999E-2</v>
      </c>
      <c r="V2" s="60">
        <v>49.103854665279819</v>
      </c>
      <c r="W2" s="98"/>
      <c r="X2" s="60">
        <v>6.199675933217252E-6</v>
      </c>
      <c r="Y2" s="61">
        <v>4.474327426048208</v>
      </c>
      <c r="Z2">
        <v>32</v>
      </c>
    </row>
    <row r="3" spans="1:26" x14ac:dyDescent="0.25">
      <c r="A3" s="6">
        <v>3</v>
      </c>
      <c r="B3" s="6" t="s">
        <v>1289</v>
      </c>
      <c r="C3" s="6">
        <v>-200</v>
      </c>
      <c r="D3" s="6">
        <v>-104.09375</v>
      </c>
      <c r="E3" s="6">
        <v>50</v>
      </c>
      <c r="F3" s="6">
        <v>0.129828</v>
      </c>
      <c r="G3" s="6">
        <v>0.19994799999999999</v>
      </c>
      <c r="H3" s="6">
        <v>50.878210000000003</v>
      </c>
      <c r="I3" s="6">
        <v>1.7151810000000001</v>
      </c>
      <c r="J3" s="6">
        <v>9.1867090000000005</v>
      </c>
      <c r="K3" s="6">
        <v>0.15483</v>
      </c>
      <c r="L3" s="101">
        <v>0.129828</v>
      </c>
      <c r="M3" s="6">
        <v>6.9577E-2</v>
      </c>
      <c r="N3" s="6">
        <v>101206</v>
      </c>
      <c r="O3" s="6">
        <v>18</v>
      </c>
      <c r="P3" s="6">
        <v>60</v>
      </c>
      <c r="Q3" s="6">
        <v>1.2054</v>
      </c>
      <c r="R3" s="6" t="s">
        <v>1290</v>
      </c>
      <c r="S3" s="6" t="s">
        <v>1291</v>
      </c>
      <c r="T3" s="60">
        <v>1.1266508967223252E-3</v>
      </c>
      <c r="U3" s="60">
        <v>2.2655000000000002E-2</v>
      </c>
      <c r="V3" s="60">
        <v>95.125295965049844</v>
      </c>
      <c r="W3" s="98"/>
      <c r="X3" s="60">
        <v>6.1996146752292553E-6</v>
      </c>
      <c r="Y3" s="61">
        <v>8.6730909206062581</v>
      </c>
      <c r="Z3">
        <v>32</v>
      </c>
    </row>
    <row r="4" spans="1:26" x14ac:dyDescent="0.25">
      <c r="A4" s="6">
        <v>4</v>
      </c>
      <c r="B4" s="6" t="s">
        <v>1292</v>
      </c>
      <c r="C4" s="6">
        <v>-200</v>
      </c>
      <c r="D4" s="6">
        <v>-104.09375</v>
      </c>
      <c r="E4" s="6">
        <v>50</v>
      </c>
      <c r="F4" s="6">
        <v>0.17833399999999999</v>
      </c>
      <c r="G4" s="6">
        <v>0.199933</v>
      </c>
      <c r="H4" s="6">
        <v>50.874454999999998</v>
      </c>
      <c r="I4" s="6">
        <v>1.702494</v>
      </c>
      <c r="J4" s="6">
        <v>9.1861619999999995</v>
      </c>
      <c r="K4" s="6">
        <v>0.15360799999999999</v>
      </c>
      <c r="L4" s="101">
        <v>0.17833399999999999</v>
      </c>
      <c r="M4" s="6">
        <v>0.103926</v>
      </c>
      <c r="N4" s="6">
        <v>101211</v>
      </c>
      <c r="O4" s="6">
        <v>18</v>
      </c>
      <c r="P4" s="6">
        <v>60</v>
      </c>
      <c r="Q4" s="6">
        <v>1.2054</v>
      </c>
      <c r="R4" s="6" t="s">
        <v>1293</v>
      </c>
      <c r="S4" s="6" t="s">
        <v>1294</v>
      </c>
      <c r="T4" s="60">
        <v>1.1265572562358277E-3</v>
      </c>
      <c r="U4" s="60">
        <v>2.7798500000000004E-2</v>
      </c>
      <c r="V4" s="60">
        <v>133.62436677473912</v>
      </c>
      <c r="W4" s="98"/>
      <c r="X4" s="60">
        <v>6.1993084034467796E-6</v>
      </c>
      <c r="Y4" s="61">
        <v>12.18313717051687</v>
      </c>
      <c r="Z4">
        <v>32</v>
      </c>
    </row>
    <row r="5" spans="1:26" x14ac:dyDescent="0.25">
      <c r="A5" s="6">
        <v>5</v>
      </c>
      <c r="B5" s="6" t="s">
        <v>1295</v>
      </c>
      <c r="C5" s="6">
        <v>-200</v>
      </c>
      <c r="D5" s="6">
        <v>-104.09375</v>
      </c>
      <c r="E5" s="6">
        <v>50</v>
      </c>
      <c r="F5" s="6">
        <v>0.26677600000000001</v>
      </c>
      <c r="G5" s="6">
        <v>0.200429</v>
      </c>
      <c r="H5" s="6">
        <v>50.998924000000002</v>
      </c>
      <c r="I5" s="6">
        <v>1.6920740000000001</v>
      </c>
      <c r="J5" s="6">
        <v>9.1976429999999993</v>
      </c>
      <c r="K5" s="6">
        <v>0.15249199999999999</v>
      </c>
      <c r="L5" s="101">
        <v>0.26677600000000001</v>
      </c>
      <c r="M5" s="6">
        <v>0.13247</v>
      </c>
      <c r="N5" s="6">
        <v>101206</v>
      </c>
      <c r="O5" s="6">
        <v>18</v>
      </c>
      <c r="P5" s="6">
        <v>60</v>
      </c>
      <c r="Q5" s="6">
        <v>1.2054</v>
      </c>
      <c r="R5" s="6" t="s">
        <v>1296</v>
      </c>
      <c r="S5" s="6" t="s">
        <v>1297</v>
      </c>
      <c r="T5" s="60">
        <v>1.1264636157493301E-3</v>
      </c>
      <c r="U5" s="60">
        <v>3.2941999999999999E-2</v>
      </c>
      <c r="V5" s="60">
        <v>207.58238147306008</v>
      </c>
      <c r="W5" s="98"/>
      <c r="X5" s="60">
        <v>6.1996146752292553E-6</v>
      </c>
      <c r="Y5" s="61">
        <v>18.948941592545047</v>
      </c>
      <c r="Z5">
        <v>32</v>
      </c>
    </row>
    <row r="6" spans="1:26" x14ac:dyDescent="0.25">
      <c r="A6" s="6">
        <v>6</v>
      </c>
      <c r="B6" s="6" t="s">
        <v>1298</v>
      </c>
      <c r="C6" s="6">
        <v>-200</v>
      </c>
      <c r="D6" s="6">
        <v>-104.09375</v>
      </c>
      <c r="E6" s="6">
        <v>50</v>
      </c>
      <c r="F6" s="6">
        <v>0.31383499999999998</v>
      </c>
      <c r="G6" s="6">
        <v>0.20046900000000001</v>
      </c>
      <c r="H6" s="6">
        <v>51.008896</v>
      </c>
      <c r="I6" s="6">
        <v>1.7003250000000001</v>
      </c>
      <c r="J6" s="6">
        <v>9.1985299999999999</v>
      </c>
      <c r="K6" s="6">
        <v>0.15325</v>
      </c>
      <c r="L6" s="101">
        <v>0.31383499999999998</v>
      </c>
      <c r="M6" s="6">
        <v>0.167654</v>
      </c>
      <c r="N6" s="6">
        <v>101206</v>
      </c>
      <c r="O6" s="6">
        <v>18</v>
      </c>
      <c r="P6" s="6">
        <v>60</v>
      </c>
      <c r="Q6" s="6">
        <v>1.2054</v>
      </c>
      <c r="R6" s="6" t="s">
        <v>1299</v>
      </c>
      <c r="S6" s="6" t="s">
        <v>1300</v>
      </c>
      <c r="T6" s="60">
        <v>1.1263699752628324E-3</v>
      </c>
      <c r="U6" s="60">
        <v>3.8085500000000008E-2</v>
      </c>
      <c r="V6" s="60">
        <v>244.81254477300436</v>
      </c>
      <c r="W6" s="98"/>
      <c r="X6" s="60">
        <v>6.1996146752292553E-6</v>
      </c>
      <c r="Y6" s="61">
        <v>22.349613430136476</v>
      </c>
      <c r="Z6">
        <v>32</v>
      </c>
    </row>
    <row r="7" spans="1:26" x14ac:dyDescent="0.25">
      <c r="A7" s="6">
        <v>7</v>
      </c>
      <c r="B7" s="6" t="s">
        <v>1301</v>
      </c>
      <c r="C7" s="6">
        <v>-200</v>
      </c>
      <c r="D7" s="6">
        <v>-104.09375</v>
      </c>
      <c r="E7" s="6">
        <v>50</v>
      </c>
      <c r="F7" s="6">
        <v>0.39201900000000001</v>
      </c>
      <c r="G7" s="6">
        <v>0.20069400000000001</v>
      </c>
      <c r="H7" s="6">
        <v>51.065392000000003</v>
      </c>
      <c r="I7" s="6">
        <v>1.703303</v>
      </c>
      <c r="J7" s="6">
        <v>9.2034389999999995</v>
      </c>
      <c r="K7" s="6">
        <v>0.15338599999999999</v>
      </c>
      <c r="L7" s="101">
        <v>0.39201900000000001</v>
      </c>
      <c r="M7" s="6">
        <v>0.221995</v>
      </c>
      <c r="N7" s="6">
        <v>101210</v>
      </c>
      <c r="O7" s="6">
        <v>18</v>
      </c>
      <c r="P7" s="6">
        <v>60</v>
      </c>
      <c r="Q7" s="6">
        <v>1.2054</v>
      </c>
      <c r="R7" s="6" t="s">
        <v>1302</v>
      </c>
      <c r="S7" s="6" t="s">
        <v>1303</v>
      </c>
      <c r="T7" s="60">
        <v>1.126276334776335E-3</v>
      </c>
      <c r="U7" s="60">
        <v>4.3229000000000004E-2</v>
      </c>
      <c r="V7" s="60">
        <v>309.68421268415051</v>
      </c>
      <c r="W7" s="98"/>
      <c r="X7" s="60">
        <v>6.1993696553823914E-6</v>
      </c>
      <c r="Y7" s="61">
        <v>28.288133121289516</v>
      </c>
      <c r="Z7">
        <v>32</v>
      </c>
    </row>
    <row r="8" spans="1:26" x14ac:dyDescent="0.25">
      <c r="A8" s="6">
        <v>8</v>
      </c>
      <c r="B8" s="6" t="s">
        <v>1304</v>
      </c>
      <c r="C8" s="6">
        <v>-200</v>
      </c>
      <c r="D8" s="6">
        <v>-104.09375</v>
      </c>
      <c r="E8" s="6">
        <v>50</v>
      </c>
      <c r="F8" s="6">
        <v>0.45056499999999999</v>
      </c>
      <c r="G8" s="6">
        <v>0.20113500000000001</v>
      </c>
      <c r="H8" s="6">
        <v>51.176118000000002</v>
      </c>
      <c r="I8" s="6">
        <v>1.687772</v>
      </c>
      <c r="J8" s="6">
        <v>9.2136239999999994</v>
      </c>
      <c r="K8" s="6">
        <v>0.15177299999999999</v>
      </c>
      <c r="L8" s="101">
        <v>0.45056499999999999</v>
      </c>
      <c r="M8" s="6">
        <v>0.23657700000000001</v>
      </c>
      <c r="N8" s="6">
        <v>101206</v>
      </c>
      <c r="O8" s="6">
        <v>18</v>
      </c>
      <c r="P8" s="6">
        <v>60</v>
      </c>
      <c r="Q8" s="6">
        <v>1.2054</v>
      </c>
      <c r="R8" s="6" t="s">
        <v>1305</v>
      </c>
      <c r="S8" s="6" t="s">
        <v>1306</v>
      </c>
      <c r="T8" s="60">
        <v>1.1261826942898373E-3</v>
      </c>
      <c r="U8" s="60">
        <v>4.8372499999999999E-2</v>
      </c>
      <c r="V8" s="60">
        <v>357.12900050699119</v>
      </c>
      <c r="W8" s="98"/>
      <c r="X8" s="60">
        <v>6.1996146752292553E-6</v>
      </c>
      <c r="Y8" s="61">
        <v>32.656792124683356</v>
      </c>
      <c r="Z8">
        <v>32</v>
      </c>
    </row>
    <row r="9" spans="1:26" x14ac:dyDescent="0.25">
      <c r="A9" s="6">
        <v>9</v>
      </c>
      <c r="B9" s="6" t="s">
        <v>1307</v>
      </c>
      <c r="C9" s="6">
        <v>-200</v>
      </c>
      <c r="D9" s="6">
        <v>-104.09375</v>
      </c>
      <c r="E9" s="6">
        <v>50</v>
      </c>
      <c r="F9" s="6">
        <v>0.53223100000000001</v>
      </c>
      <c r="G9" s="6">
        <v>0.20144599999999999</v>
      </c>
      <c r="H9" s="6">
        <v>51.254007000000001</v>
      </c>
      <c r="I9" s="6">
        <v>1.6930210000000001</v>
      </c>
      <c r="J9" s="6">
        <v>9.2203990000000005</v>
      </c>
      <c r="K9" s="6">
        <v>0.15216299999999999</v>
      </c>
      <c r="L9" s="101">
        <v>0.53223100000000001</v>
      </c>
      <c r="M9" s="6">
        <v>0.264131</v>
      </c>
      <c r="N9" s="6">
        <v>101211</v>
      </c>
      <c r="O9" s="6">
        <v>18</v>
      </c>
      <c r="P9" s="6">
        <v>60</v>
      </c>
      <c r="Q9" s="6">
        <v>1.2054</v>
      </c>
      <c r="R9" s="6" t="s">
        <v>1308</v>
      </c>
      <c r="S9" s="6" t="s">
        <v>1309</v>
      </c>
      <c r="T9" s="60">
        <v>1.1260890538033396E-3</v>
      </c>
      <c r="U9" s="60">
        <v>5.3516000000000008E-2</v>
      </c>
      <c r="V9" s="60">
        <v>425.11291481180035</v>
      </c>
      <c r="W9" s="98"/>
      <c r="X9" s="60">
        <v>6.1993084034467796E-6</v>
      </c>
      <c r="Y9" s="61">
        <v>38.903922163204712</v>
      </c>
      <c r="Z9">
        <v>32</v>
      </c>
    </row>
    <row r="11" spans="1:26" x14ac:dyDescent="0.25">
      <c r="A11" s="3">
        <v>1</v>
      </c>
      <c r="B11" s="3" t="s">
        <v>1310</v>
      </c>
      <c r="C11" s="3">
        <v>-201</v>
      </c>
      <c r="D11" s="3">
        <v>104</v>
      </c>
      <c r="E11" s="3">
        <v>50</v>
      </c>
      <c r="F11" s="3">
        <v>0.46238600000000002</v>
      </c>
      <c r="G11" s="3">
        <v>0.19300600000000001</v>
      </c>
      <c r="H11" s="3">
        <v>49.136533</v>
      </c>
      <c r="I11" s="3">
        <v>1.649062</v>
      </c>
      <c r="J11" s="3">
        <v>9.0354480000000006</v>
      </c>
      <c r="K11" s="3">
        <v>0.151557</v>
      </c>
      <c r="L11" s="81">
        <v>0.46238600000000002</v>
      </c>
      <c r="M11" s="3">
        <v>0.35804200000000003</v>
      </c>
      <c r="N11" s="3">
        <v>101155</v>
      </c>
      <c r="O11" s="3">
        <v>18.3</v>
      </c>
      <c r="P11" s="3">
        <v>60</v>
      </c>
      <c r="Q11" s="3">
        <v>1.2034</v>
      </c>
      <c r="R11" s="3" t="s">
        <v>1311</v>
      </c>
      <c r="S11" s="3" t="s">
        <v>1312</v>
      </c>
      <c r="T11" s="60">
        <v>1.1102347969490828E-3</v>
      </c>
      <c r="U11" s="60">
        <v>2.0364E-2</v>
      </c>
      <c r="V11" s="60">
        <v>398.13380125958338</v>
      </c>
      <c r="W11" s="98"/>
      <c r="X11" s="60">
        <v>6.2091316600919993E-6</v>
      </c>
      <c r="Y11" s="61">
        <v>35.647615792495074</v>
      </c>
      <c r="Z11">
        <v>33</v>
      </c>
    </row>
    <row r="12" spans="1:26" x14ac:dyDescent="0.25">
      <c r="A12" s="3">
        <v>2</v>
      </c>
      <c r="B12" s="3" t="s">
        <v>1313</v>
      </c>
      <c r="C12" s="3">
        <v>-201</v>
      </c>
      <c r="D12" s="3">
        <v>-104</v>
      </c>
      <c r="E12" s="3">
        <v>50</v>
      </c>
      <c r="F12" s="3">
        <v>0.25526399999999999</v>
      </c>
      <c r="G12" s="3">
        <v>0.19375500000000001</v>
      </c>
      <c r="H12" s="3">
        <v>49.324596999999997</v>
      </c>
      <c r="I12" s="3">
        <v>1.6667289999999999</v>
      </c>
      <c r="J12" s="3">
        <v>9.0530650000000001</v>
      </c>
      <c r="K12" s="3">
        <v>0.152894</v>
      </c>
      <c r="L12" s="81">
        <v>0.25526399999999999</v>
      </c>
      <c r="M12" s="3">
        <v>0.14552100000000001</v>
      </c>
      <c r="N12" s="3">
        <v>101147</v>
      </c>
      <c r="O12" s="3">
        <v>18.3</v>
      </c>
      <c r="P12" s="3">
        <v>60</v>
      </c>
      <c r="Q12" s="3">
        <v>1.2033</v>
      </c>
      <c r="R12" s="3" t="s">
        <v>1314</v>
      </c>
      <c r="S12" s="3" t="s">
        <v>1315</v>
      </c>
      <c r="T12" s="60">
        <v>1.1102347969490828E-3</v>
      </c>
      <c r="U12" s="60">
        <v>2.7310600000000001E-2</v>
      </c>
      <c r="V12" s="60">
        <v>205.3199923353279</v>
      </c>
      <c r="W12" s="98"/>
      <c r="X12" s="60">
        <v>6.2096227577348435E-6</v>
      </c>
      <c r="Y12" s="61">
        <v>18.418076685467746</v>
      </c>
      <c r="Z12">
        <v>33</v>
      </c>
    </row>
    <row r="13" spans="1:26" x14ac:dyDescent="0.25">
      <c r="A13" s="3">
        <v>3</v>
      </c>
      <c r="B13" s="3" t="s">
        <v>1313</v>
      </c>
      <c r="C13" s="3">
        <v>-201</v>
      </c>
      <c r="D13" s="3">
        <v>-34.96875</v>
      </c>
      <c r="E13" s="3">
        <v>50</v>
      </c>
      <c r="F13" s="3">
        <v>0.285605</v>
      </c>
      <c r="G13" s="3">
        <v>0.193222</v>
      </c>
      <c r="H13" s="3">
        <v>49.190877999999998</v>
      </c>
      <c r="I13" s="3">
        <v>1.6443620000000001</v>
      </c>
      <c r="J13" s="3">
        <v>9.0411269999999995</v>
      </c>
      <c r="K13" s="3">
        <v>0.15104500000000001</v>
      </c>
      <c r="L13" s="81">
        <v>0.285605</v>
      </c>
      <c r="M13" s="3">
        <v>0.17613799999999999</v>
      </c>
      <c r="N13" s="3">
        <v>101140</v>
      </c>
      <c r="O13" s="3">
        <v>18.3</v>
      </c>
      <c r="P13" s="3">
        <v>60</v>
      </c>
      <c r="Q13" s="3">
        <v>1.2032</v>
      </c>
      <c r="R13" s="3" t="s">
        <v>1316</v>
      </c>
      <c r="S13" s="3" t="s">
        <v>1317</v>
      </c>
      <c r="T13" s="60">
        <v>1.1102347969490828E-3</v>
      </c>
      <c r="U13" s="60">
        <v>3.4257200000000002E-2</v>
      </c>
      <c r="V13" s="60">
        <v>226.39157112594737</v>
      </c>
      <c r="W13" s="98"/>
      <c r="X13" s="60">
        <v>6.2100525319023755E-6</v>
      </c>
      <c r="Y13" s="61">
        <v>20.280103412359018</v>
      </c>
      <c r="Z13">
        <v>33</v>
      </c>
    </row>
    <row r="14" spans="1:26" x14ac:dyDescent="0.25">
      <c r="A14" s="3">
        <v>4</v>
      </c>
      <c r="B14" s="3" t="s">
        <v>1313</v>
      </c>
      <c r="C14" s="3">
        <v>-201</v>
      </c>
      <c r="D14" s="3">
        <v>-104</v>
      </c>
      <c r="E14" s="3">
        <v>100</v>
      </c>
      <c r="F14" s="3">
        <v>0.28051599999999999</v>
      </c>
      <c r="G14" s="3">
        <v>0.193854</v>
      </c>
      <c r="H14" s="3">
        <v>49.349471999999999</v>
      </c>
      <c r="I14" s="3">
        <v>1.664801</v>
      </c>
      <c r="J14" s="3">
        <v>9.0570400000000006</v>
      </c>
      <c r="K14" s="3">
        <v>0.152673</v>
      </c>
      <c r="L14" s="81">
        <v>0.28051599999999999</v>
      </c>
      <c r="M14" s="3">
        <v>0.13359699999999999</v>
      </c>
      <c r="N14" s="3">
        <v>101147</v>
      </c>
      <c r="O14" s="3">
        <v>18.399999999999999</v>
      </c>
      <c r="P14" s="3">
        <v>60</v>
      </c>
      <c r="Q14" s="3">
        <v>1.2029000000000001</v>
      </c>
      <c r="R14" s="3" t="s">
        <v>1318</v>
      </c>
      <c r="S14" s="3" t="s">
        <v>1319</v>
      </c>
      <c r="T14" s="60">
        <v>1.1102347969490828E-3</v>
      </c>
      <c r="U14" s="60">
        <v>4.1203799999999999E-2</v>
      </c>
      <c r="V14" s="60">
        <v>215.55098133982847</v>
      </c>
      <c r="W14" s="98"/>
      <c r="X14" s="60">
        <v>6.2117533539804187E-6</v>
      </c>
      <c r="Y14" s="61">
        <v>19.337694861576455</v>
      </c>
      <c r="Z14">
        <v>33</v>
      </c>
    </row>
    <row r="15" spans="1:26" x14ac:dyDescent="0.25">
      <c r="A15" s="3">
        <v>5</v>
      </c>
      <c r="B15" s="3" t="s">
        <v>1313</v>
      </c>
      <c r="C15" s="3">
        <v>-201</v>
      </c>
      <c r="D15" s="3">
        <v>-104</v>
      </c>
      <c r="E15" s="3">
        <v>150</v>
      </c>
      <c r="F15" s="3">
        <v>0.38821899999999998</v>
      </c>
      <c r="G15" s="3">
        <v>0.193938</v>
      </c>
      <c r="H15" s="3">
        <v>49.3703</v>
      </c>
      <c r="I15" s="3">
        <v>1.661632</v>
      </c>
      <c r="J15" s="3">
        <v>9.0582379999999993</v>
      </c>
      <c r="K15" s="3">
        <v>0.152309</v>
      </c>
      <c r="L15" s="81">
        <v>0.38821899999999998</v>
      </c>
      <c r="M15" s="3">
        <v>0.34956799999999999</v>
      </c>
      <c r="N15" s="3">
        <v>101163</v>
      </c>
      <c r="O15" s="3">
        <v>18.399999999999999</v>
      </c>
      <c r="P15" s="3">
        <v>60</v>
      </c>
      <c r="Q15" s="3">
        <v>1.2031000000000001</v>
      </c>
      <c r="R15" s="3" t="s">
        <v>1320</v>
      </c>
      <c r="S15" s="3" t="s">
        <v>1321</v>
      </c>
      <c r="T15" s="60">
        <v>1.1102347969490828E-3</v>
      </c>
      <c r="U15" s="60">
        <v>4.8150399999999996E-2</v>
      </c>
      <c r="V15" s="60">
        <v>306.3033161404291</v>
      </c>
      <c r="W15" s="98"/>
      <c r="X15" s="60">
        <v>6.2107708993906629E-6</v>
      </c>
      <c r="Y15" s="61">
        <v>27.487328487076475</v>
      </c>
      <c r="Z15">
        <v>33</v>
      </c>
    </row>
    <row r="16" spans="1:26" x14ac:dyDescent="0.25">
      <c r="A16" s="3">
        <v>6</v>
      </c>
      <c r="B16" s="3" t="s">
        <v>1313</v>
      </c>
      <c r="C16" s="3">
        <v>-201</v>
      </c>
      <c r="D16" s="3">
        <v>-104</v>
      </c>
      <c r="E16" s="3">
        <v>200</v>
      </c>
      <c r="F16" s="3">
        <v>0.41713</v>
      </c>
      <c r="G16" s="3">
        <v>0.19404399999999999</v>
      </c>
      <c r="H16" s="3">
        <v>49.397044999999999</v>
      </c>
      <c r="I16" s="3">
        <v>1.6579470000000001</v>
      </c>
      <c r="J16" s="3">
        <v>9.0611940000000004</v>
      </c>
      <c r="K16" s="3">
        <v>0.15191399999999999</v>
      </c>
      <c r="L16" s="81">
        <v>0.41713</v>
      </c>
      <c r="M16" s="3">
        <v>0.53877200000000003</v>
      </c>
      <c r="N16" s="3">
        <v>101152</v>
      </c>
      <c r="O16" s="3">
        <v>18.399999999999999</v>
      </c>
      <c r="P16" s="3">
        <v>60</v>
      </c>
      <c r="Q16" s="3">
        <v>1.2029000000000001</v>
      </c>
      <c r="R16" s="3" t="s">
        <v>1322</v>
      </c>
      <c r="S16" s="3" t="s">
        <v>1323</v>
      </c>
      <c r="T16" s="60">
        <v>1.1102347969490828E-3</v>
      </c>
      <c r="U16" s="60">
        <v>5.5097E-2</v>
      </c>
      <c r="V16" s="60">
        <v>326.08687909518244</v>
      </c>
      <c r="W16" s="98"/>
      <c r="X16" s="60">
        <v>6.2114463035338674E-6</v>
      </c>
      <c r="Y16" s="61">
        <v>29.269050486134308</v>
      </c>
      <c r="Z16">
        <v>33</v>
      </c>
    </row>
    <row r="19" spans="1:27" x14ac:dyDescent="0.25">
      <c r="A19" s="104">
        <v>1</v>
      </c>
      <c r="B19" s="104" t="s">
        <v>2588</v>
      </c>
      <c r="C19" s="104">
        <v>0</v>
      </c>
      <c r="D19" s="105">
        <v>-312.46875</v>
      </c>
      <c r="E19" s="104">
        <v>50</v>
      </c>
      <c r="F19" s="104">
        <v>6.1724000000000001E-2</v>
      </c>
      <c r="G19" s="104">
        <v>0.19685900000000001</v>
      </c>
      <c r="H19" s="104">
        <v>50.103395999999996</v>
      </c>
      <c r="I19" s="104">
        <v>5.4566420000000004</v>
      </c>
      <c r="J19" s="104">
        <v>9.1037020000000002</v>
      </c>
      <c r="K19" s="104">
        <v>0.498608</v>
      </c>
      <c r="L19" s="105">
        <v>6.1724000000000001E-2</v>
      </c>
      <c r="M19" s="104">
        <v>1.9446000000000001E-2</v>
      </c>
      <c r="N19" s="104">
        <v>101366</v>
      </c>
      <c r="O19" s="104">
        <v>18.399999999999999</v>
      </c>
      <c r="P19" s="104">
        <v>60</v>
      </c>
      <c r="Q19" s="104">
        <v>1.2055</v>
      </c>
      <c r="R19" s="104" t="s">
        <v>604</v>
      </c>
      <c r="S19" s="104" t="s">
        <v>605</v>
      </c>
      <c r="T19" s="60">
        <v>1.2492463409606268E-3</v>
      </c>
      <c r="U19" s="60">
        <v>6.4465999999999996E-2</v>
      </c>
      <c r="V19" s="60">
        <v>-2.1949233790762936</v>
      </c>
      <c r="W19" s="98"/>
      <c r="X19" s="60">
        <v>3.4435182983504086E-5</v>
      </c>
      <c r="Y19" s="61">
        <v>-3.5704061209408111E-2</v>
      </c>
      <c r="Z19">
        <v>10</v>
      </c>
    </row>
    <row r="20" spans="1:27" x14ac:dyDescent="0.25">
      <c r="A20" s="104">
        <v>2</v>
      </c>
      <c r="B20" s="104" t="s">
        <v>2588</v>
      </c>
      <c r="C20" s="104">
        <v>0</v>
      </c>
      <c r="D20" s="105">
        <v>-260.375</v>
      </c>
      <c r="E20" s="104">
        <v>50</v>
      </c>
      <c r="F20" s="104">
        <v>6.0502E-2</v>
      </c>
      <c r="G20" s="104">
        <v>0.19673599999999999</v>
      </c>
      <c r="H20" s="104">
        <v>50.072432999999997</v>
      </c>
      <c r="I20" s="104">
        <v>5.4359260000000003</v>
      </c>
      <c r="J20" s="104">
        <v>9.1026720000000001</v>
      </c>
      <c r="K20" s="104">
        <v>0.49695499999999998</v>
      </c>
      <c r="L20" s="105">
        <v>6.0502E-2</v>
      </c>
      <c r="M20" s="104">
        <v>1.6962000000000001E-2</v>
      </c>
      <c r="N20" s="104">
        <v>101366</v>
      </c>
      <c r="O20" s="104">
        <v>18.5</v>
      </c>
      <c r="P20" s="104">
        <v>60</v>
      </c>
      <c r="Q20" s="104">
        <v>1.2050000000000001</v>
      </c>
      <c r="R20" s="104" t="s">
        <v>606</v>
      </c>
      <c r="S20" s="104" t="s">
        <v>607</v>
      </c>
      <c r="T20" s="60">
        <v>1.2487222866419297E-3</v>
      </c>
      <c r="U20" s="60">
        <v>6.3616124999999996E-2</v>
      </c>
      <c r="V20" s="60">
        <v>-2.4938491394868239</v>
      </c>
      <c r="W20" s="98"/>
      <c r="X20" s="60">
        <v>3.4446994056384728E-5</v>
      </c>
      <c r="Y20" s="61">
        <v>-4.054808590514395E-2</v>
      </c>
      <c r="Z20">
        <v>10</v>
      </c>
    </row>
    <row r="21" spans="1:27" x14ac:dyDescent="0.25">
      <c r="A21" s="104">
        <v>3</v>
      </c>
      <c r="B21" s="104" t="s">
        <v>2588</v>
      </c>
      <c r="C21" s="104">
        <v>0</v>
      </c>
      <c r="D21" s="105">
        <v>-208.28125</v>
      </c>
      <c r="E21" s="104">
        <v>50</v>
      </c>
      <c r="F21" s="104">
        <v>6.0187999999999998E-2</v>
      </c>
      <c r="G21" s="104">
        <v>0.196599</v>
      </c>
      <c r="H21" s="104">
        <v>50.037984000000002</v>
      </c>
      <c r="I21" s="104">
        <v>5.4541599999999999</v>
      </c>
      <c r="J21" s="104">
        <v>9.0998429999999999</v>
      </c>
      <c r="K21" s="104">
        <v>0.49868699999999999</v>
      </c>
      <c r="L21" s="105">
        <v>6.0187999999999998E-2</v>
      </c>
      <c r="M21" s="104">
        <v>1.6281E-2</v>
      </c>
      <c r="N21" s="104">
        <v>101357</v>
      </c>
      <c r="O21" s="104">
        <v>18.5</v>
      </c>
      <c r="P21" s="104">
        <v>60</v>
      </c>
      <c r="Q21" s="104">
        <v>1.2049000000000001</v>
      </c>
      <c r="R21" s="104" t="s">
        <v>608</v>
      </c>
      <c r="S21" s="104" t="s">
        <v>609</v>
      </c>
      <c r="T21" s="60">
        <v>1.2481982323232323E-3</v>
      </c>
      <c r="U21" s="60">
        <v>6.2766249999999996E-2</v>
      </c>
      <c r="V21" s="60">
        <v>-2.0655773524059406</v>
      </c>
      <c r="W21" s="98"/>
      <c r="X21" s="60">
        <v>3.4450052778984129E-5</v>
      </c>
      <c r="Y21" s="61">
        <v>-3.3571294439846994E-2</v>
      </c>
      <c r="Z21">
        <v>10</v>
      </c>
    </row>
    <row r="22" spans="1:27" x14ac:dyDescent="0.25">
      <c r="A22" s="104">
        <v>4</v>
      </c>
      <c r="B22" s="104" t="s">
        <v>2588</v>
      </c>
      <c r="C22" s="104">
        <v>0</v>
      </c>
      <c r="D22" s="105">
        <v>-156.1875</v>
      </c>
      <c r="E22" s="104">
        <v>50</v>
      </c>
      <c r="F22" s="104">
        <v>6.2690999999999997E-2</v>
      </c>
      <c r="G22" s="104">
        <v>0.195856</v>
      </c>
      <c r="H22" s="104">
        <v>49.851543999999997</v>
      </c>
      <c r="I22" s="104">
        <v>5.4679729999999998</v>
      </c>
      <c r="J22" s="104">
        <v>9.0830970000000004</v>
      </c>
      <c r="K22" s="104">
        <v>0.50110500000000002</v>
      </c>
      <c r="L22" s="105">
        <v>6.2690999999999997E-2</v>
      </c>
      <c r="M22" s="104">
        <v>2.2296E-2</v>
      </c>
      <c r="N22" s="104">
        <v>101348</v>
      </c>
      <c r="O22" s="104">
        <v>18.5</v>
      </c>
      <c r="P22" s="104">
        <v>60</v>
      </c>
      <c r="Q22" s="104">
        <v>1.2048000000000001</v>
      </c>
      <c r="R22" s="104" t="s">
        <v>610</v>
      </c>
      <c r="S22" s="104" t="s">
        <v>611</v>
      </c>
      <c r="T22" s="60">
        <v>1.2476741780045352E-3</v>
      </c>
      <c r="U22" s="60">
        <v>6.1916374999999996E-2</v>
      </c>
      <c r="V22" s="60">
        <v>0.62085519894215946</v>
      </c>
      <c r="W22" s="98"/>
      <c r="X22" s="60">
        <v>3.4453112044830625E-5</v>
      </c>
      <c r="Y22" s="61">
        <v>1.0071135375469199E-2</v>
      </c>
      <c r="Z22">
        <v>10</v>
      </c>
    </row>
    <row r="23" spans="1:27" x14ac:dyDescent="0.25">
      <c r="A23" s="104">
        <v>5</v>
      </c>
      <c r="B23" s="104" t="s">
        <v>2588</v>
      </c>
      <c r="C23" s="104">
        <v>0</v>
      </c>
      <c r="D23" s="105">
        <v>-104.1875</v>
      </c>
      <c r="E23" s="104">
        <v>50</v>
      </c>
      <c r="F23" s="104">
        <v>7.1261000000000005E-2</v>
      </c>
      <c r="G23" s="104">
        <v>0.19551199999999999</v>
      </c>
      <c r="H23" s="104">
        <v>49.765279</v>
      </c>
      <c r="I23" s="104">
        <v>5.465096</v>
      </c>
      <c r="J23" s="104">
        <v>9.0752919999999992</v>
      </c>
      <c r="K23" s="104">
        <v>0.50126300000000001</v>
      </c>
      <c r="L23" s="105">
        <v>7.1261000000000005E-2</v>
      </c>
      <c r="M23" s="104">
        <v>5.0255000000000001E-2</v>
      </c>
      <c r="N23" s="104">
        <v>101346</v>
      </c>
      <c r="O23" s="104">
        <v>18.5</v>
      </c>
      <c r="P23" s="104">
        <v>60</v>
      </c>
      <c r="Q23" s="104">
        <v>1.2048000000000001</v>
      </c>
      <c r="R23" s="104" t="s">
        <v>612</v>
      </c>
      <c r="S23" s="104" t="s">
        <v>613</v>
      </c>
      <c r="T23" s="60">
        <v>1.2471501236858381E-3</v>
      </c>
      <c r="U23" s="60">
        <v>6.1066499999999996E-2</v>
      </c>
      <c r="V23" s="60">
        <v>8.1742364502768101</v>
      </c>
      <c r="W23" s="98"/>
      <c r="X23" s="60">
        <v>3.4453791955474267E-5</v>
      </c>
      <c r="Y23" s="61">
        <v>0.13248093745053333</v>
      </c>
      <c r="Z23">
        <v>10</v>
      </c>
    </row>
    <row r="24" spans="1:27" x14ac:dyDescent="0.25">
      <c r="A24" s="104">
        <v>6</v>
      </c>
      <c r="B24" s="104" t="s">
        <v>2588</v>
      </c>
      <c r="C24" s="104">
        <v>0</v>
      </c>
      <c r="D24" s="105">
        <v>-52.09375</v>
      </c>
      <c r="E24" s="104">
        <v>50</v>
      </c>
      <c r="F24" s="104">
        <v>8.5821999999999996E-2</v>
      </c>
      <c r="G24" s="104">
        <v>0.195437</v>
      </c>
      <c r="H24" s="104">
        <v>49.746457999999997</v>
      </c>
      <c r="I24" s="104">
        <v>5.462942</v>
      </c>
      <c r="J24" s="104">
        <v>9.0738489999999992</v>
      </c>
      <c r="K24" s="104">
        <v>0.50112599999999996</v>
      </c>
      <c r="L24" s="105">
        <v>8.5821999999999996E-2</v>
      </c>
      <c r="M24" s="104">
        <v>8.7724999999999997E-2</v>
      </c>
      <c r="N24" s="104">
        <v>101340</v>
      </c>
      <c r="O24" s="104">
        <v>18.5</v>
      </c>
      <c r="P24" s="104">
        <v>60</v>
      </c>
      <c r="Q24" s="104">
        <v>1.2047000000000001</v>
      </c>
      <c r="R24" s="104" t="s">
        <v>614</v>
      </c>
      <c r="S24" s="104" t="s">
        <v>615</v>
      </c>
      <c r="T24" s="60">
        <v>1.2466260693671407E-3</v>
      </c>
      <c r="U24" s="60">
        <v>6.0216624999999996E-2</v>
      </c>
      <c r="V24" s="60">
        <v>20.539739725641038</v>
      </c>
      <c r="W24" s="98"/>
      <c r="X24" s="60">
        <v>3.445583184842604E-5</v>
      </c>
      <c r="Y24" s="61">
        <v>0.33281765822199816</v>
      </c>
      <c r="Z24">
        <v>10</v>
      </c>
    </row>
    <row r="25" spans="1:27" x14ac:dyDescent="0.25">
      <c r="A25" s="104">
        <v>7</v>
      </c>
      <c r="B25" s="104" t="s">
        <v>2588</v>
      </c>
      <c r="C25" s="104">
        <v>0</v>
      </c>
      <c r="D25" s="105">
        <v>3.125E-2</v>
      </c>
      <c r="E25" s="104">
        <v>50</v>
      </c>
      <c r="F25" s="104">
        <v>0.110301</v>
      </c>
      <c r="G25" s="104">
        <v>0.19570299999999999</v>
      </c>
      <c r="H25" s="104">
        <v>49.813288999999997</v>
      </c>
      <c r="I25" s="104">
        <v>5.4801299999999999</v>
      </c>
      <c r="J25" s="104">
        <v>9.0802429999999994</v>
      </c>
      <c r="K25" s="104">
        <v>0.50255099999999997</v>
      </c>
      <c r="L25" s="105">
        <v>0.110301</v>
      </c>
      <c r="M25" s="104">
        <v>0.16006000000000001</v>
      </c>
      <c r="N25" s="104">
        <v>101332</v>
      </c>
      <c r="O25" s="104">
        <v>18.5</v>
      </c>
      <c r="P25" s="104">
        <v>60</v>
      </c>
      <c r="Q25" s="104">
        <v>1.2045999999999999</v>
      </c>
      <c r="R25" s="104" t="s">
        <v>616</v>
      </c>
      <c r="S25" s="104" t="s">
        <v>617</v>
      </c>
      <c r="T25" s="60">
        <v>1.2461020150484436E-3</v>
      </c>
      <c r="U25" s="60">
        <v>5.9366749999999996E-2</v>
      </c>
      <c r="V25" s="60">
        <v>40.87486368282606</v>
      </c>
      <c r="W25" s="98"/>
      <c r="X25" s="60">
        <v>3.4458552081469761E-5</v>
      </c>
      <c r="Y25" s="61">
        <v>0.66273419509830456</v>
      </c>
      <c r="Z25">
        <v>10</v>
      </c>
    </row>
    <row r="26" spans="1:27" x14ac:dyDescent="0.25">
      <c r="A26" s="104">
        <v>8</v>
      </c>
      <c r="B26" s="104" t="s">
        <v>2588</v>
      </c>
      <c r="C26" s="104">
        <v>0</v>
      </c>
      <c r="D26" s="105">
        <v>52.09375</v>
      </c>
      <c r="E26" s="104">
        <v>50</v>
      </c>
      <c r="F26" s="104">
        <v>0.128021</v>
      </c>
      <c r="G26" s="104">
        <v>0.19547400000000001</v>
      </c>
      <c r="H26" s="104">
        <v>49.755676999999999</v>
      </c>
      <c r="I26" s="104">
        <v>3.6159819999999998</v>
      </c>
      <c r="J26" s="104">
        <v>9.0831510000000009</v>
      </c>
      <c r="K26" s="104">
        <v>0.331397</v>
      </c>
      <c r="L26" s="105">
        <v>0.128021</v>
      </c>
      <c r="M26" s="104">
        <v>0.162186</v>
      </c>
      <c r="N26" s="104">
        <v>101325</v>
      </c>
      <c r="O26" s="104">
        <v>18.5</v>
      </c>
      <c r="P26" s="104">
        <v>60</v>
      </c>
      <c r="Q26" s="104">
        <v>1.2044999999999999</v>
      </c>
      <c r="R26" s="104" t="s">
        <v>618</v>
      </c>
      <c r="S26" s="104" t="s">
        <v>619</v>
      </c>
      <c r="T26" s="60">
        <v>1.2455779607297465E-3</v>
      </c>
      <c r="U26" s="60">
        <v>5.8516874999999996E-2</v>
      </c>
      <c r="V26" s="60">
        <v>55.800702317564799</v>
      </c>
      <c r="W26" s="98"/>
      <c r="X26" s="60">
        <v>3.4460932637744829E-5</v>
      </c>
      <c r="Y26" s="61">
        <v>0.90496501099698201</v>
      </c>
      <c r="Z26">
        <v>10</v>
      </c>
    </row>
    <row r="27" spans="1:27" x14ac:dyDescent="0.25">
      <c r="A27" s="104">
        <v>9</v>
      </c>
      <c r="B27" s="104" t="s">
        <v>2588</v>
      </c>
      <c r="C27" s="104">
        <v>0</v>
      </c>
      <c r="D27" s="105">
        <v>104.1875</v>
      </c>
      <c r="E27" s="104">
        <v>50</v>
      </c>
      <c r="F27" s="104">
        <v>0.29642800000000002</v>
      </c>
      <c r="G27" s="104">
        <v>0.19545599999999999</v>
      </c>
      <c r="H27" s="104">
        <v>49.751331</v>
      </c>
      <c r="I27" s="104">
        <v>2.8136920000000001</v>
      </c>
      <c r="J27" s="104">
        <v>9.0858570000000007</v>
      </c>
      <c r="K27" s="104">
        <v>0.257967</v>
      </c>
      <c r="L27" s="105">
        <v>0.29642800000000002</v>
      </c>
      <c r="M27" s="104">
        <v>0.51295500000000005</v>
      </c>
      <c r="N27" s="104">
        <v>101309</v>
      </c>
      <c r="O27" s="104">
        <v>18.5</v>
      </c>
      <c r="P27" s="104">
        <v>60</v>
      </c>
      <c r="Q27" s="104">
        <v>1.2043999999999999</v>
      </c>
      <c r="R27" s="104" t="s">
        <v>620</v>
      </c>
      <c r="S27" s="104" t="s">
        <v>621</v>
      </c>
      <c r="T27" s="60">
        <v>1.2450539064110494E-3</v>
      </c>
      <c r="U27" s="60">
        <v>5.7666999999999996E-2</v>
      </c>
      <c r="V27" s="60">
        <v>191.76760039912205</v>
      </c>
      <c r="W27" s="98"/>
      <c r="X27" s="60">
        <v>3.4466375144552743E-5</v>
      </c>
      <c r="Y27" s="61">
        <v>3.110485179889428</v>
      </c>
      <c r="Z27">
        <v>10</v>
      </c>
      <c r="AA27" t="s">
        <v>3122</v>
      </c>
    </row>
    <row r="28" spans="1:27" x14ac:dyDescent="0.25">
      <c r="A28" s="104">
        <v>14</v>
      </c>
      <c r="B28" s="104" t="s">
        <v>2588</v>
      </c>
      <c r="C28" s="104">
        <v>0</v>
      </c>
      <c r="D28" s="105">
        <v>364.59375</v>
      </c>
      <c r="E28" s="104">
        <v>50</v>
      </c>
      <c r="F28" s="104">
        <v>0.133494</v>
      </c>
      <c r="G28" s="104">
        <v>0.19566900000000001</v>
      </c>
      <c r="H28" s="104">
        <v>49.804810000000003</v>
      </c>
      <c r="I28" s="104">
        <v>2.8325179999999999</v>
      </c>
      <c r="J28" s="104">
        <v>9.0902930000000008</v>
      </c>
      <c r="K28" s="104">
        <v>0.25952799999999998</v>
      </c>
      <c r="L28" s="105">
        <v>0.133494</v>
      </c>
      <c r="M28" s="104">
        <v>0.22409499999999999</v>
      </c>
      <c r="N28" s="104">
        <v>101318</v>
      </c>
      <c r="O28" s="104">
        <v>18.5</v>
      </c>
      <c r="P28" s="104">
        <v>60</v>
      </c>
      <c r="Q28" s="104">
        <v>1.2044999999999999</v>
      </c>
      <c r="R28" s="104" t="s">
        <v>622</v>
      </c>
      <c r="S28" s="104" t="s">
        <v>623</v>
      </c>
      <c r="T28" s="60">
        <v>1.2424336348175634E-3</v>
      </c>
      <c r="U28" s="60">
        <v>5.3417624999999996E-2</v>
      </c>
      <c r="V28" s="60">
        <v>64.451229229445545</v>
      </c>
      <c r="W28" s="98"/>
      <c r="X28" s="60">
        <v>3.446331352296231E-5</v>
      </c>
      <c r="Y28" s="61">
        <v>1.0460071940399571</v>
      </c>
      <c r="Z28">
        <v>10</v>
      </c>
    </row>
    <row r="29" spans="1:27" x14ac:dyDescent="0.25">
      <c r="A29" s="104">
        <v>15</v>
      </c>
      <c r="B29" s="104" t="s">
        <v>2588</v>
      </c>
      <c r="C29" s="104">
        <v>0</v>
      </c>
      <c r="D29" s="105">
        <v>416.65625</v>
      </c>
      <c r="E29" s="104">
        <v>50</v>
      </c>
      <c r="F29" s="104">
        <v>7.0845000000000005E-2</v>
      </c>
      <c r="G29" s="104">
        <v>0.19550699999999999</v>
      </c>
      <c r="H29" s="104">
        <v>49.764012999999998</v>
      </c>
      <c r="I29" s="104">
        <v>3.0459209999999999</v>
      </c>
      <c r="J29" s="104">
        <v>9.0861999999999998</v>
      </c>
      <c r="K29" s="104">
        <v>0.27800000000000002</v>
      </c>
      <c r="L29" s="105">
        <v>7.0845000000000005E-2</v>
      </c>
      <c r="M29" s="104">
        <v>7.2527999999999995E-2</v>
      </c>
      <c r="N29" s="104">
        <v>101314</v>
      </c>
      <c r="O29" s="104">
        <v>18.5</v>
      </c>
      <c r="P29" s="104">
        <v>60</v>
      </c>
      <c r="Q29" s="104">
        <v>1.2043999999999999</v>
      </c>
      <c r="R29" s="104" t="s">
        <v>624</v>
      </c>
      <c r="S29" s="104" t="s">
        <v>625</v>
      </c>
      <c r="T29" s="60">
        <v>1.2419095804988662E-3</v>
      </c>
      <c r="U29" s="60">
        <v>5.2567749999999996E-2</v>
      </c>
      <c r="V29" s="60">
        <v>14.717053710672051</v>
      </c>
      <c r="W29" s="98"/>
      <c r="X29" s="60">
        <v>3.4464674176515531E-5</v>
      </c>
      <c r="Y29" s="61">
        <v>0.23873253285124488</v>
      </c>
      <c r="Z29">
        <v>10</v>
      </c>
    </row>
    <row r="30" spans="1:27" x14ac:dyDescent="0.25">
      <c r="A30" s="104">
        <v>16</v>
      </c>
      <c r="B30" s="104" t="s">
        <v>2588</v>
      </c>
      <c r="C30" s="104">
        <v>0</v>
      </c>
      <c r="D30" s="105">
        <v>468.75</v>
      </c>
      <c r="E30" s="104">
        <v>50</v>
      </c>
      <c r="F30" s="104">
        <v>5.8894000000000002E-2</v>
      </c>
      <c r="G30" s="104">
        <v>0.195022</v>
      </c>
      <c r="H30" s="104">
        <v>49.642429</v>
      </c>
      <c r="I30" s="104">
        <v>3.570236</v>
      </c>
      <c r="J30" s="104">
        <v>9.0732820000000007</v>
      </c>
      <c r="K30" s="104">
        <v>0.32789800000000002</v>
      </c>
      <c r="L30" s="105">
        <v>5.8894000000000002E-2</v>
      </c>
      <c r="M30" s="104">
        <v>3.5546000000000001E-2</v>
      </c>
      <c r="N30" s="104">
        <v>101317</v>
      </c>
      <c r="O30" s="104">
        <v>18.5</v>
      </c>
      <c r="P30" s="104">
        <v>60</v>
      </c>
      <c r="Q30" s="104">
        <v>1.2043999999999999</v>
      </c>
      <c r="R30" s="104" t="s">
        <v>626</v>
      </c>
      <c r="S30" s="104" t="s">
        <v>627</v>
      </c>
      <c r="T30" s="60">
        <v>1.2413855261801689E-3</v>
      </c>
      <c r="U30" s="60">
        <v>5.1717874999999996E-2</v>
      </c>
      <c r="V30" s="60">
        <v>5.7807384157937216</v>
      </c>
      <c r="W30" s="98"/>
      <c r="X30" s="60">
        <v>3.4463653676278361E-5</v>
      </c>
      <c r="Y30" s="61">
        <v>9.3641643025289448E-2</v>
      </c>
      <c r="Z30">
        <v>10</v>
      </c>
    </row>
    <row r="31" spans="1:27" x14ac:dyDescent="0.25">
      <c r="A31" s="104">
        <v>17</v>
      </c>
      <c r="B31" s="104" t="s">
        <v>2588</v>
      </c>
      <c r="C31" s="104">
        <v>0</v>
      </c>
      <c r="D31" s="105">
        <v>520.84375</v>
      </c>
      <c r="E31" s="104">
        <v>50</v>
      </c>
      <c r="F31" s="104">
        <v>5.3004999999999997E-2</v>
      </c>
      <c r="G31" s="104">
        <v>0.19555500000000001</v>
      </c>
      <c r="H31" s="104">
        <v>49.776226000000001</v>
      </c>
      <c r="I31" s="104">
        <v>5.5434850000000004</v>
      </c>
      <c r="J31" s="104">
        <v>9.0774340000000002</v>
      </c>
      <c r="K31" s="104">
        <v>0.51077399999999995</v>
      </c>
      <c r="L31" s="105">
        <v>5.3004999999999997E-2</v>
      </c>
      <c r="M31" s="104">
        <v>2.2599999999999999E-2</v>
      </c>
      <c r="N31" s="104">
        <v>101309</v>
      </c>
      <c r="O31" s="104">
        <v>18.5</v>
      </c>
      <c r="P31" s="104">
        <v>60</v>
      </c>
      <c r="Q31" s="104">
        <v>1.2043999999999999</v>
      </c>
      <c r="R31" s="104" t="s">
        <v>628</v>
      </c>
      <c r="S31" s="104" t="s">
        <v>629</v>
      </c>
      <c r="T31" s="60">
        <v>1.2408614718614718E-3</v>
      </c>
      <c r="U31" s="60">
        <v>5.0867999999999997E-2</v>
      </c>
      <c r="V31" s="60">
        <v>1.7221906300259213</v>
      </c>
      <c r="W31" s="98"/>
      <c r="X31" s="60">
        <v>3.4466375144552743E-5</v>
      </c>
      <c r="Y31" s="61">
        <v>2.7908167907124116E-2</v>
      </c>
      <c r="Z31">
        <v>10</v>
      </c>
    </row>
    <row r="33" spans="1:29" x14ac:dyDescent="0.25">
      <c r="A33" s="11">
        <v>3</v>
      </c>
      <c r="B33" s="11" t="s">
        <v>2589</v>
      </c>
      <c r="C33" s="11">
        <v>0</v>
      </c>
      <c r="D33" s="106">
        <v>-208.375</v>
      </c>
      <c r="E33" s="11">
        <v>50</v>
      </c>
      <c r="F33" s="11">
        <v>1.336E-2</v>
      </c>
      <c r="G33" s="11">
        <v>0.197468</v>
      </c>
      <c r="H33" s="11">
        <v>50.256144999999997</v>
      </c>
      <c r="I33" s="11">
        <v>2.702877</v>
      </c>
      <c r="J33" s="11">
        <v>9.1352159999999998</v>
      </c>
      <c r="K33" s="11">
        <v>0.246258</v>
      </c>
      <c r="L33" s="106">
        <v>1.336E-2</v>
      </c>
      <c r="M33" s="11">
        <v>1.7462999999999999E-2</v>
      </c>
      <c r="N33" s="11">
        <v>101280</v>
      </c>
      <c r="O33" s="11">
        <v>18.600000000000001</v>
      </c>
      <c r="P33" s="11">
        <v>60</v>
      </c>
      <c r="Q33" s="11">
        <v>1.2036</v>
      </c>
      <c r="R33" s="11" t="s">
        <v>630</v>
      </c>
      <c r="S33" s="11" t="s">
        <v>631</v>
      </c>
      <c r="T33" s="11">
        <v>3.0894331065759633E-4</v>
      </c>
      <c r="U33" s="11">
        <v>9.0639999999999991E-3</v>
      </c>
      <c r="V33" s="11">
        <v>13.905463726843022</v>
      </c>
      <c r="W33" s="107"/>
      <c r="X33" s="11">
        <v>3.4488065173115256E-5</v>
      </c>
      <c r="Y33" s="106">
        <v>0.22663035681390342</v>
      </c>
      <c r="Z33">
        <v>11</v>
      </c>
    </row>
    <row r="34" spans="1:29" x14ac:dyDescent="0.25">
      <c r="A34" s="3">
        <v>4</v>
      </c>
      <c r="B34" s="11" t="s">
        <v>2589</v>
      </c>
      <c r="C34" s="11">
        <v>0</v>
      </c>
      <c r="D34" s="106">
        <v>-156.25</v>
      </c>
      <c r="E34" s="11">
        <v>50</v>
      </c>
      <c r="F34" s="11">
        <v>1.8090999999999999E-2</v>
      </c>
      <c r="G34" s="11">
        <v>0.196855</v>
      </c>
      <c r="H34" s="11">
        <v>50.102159</v>
      </c>
      <c r="I34" s="11">
        <v>2.8057020000000001</v>
      </c>
      <c r="J34" s="11">
        <v>9.1210749999999994</v>
      </c>
      <c r="K34" s="11">
        <v>0.25574400000000003</v>
      </c>
      <c r="L34" s="106">
        <v>1.8090999999999999E-2</v>
      </c>
      <c r="M34" s="11">
        <v>2.6623999999999998E-2</v>
      </c>
      <c r="N34" s="11">
        <v>101277</v>
      </c>
      <c r="O34" s="11">
        <v>18.600000000000001</v>
      </c>
      <c r="P34" s="11">
        <v>60</v>
      </c>
      <c r="Q34" s="11">
        <v>1.2035</v>
      </c>
      <c r="R34" s="11" t="s">
        <v>632</v>
      </c>
      <c r="S34" s="11" t="s">
        <v>633</v>
      </c>
      <c r="T34" s="11">
        <v>2.9359188827045963E-4</v>
      </c>
      <c r="U34" s="11">
        <v>8.5559999999999994E-3</v>
      </c>
      <c r="V34" s="11">
        <v>32.477055330684983</v>
      </c>
      <c r="W34" s="107"/>
      <c r="X34" s="11">
        <v>3.4489086769287334E-5</v>
      </c>
      <c r="Y34" s="106">
        <v>0.5284739604016041</v>
      </c>
      <c r="Z34">
        <v>11</v>
      </c>
      <c r="AB34">
        <f t="shared" ref="AB34:AB44" si="0">ROUND(D34/-208.333,2)</f>
        <v>0.75</v>
      </c>
      <c r="AC34" s="142" t="s">
        <v>2683</v>
      </c>
    </row>
    <row r="35" spans="1:29" x14ac:dyDescent="0.25">
      <c r="A35" s="3">
        <v>5</v>
      </c>
      <c r="B35" s="11" t="s">
        <v>2589</v>
      </c>
      <c r="C35" s="11">
        <v>0</v>
      </c>
      <c r="D35" s="106">
        <v>-104.21875</v>
      </c>
      <c r="E35" s="11">
        <v>50</v>
      </c>
      <c r="F35" s="11">
        <v>2.6520999999999999E-2</v>
      </c>
      <c r="G35" s="11">
        <v>0.19672000000000001</v>
      </c>
      <c r="H35" s="11">
        <v>50.068472</v>
      </c>
      <c r="I35" s="11">
        <v>2.956324</v>
      </c>
      <c r="J35" s="11">
        <v>9.1177709999999994</v>
      </c>
      <c r="K35" s="11">
        <v>0.26860600000000001</v>
      </c>
      <c r="L35" s="106">
        <v>2.6520999999999999E-2</v>
      </c>
      <c r="M35" s="11">
        <v>4.7315999999999997E-2</v>
      </c>
      <c r="N35" s="11">
        <v>101274</v>
      </c>
      <c r="O35" s="11">
        <v>18.600000000000001</v>
      </c>
      <c r="P35" s="11">
        <v>60</v>
      </c>
      <c r="Q35" s="11">
        <v>1.2035</v>
      </c>
      <c r="R35" s="11" t="s">
        <v>634</v>
      </c>
      <c r="S35" s="11" t="s">
        <v>635</v>
      </c>
      <c r="T35" s="11">
        <v>2.7824046588332299E-4</v>
      </c>
      <c r="U35" s="11">
        <v>8.0479999999999996E-3</v>
      </c>
      <c r="V35" s="11">
        <v>66.392212007531811</v>
      </c>
      <c r="W35" s="107"/>
      <c r="X35" s="11">
        <v>3.4490108425984103E-5</v>
      </c>
      <c r="Y35" s="106">
        <v>1.0799256961755612</v>
      </c>
      <c r="Z35">
        <v>11</v>
      </c>
      <c r="AB35">
        <f t="shared" si="0"/>
        <v>0.5</v>
      </c>
      <c r="AC35" s="142"/>
    </row>
    <row r="36" spans="1:29" x14ac:dyDescent="0.25">
      <c r="A36" s="3">
        <v>6</v>
      </c>
      <c r="B36" s="11" t="s">
        <v>2589</v>
      </c>
      <c r="C36" s="11">
        <v>0</v>
      </c>
      <c r="D36" s="106">
        <v>-52.09375</v>
      </c>
      <c r="E36" s="11">
        <v>50</v>
      </c>
      <c r="F36" s="11">
        <v>5.2042999999999999E-2</v>
      </c>
      <c r="G36" s="11">
        <v>0.19630700000000001</v>
      </c>
      <c r="H36" s="11">
        <v>49.964725999999999</v>
      </c>
      <c r="I36" s="11">
        <v>3.9253990000000001</v>
      </c>
      <c r="J36" s="11">
        <v>9.10534</v>
      </c>
      <c r="K36" s="11">
        <v>0.35882599999999998</v>
      </c>
      <c r="L36" s="106">
        <v>5.2042999999999999E-2</v>
      </c>
      <c r="M36" s="11">
        <v>9.493E-2</v>
      </c>
      <c r="N36" s="11">
        <v>101271</v>
      </c>
      <c r="O36" s="11">
        <v>18.600000000000001</v>
      </c>
      <c r="P36" s="11">
        <v>60</v>
      </c>
      <c r="Q36" s="11">
        <v>1.2034</v>
      </c>
      <c r="R36" s="11" t="s">
        <v>636</v>
      </c>
      <c r="S36" s="11" t="s">
        <v>637</v>
      </c>
      <c r="T36" s="11">
        <v>2.6288904349618634E-4</v>
      </c>
      <c r="U36" s="11">
        <v>7.5399999999999998E-3</v>
      </c>
      <c r="V36" s="11">
        <v>169.2843467652755</v>
      </c>
      <c r="W36" s="107"/>
      <c r="X36" s="11">
        <v>3.4491130143210925E-5</v>
      </c>
      <c r="Y36" s="106">
        <v>2.7497180245923589</v>
      </c>
      <c r="Z36">
        <v>11</v>
      </c>
      <c r="AB36">
        <f t="shared" si="0"/>
        <v>0.25</v>
      </c>
      <c r="AC36" s="142"/>
    </row>
    <row r="37" spans="1:29" x14ac:dyDescent="0.25">
      <c r="A37" s="3">
        <v>7</v>
      </c>
      <c r="B37" s="11" t="s">
        <v>2589</v>
      </c>
      <c r="C37" s="11">
        <v>0</v>
      </c>
      <c r="D37" s="106">
        <v>0</v>
      </c>
      <c r="E37" s="11">
        <v>50</v>
      </c>
      <c r="F37" s="11">
        <v>8.6648000000000003E-2</v>
      </c>
      <c r="G37" s="11">
        <v>0.19621</v>
      </c>
      <c r="H37" s="11">
        <v>49.940545999999998</v>
      </c>
      <c r="I37" s="11">
        <v>4.9140490000000003</v>
      </c>
      <c r="J37" s="11">
        <v>9.0991789999999995</v>
      </c>
      <c r="K37" s="11">
        <v>0.449853</v>
      </c>
      <c r="L37" s="106">
        <v>8.6648000000000003E-2</v>
      </c>
      <c r="M37" s="11">
        <v>0.16948099999999999</v>
      </c>
      <c r="N37" s="11">
        <v>101269</v>
      </c>
      <c r="O37" s="11">
        <v>18.600000000000001</v>
      </c>
      <c r="P37" s="11">
        <v>60</v>
      </c>
      <c r="Q37" s="11">
        <v>1.2034</v>
      </c>
      <c r="R37" s="11" t="s">
        <v>638</v>
      </c>
      <c r="S37" s="11" t="s">
        <v>639</v>
      </c>
      <c r="T37" s="11">
        <v>2.4753762110904965E-4</v>
      </c>
      <c r="U37" s="11">
        <v>7.0320000000000001E-3</v>
      </c>
      <c r="V37" s="11">
        <v>321.63191858794733</v>
      </c>
      <c r="W37" s="107"/>
      <c r="X37" s="11">
        <v>3.4491811321659282E-5</v>
      </c>
      <c r="Y37" s="106">
        <v>5.2206907003372649</v>
      </c>
      <c r="Z37">
        <v>11</v>
      </c>
      <c r="AB37">
        <f t="shared" si="0"/>
        <v>0</v>
      </c>
      <c r="AC37" s="142"/>
    </row>
    <row r="38" spans="1:29" x14ac:dyDescent="0.25">
      <c r="A38" s="3">
        <v>8</v>
      </c>
      <c r="B38" s="11" t="s">
        <v>2589</v>
      </c>
      <c r="C38" s="11">
        <v>0</v>
      </c>
      <c r="D38" s="106">
        <v>52.03125</v>
      </c>
      <c r="E38" s="11">
        <v>50</v>
      </c>
      <c r="F38" s="11">
        <v>0.18318400000000001</v>
      </c>
      <c r="G38" s="11">
        <v>0.19626199999999999</v>
      </c>
      <c r="H38" s="11">
        <v>49.953577000000003</v>
      </c>
      <c r="I38" s="11">
        <v>4.9095639999999996</v>
      </c>
      <c r="J38" s="11">
        <v>9.100752</v>
      </c>
      <c r="K38" s="11">
        <v>0.44943100000000002</v>
      </c>
      <c r="L38" s="106">
        <v>0.18318400000000001</v>
      </c>
      <c r="M38" s="11">
        <v>0.34456100000000001</v>
      </c>
      <c r="N38" s="11">
        <v>101261</v>
      </c>
      <c r="O38" s="11">
        <v>18.600000000000001</v>
      </c>
      <c r="P38" s="11">
        <v>60</v>
      </c>
      <c r="Q38" s="11">
        <v>1.2033</v>
      </c>
      <c r="R38" s="11" t="s">
        <v>640</v>
      </c>
      <c r="S38" s="11" t="s">
        <v>641</v>
      </c>
      <c r="T38" s="11">
        <v>2.3218619872191298E-4</v>
      </c>
      <c r="U38" s="11">
        <v>6.5240000000000003E-3</v>
      </c>
      <c r="V38" s="11">
        <v>760.8548698089669</v>
      </c>
      <c r="W38" s="107"/>
      <c r="X38" s="11">
        <v>3.4494536304531003E-5</v>
      </c>
      <c r="Y38" s="106">
        <v>12.351264129260715</v>
      </c>
      <c r="Z38">
        <v>11</v>
      </c>
      <c r="AB38">
        <f t="shared" si="0"/>
        <v>-0.25</v>
      </c>
      <c r="AC38" s="142"/>
    </row>
    <row r="39" spans="1:29" x14ac:dyDescent="0.25">
      <c r="A39" s="3">
        <v>9</v>
      </c>
      <c r="B39" s="11" t="s">
        <v>2589</v>
      </c>
      <c r="C39" s="11">
        <v>0</v>
      </c>
      <c r="D39" s="106">
        <v>104.15625</v>
      </c>
      <c r="E39" s="11">
        <v>50</v>
      </c>
      <c r="F39" s="11">
        <v>0.247861</v>
      </c>
      <c r="G39" s="11">
        <v>0.196079</v>
      </c>
      <c r="H39" s="11">
        <v>49.907671999999998</v>
      </c>
      <c r="I39" s="11">
        <v>4.87765</v>
      </c>
      <c r="J39" s="11">
        <v>9.0980740000000004</v>
      </c>
      <c r="K39" s="11">
        <v>0.44676500000000002</v>
      </c>
      <c r="L39" s="106">
        <v>0.247861</v>
      </c>
      <c r="M39" s="11">
        <v>0.53306500000000001</v>
      </c>
      <c r="N39" s="11">
        <v>101268</v>
      </c>
      <c r="O39" s="11">
        <v>18.7</v>
      </c>
      <c r="P39" s="11">
        <v>60</v>
      </c>
      <c r="Q39" s="11">
        <v>1.2030000000000001</v>
      </c>
      <c r="R39" s="11" t="s">
        <v>642</v>
      </c>
      <c r="S39" s="11" t="s">
        <v>643</v>
      </c>
      <c r="T39" s="11">
        <v>2.1683477633477631E-4</v>
      </c>
      <c r="U39" s="11">
        <v>6.0159999999999996E-3</v>
      </c>
      <c r="V39" s="11">
        <v>1115.3423084985677</v>
      </c>
      <c r="W39" s="107"/>
      <c r="X39" s="11">
        <v>3.4503974423773866E-5</v>
      </c>
      <c r="Y39" s="106">
        <v>18.095522776974551</v>
      </c>
      <c r="Z39">
        <v>11</v>
      </c>
      <c r="AB39" s="3">
        <f t="shared" si="0"/>
        <v>-0.5</v>
      </c>
      <c r="AC39" s="142"/>
    </row>
    <row r="40" spans="1:29" x14ac:dyDescent="0.25">
      <c r="A40" s="3">
        <v>10</v>
      </c>
      <c r="B40" s="11" t="s">
        <v>2589</v>
      </c>
      <c r="C40" s="11">
        <v>0</v>
      </c>
      <c r="D40" s="106">
        <v>156.25</v>
      </c>
      <c r="E40" s="11">
        <v>50</v>
      </c>
      <c r="F40" s="11">
        <v>0.15711900000000001</v>
      </c>
      <c r="G40" s="11">
        <v>0.19461500000000001</v>
      </c>
      <c r="H40" s="11">
        <v>49.540221000000003</v>
      </c>
      <c r="I40" s="11">
        <v>4.8814549999999999</v>
      </c>
      <c r="J40" s="11">
        <v>9.0625649999999993</v>
      </c>
      <c r="K40" s="11">
        <v>0.448573</v>
      </c>
      <c r="L40" s="106">
        <v>0.15711900000000001</v>
      </c>
      <c r="M40" s="11">
        <v>0.37869000000000003</v>
      </c>
      <c r="N40" s="11">
        <v>101270</v>
      </c>
      <c r="O40" s="11">
        <v>18.600000000000001</v>
      </c>
      <c r="P40" s="11">
        <v>60</v>
      </c>
      <c r="Q40" s="11">
        <v>1.2034</v>
      </c>
      <c r="R40" s="11" t="s">
        <v>644</v>
      </c>
      <c r="S40" s="11" t="s">
        <v>645</v>
      </c>
      <c r="T40" s="11">
        <v>2.0148335394763964E-4</v>
      </c>
      <c r="U40" s="11">
        <v>5.5079999999999999E-3</v>
      </c>
      <c r="V40" s="11">
        <v>752.47407306610455</v>
      </c>
      <c r="W40" s="107"/>
      <c r="X40" s="11">
        <v>3.4491470729071932E-5</v>
      </c>
      <c r="Y40" s="106">
        <v>12.165041025650131</v>
      </c>
      <c r="Z40">
        <v>11</v>
      </c>
      <c r="AB40">
        <f t="shared" si="0"/>
        <v>-0.75</v>
      </c>
      <c r="AC40" s="142"/>
    </row>
    <row r="41" spans="1:29" x14ac:dyDescent="0.25">
      <c r="A41" s="3">
        <v>11</v>
      </c>
      <c r="B41" s="11" t="s">
        <v>2589</v>
      </c>
      <c r="C41" s="11">
        <v>0</v>
      </c>
      <c r="D41" s="106">
        <v>208.3125</v>
      </c>
      <c r="E41" s="11">
        <v>50</v>
      </c>
      <c r="F41" s="11">
        <v>8.5984000000000005E-2</v>
      </c>
      <c r="G41" s="11">
        <v>0.19576299999999999</v>
      </c>
      <c r="H41" s="11">
        <v>49.828423000000001</v>
      </c>
      <c r="I41" s="11">
        <v>2.726289</v>
      </c>
      <c r="J41" s="11">
        <v>9.096368</v>
      </c>
      <c r="K41" s="11">
        <v>0.24948100000000001</v>
      </c>
      <c r="L41" s="106">
        <v>8.5984000000000005E-2</v>
      </c>
      <c r="M41" s="11">
        <v>0.20180899999999999</v>
      </c>
      <c r="N41" s="11">
        <v>101275</v>
      </c>
      <c r="O41" s="11">
        <v>18.600000000000001</v>
      </c>
      <c r="P41" s="11">
        <v>60</v>
      </c>
      <c r="Q41" s="11">
        <v>1.2035</v>
      </c>
      <c r="R41" s="11" t="s">
        <v>646</v>
      </c>
      <c r="S41" s="11" t="s">
        <v>647</v>
      </c>
      <c r="T41" s="11">
        <v>1.8613193156050297E-4</v>
      </c>
      <c r="U41" s="11">
        <v>5.0000000000000001E-3</v>
      </c>
      <c r="V41" s="11">
        <v>435.08923654873161</v>
      </c>
      <c r="W41" s="107"/>
      <c r="X41" s="11">
        <v>3.4489767867026543E-5</v>
      </c>
      <c r="Y41" s="106">
        <v>7.0605528141101948</v>
      </c>
      <c r="Z41">
        <v>11</v>
      </c>
      <c r="AB41">
        <f t="shared" si="0"/>
        <v>-1</v>
      </c>
      <c r="AC41" s="142"/>
    </row>
    <row r="42" spans="1:29" x14ac:dyDescent="0.25">
      <c r="A42" s="3">
        <v>12</v>
      </c>
      <c r="B42" s="11" t="s">
        <v>2589</v>
      </c>
      <c r="C42" s="11">
        <v>0</v>
      </c>
      <c r="D42" s="106">
        <v>260.40625</v>
      </c>
      <c r="E42" s="11">
        <v>50</v>
      </c>
      <c r="F42" s="11">
        <v>3.5508999999999999E-2</v>
      </c>
      <c r="G42" s="11">
        <v>0.19583800000000001</v>
      </c>
      <c r="H42" s="11">
        <v>49.847189999999998</v>
      </c>
      <c r="I42" s="11">
        <v>2.6911019999999999</v>
      </c>
      <c r="J42" s="11">
        <v>9.0998230000000007</v>
      </c>
      <c r="K42" s="11">
        <v>0.24625</v>
      </c>
      <c r="L42" s="106">
        <v>3.5508999999999999E-2</v>
      </c>
      <c r="M42" s="11">
        <v>8.4370000000000001E-2</v>
      </c>
      <c r="N42" s="11">
        <v>101276</v>
      </c>
      <c r="O42" s="11">
        <v>18.7</v>
      </c>
      <c r="P42" s="11">
        <v>60</v>
      </c>
      <c r="Q42" s="11">
        <v>1.2031000000000001</v>
      </c>
      <c r="R42" s="11" t="s">
        <v>648</v>
      </c>
      <c r="S42" s="11" t="s">
        <v>649</v>
      </c>
      <c r="T42" s="11">
        <v>1.707805091733663E-4</v>
      </c>
      <c r="U42" s="11">
        <v>4.4920000000000003E-3</v>
      </c>
      <c r="V42" s="11">
        <v>181.6190861014085</v>
      </c>
      <c r="W42" s="107"/>
      <c r="X42" s="11">
        <v>3.4501248883711167E-5</v>
      </c>
      <c r="Y42" s="106">
        <v>2.9474213896213297</v>
      </c>
      <c r="Z42">
        <v>11</v>
      </c>
      <c r="AB42">
        <f t="shared" si="0"/>
        <v>-1.25</v>
      </c>
      <c r="AC42" s="142"/>
    </row>
    <row r="43" spans="1:29" x14ac:dyDescent="0.25">
      <c r="A43" s="3">
        <v>13</v>
      </c>
      <c r="B43" s="11" t="s">
        <v>2589</v>
      </c>
      <c r="C43" s="11">
        <v>0</v>
      </c>
      <c r="D43" s="106">
        <v>312.5</v>
      </c>
      <c r="E43" s="11">
        <v>50</v>
      </c>
      <c r="F43" s="11">
        <v>1.4075000000000001E-2</v>
      </c>
      <c r="G43" s="11">
        <v>0.19602600000000001</v>
      </c>
      <c r="H43" s="11">
        <v>49.894337</v>
      </c>
      <c r="I43" s="11">
        <v>2.9748869999999998</v>
      </c>
      <c r="J43" s="11">
        <v>9.1019930000000002</v>
      </c>
      <c r="K43" s="11">
        <v>0.271173</v>
      </c>
      <c r="L43" s="106">
        <v>1.4075000000000001E-2</v>
      </c>
      <c r="M43" s="11">
        <v>2.0254000000000001E-2</v>
      </c>
      <c r="N43" s="11">
        <v>101270</v>
      </c>
      <c r="O43" s="11">
        <v>18.600000000000001</v>
      </c>
      <c r="P43" s="11">
        <v>60</v>
      </c>
      <c r="Q43" s="11">
        <v>1.2034</v>
      </c>
      <c r="R43" s="11" t="s">
        <v>650</v>
      </c>
      <c r="S43" s="11" t="s">
        <v>651</v>
      </c>
      <c r="T43" s="11">
        <v>1.5542908678622963E-4</v>
      </c>
      <c r="U43" s="11">
        <v>3.9840000000000006E-3</v>
      </c>
      <c r="V43" s="11">
        <v>64.923497967138672</v>
      </c>
      <c r="W43" s="107"/>
      <c r="X43" s="11">
        <v>3.4491470729071932E-5</v>
      </c>
      <c r="Y43" s="106">
        <v>1.05416674256456</v>
      </c>
      <c r="Z43">
        <v>11</v>
      </c>
      <c r="AB43">
        <f t="shared" si="0"/>
        <v>-1.5</v>
      </c>
      <c r="AC43" s="142"/>
    </row>
    <row r="44" spans="1:29" x14ac:dyDescent="0.25">
      <c r="A44" s="3">
        <v>14</v>
      </c>
      <c r="B44" s="11" t="s">
        <v>2589</v>
      </c>
      <c r="C44" s="11">
        <v>0</v>
      </c>
      <c r="D44" s="106">
        <v>364.5625</v>
      </c>
      <c r="E44" s="11">
        <v>50</v>
      </c>
      <c r="F44" s="11">
        <v>1.0488000000000001E-2</v>
      </c>
      <c r="G44" s="11">
        <v>0.19580800000000001</v>
      </c>
      <c r="H44" s="11">
        <v>49.839643000000002</v>
      </c>
      <c r="I44" s="11">
        <v>3.1696740000000001</v>
      </c>
      <c r="J44" s="11">
        <v>9.098039</v>
      </c>
      <c r="K44" s="11">
        <v>0.28956500000000002</v>
      </c>
      <c r="L44" s="106">
        <v>1.0488000000000001E-2</v>
      </c>
      <c r="M44" s="11">
        <v>1.3455E-2</v>
      </c>
      <c r="N44" s="11">
        <v>101272</v>
      </c>
      <c r="O44" s="11">
        <v>18.7</v>
      </c>
      <c r="P44" s="11">
        <v>60</v>
      </c>
      <c r="Q44" s="11">
        <v>1.2030000000000001</v>
      </c>
      <c r="R44" s="11" t="s">
        <v>652</v>
      </c>
      <c r="S44" s="11" t="s">
        <v>653</v>
      </c>
      <c r="T44" s="11">
        <v>1.4007766439909296E-4</v>
      </c>
      <c r="U44" s="11">
        <v>3.4760000000000008E-3</v>
      </c>
      <c r="V44" s="11">
        <v>50.057944855663976</v>
      </c>
      <c r="W44" s="107"/>
      <c r="X44" s="11">
        <v>3.4502611599916385E-5</v>
      </c>
      <c r="Y44" s="106">
        <v>0.81217843965144698</v>
      </c>
      <c r="Z44">
        <v>11</v>
      </c>
      <c r="AB44">
        <f t="shared" si="0"/>
        <v>-1.75</v>
      </c>
      <c r="AC44" s="142"/>
    </row>
    <row r="45" spans="1:29" x14ac:dyDescent="0.25">
      <c r="A45" s="11">
        <v>15</v>
      </c>
      <c r="B45" s="11" t="s">
        <v>2589</v>
      </c>
      <c r="C45" s="11">
        <v>0</v>
      </c>
      <c r="D45" s="106">
        <v>416.625</v>
      </c>
      <c r="E45" s="11">
        <v>50</v>
      </c>
      <c r="F45" s="11">
        <v>9.7020000000000006E-3</v>
      </c>
      <c r="G45" s="11">
        <v>0.19565299999999999</v>
      </c>
      <c r="H45" s="11">
        <v>49.800727999999999</v>
      </c>
      <c r="I45" s="11">
        <v>5.1039070000000004</v>
      </c>
      <c r="J45" s="11">
        <v>9.0871499999999994</v>
      </c>
      <c r="K45" s="11">
        <v>0.46866400000000003</v>
      </c>
      <c r="L45" s="106">
        <v>9.7020000000000006E-3</v>
      </c>
      <c r="M45" s="11">
        <v>1.8185E-2</v>
      </c>
      <c r="N45" s="11">
        <v>101269</v>
      </c>
      <c r="O45" s="11">
        <v>18.7</v>
      </c>
      <c r="P45" s="11">
        <v>60</v>
      </c>
      <c r="Q45" s="11">
        <v>1.2030000000000001</v>
      </c>
      <c r="R45" s="11" t="s">
        <v>654</v>
      </c>
      <c r="S45" s="11" t="s">
        <v>655</v>
      </c>
      <c r="T45" s="11">
        <v>1.2472624201195629E-4</v>
      </c>
      <c r="U45" s="11">
        <v>2.9680000000000002E-3</v>
      </c>
      <c r="V45" s="11">
        <v>53.990242080367317</v>
      </c>
      <c r="W45" s="107"/>
      <c r="X45" s="11">
        <v>3.4503633707716393E-5</v>
      </c>
      <c r="Y45" s="106">
        <v>0.8749047068893715</v>
      </c>
      <c r="Z45">
        <v>11</v>
      </c>
    </row>
    <row r="47" spans="1:29" x14ac:dyDescent="0.25">
      <c r="A47" s="2">
        <v>15</v>
      </c>
      <c r="B47" s="6" t="s">
        <v>567</v>
      </c>
      <c r="C47" s="6">
        <v>-201</v>
      </c>
      <c r="D47" s="101">
        <v>416.65625</v>
      </c>
      <c r="E47" s="6">
        <v>50</v>
      </c>
      <c r="F47" s="6">
        <v>5.0275E-2</v>
      </c>
      <c r="G47" s="6">
        <v>0.20063600000000001</v>
      </c>
      <c r="H47" s="6">
        <v>51.050803999999999</v>
      </c>
      <c r="I47" s="6">
        <v>3.145343</v>
      </c>
      <c r="J47" s="6">
        <v>9.1872220000000002</v>
      </c>
      <c r="K47" s="6">
        <v>0.28440300000000002</v>
      </c>
      <c r="L47" s="101">
        <v>5.0275E-2</v>
      </c>
      <c r="M47" s="6">
        <v>1.0337000000000001E-2</v>
      </c>
      <c r="N47" s="6">
        <v>101506</v>
      </c>
      <c r="O47" s="6">
        <v>18.100000000000001</v>
      </c>
      <c r="P47" s="6">
        <v>60</v>
      </c>
      <c r="Q47" s="6">
        <v>1.2084999999999999</v>
      </c>
      <c r="R47" s="6" t="s">
        <v>553</v>
      </c>
      <c r="S47" s="6" t="s">
        <v>554</v>
      </c>
      <c r="T47" s="60">
        <v>1.2207073799216657E-3</v>
      </c>
      <c r="U47" s="60">
        <v>4.5742999999999999E-2</v>
      </c>
      <c r="V47" s="60">
        <v>3.7126014592381882</v>
      </c>
      <c r="W47" s="98"/>
      <c r="X47" s="60">
        <v>3.435230463879001E-5</v>
      </c>
      <c r="Y47" s="61">
        <v>6.1092694383833579E-2</v>
      </c>
      <c r="Z47">
        <v>8</v>
      </c>
      <c r="AC47" s="142"/>
    </row>
    <row r="48" spans="1:29" x14ac:dyDescent="0.25">
      <c r="A48" s="2">
        <v>16</v>
      </c>
      <c r="B48" s="6" t="s">
        <v>567</v>
      </c>
      <c r="C48" s="6">
        <v>-201</v>
      </c>
      <c r="D48" s="101">
        <v>468.71875</v>
      </c>
      <c r="E48" s="6">
        <v>50</v>
      </c>
      <c r="F48" s="6">
        <v>5.1332000000000003E-2</v>
      </c>
      <c r="G48" s="6">
        <v>0.20075100000000001</v>
      </c>
      <c r="H48" s="6">
        <v>51.079664000000001</v>
      </c>
      <c r="I48" s="6">
        <v>2.8509760000000002</v>
      </c>
      <c r="J48" s="6">
        <v>9.1919609999999992</v>
      </c>
      <c r="K48" s="6">
        <v>0.25761200000000001</v>
      </c>
      <c r="L48" s="101">
        <v>5.1332000000000003E-2</v>
      </c>
      <c r="M48" s="6">
        <v>9.2259999999999998E-3</v>
      </c>
      <c r="N48" s="6">
        <v>101514</v>
      </c>
      <c r="O48" s="6">
        <v>18.2</v>
      </c>
      <c r="P48" s="6">
        <v>60</v>
      </c>
      <c r="Q48" s="6">
        <v>1.2081</v>
      </c>
      <c r="R48" s="6" t="s">
        <v>555</v>
      </c>
      <c r="S48" s="6" t="s">
        <v>556</v>
      </c>
      <c r="T48" s="60">
        <v>1.2205797258297258E-3</v>
      </c>
      <c r="U48" s="60">
        <v>4.8442499999999999E-2</v>
      </c>
      <c r="V48" s="60">
        <v>2.3673177088336272</v>
      </c>
      <c r="W48" s="98"/>
      <c r="X48" s="60">
        <v>3.4361391294586344E-5</v>
      </c>
      <c r="Y48" s="61">
        <v>3.8965171831863883E-2</v>
      </c>
      <c r="Z48">
        <v>8</v>
      </c>
      <c r="AC48" s="142"/>
    </row>
    <row r="49" spans="1:29" x14ac:dyDescent="0.25">
      <c r="AC49" s="142"/>
    </row>
    <row r="50" spans="1:29" x14ac:dyDescent="0.25">
      <c r="A50" s="25">
        <v>1</v>
      </c>
      <c r="B50" s="3" t="s">
        <v>748</v>
      </c>
      <c r="C50" s="3">
        <v>-197</v>
      </c>
      <c r="D50" s="81">
        <v>-364.59375</v>
      </c>
      <c r="E50" s="3">
        <v>50</v>
      </c>
      <c r="F50" s="3">
        <v>2.4003E-2</v>
      </c>
      <c r="G50" s="3">
        <v>0.198573</v>
      </c>
      <c r="H50" s="3">
        <v>50.533337000000003</v>
      </c>
      <c r="I50" s="3">
        <v>1.73441</v>
      </c>
      <c r="J50" s="3">
        <v>9.1549800000000001</v>
      </c>
      <c r="K50" s="3">
        <v>0.157</v>
      </c>
      <c r="L50" s="3">
        <v>2.4003E-2</v>
      </c>
      <c r="M50" s="3">
        <v>2.8506E-2</v>
      </c>
      <c r="N50" s="3">
        <v>101292</v>
      </c>
      <c r="O50" s="3">
        <v>18.2</v>
      </c>
      <c r="P50" s="3">
        <v>60</v>
      </c>
      <c r="Q50" s="3">
        <v>1.2055</v>
      </c>
      <c r="R50" s="3" t="s">
        <v>749</v>
      </c>
      <c r="S50" s="3" t="s">
        <v>750</v>
      </c>
      <c r="T50" s="60">
        <v>1.2456730571016284E-3</v>
      </c>
      <c r="U50" s="60">
        <v>8.6510000000000007E-3</v>
      </c>
      <c r="V50" s="60">
        <v>12.324261099232801</v>
      </c>
      <c r="W50" s="98"/>
      <c r="X50" s="60">
        <v>3.4436700587199758E-5</v>
      </c>
      <c r="Y50" s="61">
        <v>0.20159482147582372</v>
      </c>
      <c r="Z50">
        <v>16</v>
      </c>
      <c r="AC50" s="142"/>
    </row>
    <row r="51" spans="1:29" x14ac:dyDescent="0.25">
      <c r="AC51" s="142"/>
    </row>
    <row r="53" spans="1:29" x14ac:dyDescent="0.25">
      <c r="AC53" s="142"/>
    </row>
    <row r="54" spans="1:29" x14ac:dyDescent="0.25">
      <c r="AC54" s="142"/>
    </row>
    <row r="55" spans="1:29" x14ac:dyDescent="0.25">
      <c r="AC55" s="142"/>
    </row>
    <row r="56" spans="1:29" x14ac:dyDescent="0.25">
      <c r="AC56" s="142"/>
    </row>
    <row r="57" spans="1:29" x14ac:dyDescent="0.25">
      <c r="AC57" s="142"/>
    </row>
  </sheetData>
  <conditionalFormatting sqref="Y1:Y10">
    <cfRule type="dataBar" priority="2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{3F63505E-95AB-4917-8453-D22E70E9C155}</x14:id>
        </ext>
      </extLst>
    </cfRule>
  </conditionalFormatting>
  <conditionalFormatting sqref="Y1:Y10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{5130AC29-3255-4E6D-8F8C-4E05EE5ACF62}</x14:id>
        </ext>
      </extLst>
    </cfRule>
  </conditionalFormatting>
  <conditionalFormatting sqref="Y11:Y16">
    <cfRule type="dataBar" priority="2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{A8F64D57-5828-411B-B819-E946F0FF4944}</x14:id>
        </ext>
      </extLst>
    </cfRule>
  </conditionalFormatting>
  <conditionalFormatting sqref="Y11:Y16">
    <cfRule type="dataBar" priority="2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{74EE0573-06A1-4AC4-A595-C183D405093E}</x14:id>
        </ext>
      </extLst>
    </cfRule>
  </conditionalFormatting>
  <conditionalFormatting sqref="Y19:Y31">
    <cfRule type="dataBar" priority="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{85652CEF-CCD7-45CD-9740-EF81D143CC52}</x14:id>
        </ext>
      </extLst>
    </cfRule>
  </conditionalFormatting>
  <conditionalFormatting sqref="Y19:Y31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{9D6402B2-6396-4770-B0EC-A7697F9C5F38}</x14:id>
        </ext>
      </extLst>
    </cfRule>
  </conditionalFormatting>
  <conditionalFormatting sqref="Y45">
    <cfRule type="dataBar" priority="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{9341A5D5-19A6-444A-8BCD-D34BD4022CA0}</x14:id>
        </ext>
      </extLst>
    </cfRule>
  </conditionalFormatting>
  <conditionalFormatting sqref="Y53:Y57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{BA9E8C1A-0D74-448E-9DD6-A507468B4783}</x14:id>
        </ext>
      </extLst>
    </cfRule>
  </conditionalFormatting>
  <conditionalFormatting sqref="Y53:Y57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{B92C01C3-F651-420E-A01D-45CF9D154732}</x14:id>
        </ext>
      </extLst>
    </cfRule>
  </conditionalFormatting>
  <conditionalFormatting sqref="Y53:Y57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{05B3F49E-97E3-4F67-A56B-F6298B518E7B}</x14:id>
        </ext>
      </extLst>
    </cfRule>
  </conditionalFormatting>
  <conditionalFormatting sqref="Y47:Y48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{56AB665D-A8AA-4EE9-BAA5-413A2CFC369A}</x14:id>
        </ext>
      </extLst>
    </cfRule>
  </conditionalFormatting>
  <conditionalFormatting sqref="Y47:Y4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{B8C96FB2-1BFB-4663-A63C-0B6A5DED7ED9}</x14:id>
        </ext>
      </extLst>
    </cfRule>
  </conditionalFormatting>
  <conditionalFormatting sqref="Y50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{15BA6078-713C-4D3D-A78E-8EBE504877DC}</x14:id>
        </ext>
      </extLst>
    </cfRule>
  </conditionalFormatting>
  <conditionalFormatting sqref="Y5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{D6B4DA99-CD8C-4DEC-9717-FB04C5AFABFA}</x14:id>
        </ext>
      </extLst>
    </cfRule>
  </conditionalFormatting>
  <conditionalFormatting sqref="Y34:Y4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{E38C9461-6F0A-4856-8B38-125AD09B8A0F}</x14:id>
        </ext>
      </extLst>
    </cfRule>
  </conditionalFormatting>
  <conditionalFormatting sqref="Y33">
    <cfRule type="dataBar" priority="2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{FE8F50CA-B858-4E61-B1F3-223AFD28F385}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63505E-95AB-4917-8453-D22E70E9C1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Y1:Y10</xm:sqref>
        </x14:conditionalFormatting>
        <x14:conditionalFormatting xmlns:xm="http://schemas.microsoft.com/office/excel/2006/main">
          <x14:cfRule type="dataBar" id="{5130AC29-3255-4E6D-8F8C-4E05EE5ACF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Y1:Y10</xm:sqref>
        </x14:conditionalFormatting>
        <x14:conditionalFormatting xmlns:xm="http://schemas.microsoft.com/office/excel/2006/main">
          <x14:cfRule type="dataBar" id="{A8F64D57-5828-411B-B819-E946F0FF49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Y11:Y16</xm:sqref>
        </x14:conditionalFormatting>
        <x14:conditionalFormatting xmlns:xm="http://schemas.microsoft.com/office/excel/2006/main">
          <x14:cfRule type="dataBar" id="{74EE0573-06A1-4AC4-A595-C183D40509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Y11:Y16</xm:sqref>
        </x14:conditionalFormatting>
        <x14:conditionalFormatting xmlns:xm="http://schemas.microsoft.com/office/excel/2006/main">
          <x14:cfRule type="dataBar" id="{85652CEF-CCD7-45CD-9740-EF81D143CC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Y19:Y31</xm:sqref>
        </x14:conditionalFormatting>
        <x14:conditionalFormatting xmlns:xm="http://schemas.microsoft.com/office/excel/2006/main">
          <x14:cfRule type="dataBar" id="{9D6402B2-6396-4770-B0EC-A7697F9C5F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Y19:Y31</xm:sqref>
        </x14:conditionalFormatting>
        <x14:conditionalFormatting xmlns:xm="http://schemas.microsoft.com/office/excel/2006/main">
          <x14:cfRule type="dataBar" id="{9341A5D5-19A6-444A-8BCD-D34BD4022C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Y45</xm:sqref>
        </x14:conditionalFormatting>
        <x14:conditionalFormatting xmlns:xm="http://schemas.microsoft.com/office/excel/2006/main">
          <x14:cfRule type="dataBar" id="{BA9E8C1A-0D74-448E-9DD6-A507468B47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Y53:Y57</xm:sqref>
        </x14:conditionalFormatting>
        <x14:conditionalFormatting xmlns:xm="http://schemas.microsoft.com/office/excel/2006/main">
          <x14:cfRule type="dataBar" id="{B92C01C3-F651-420E-A01D-45CF9D1547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Y53:Y57</xm:sqref>
        </x14:conditionalFormatting>
        <x14:conditionalFormatting xmlns:xm="http://schemas.microsoft.com/office/excel/2006/main">
          <x14:cfRule type="dataBar" id="{05B3F49E-97E3-4F67-A56B-F6298B518E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Y53:Y57</xm:sqref>
        </x14:conditionalFormatting>
        <x14:conditionalFormatting xmlns:xm="http://schemas.microsoft.com/office/excel/2006/main">
          <x14:cfRule type="dataBar" id="{56AB665D-A8AA-4EE9-BAA5-413A2CFC36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Y47:Y48</xm:sqref>
        </x14:conditionalFormatting>
        <x14:conditionalFormatting xmlns:xm="http://schemas.microsoft.com/office/excel/2006/main">
          <x14:cfRule type="dataBar" id="{B8C96FB2-1BFB-4663-A63C-0B6A5DED7E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Y47:Y48</xm:sqref>
        </x14:conditionalFormatting>
        <x14:conditionalFormatting xmlns:xm="http://schemas.microsoft.com/office/excel/2006/main">
          <x14:cfRule type="dataBar" id="{15BA6078-713C-4D3D-A78E-8EBE504877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Y50</xm:sqref>
        </x14:conditionalFormatting>
        <x14:conditionalFormatting xmlns:xm="http://schemas.microsoft.com/office/excel/2006/main">
          <x14:cfRule type="dataBar" id="{D6B4DA99-CD8C-4DEC-9717-FB04C5AFAB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Y50</xm:sqref>
        </x14:conditionalFormatting>
        <x14:conditionalFormatting xmlns:xm="http://schemas.microsoft.com/office/excel/2006/main">
          <x14:cfRule type="dataBar" id="{E38C9461-6F0A-4856-8B38-125AD09B8A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Y34:Y44</xm:sqref>
        </x14:conditionalFormatting>
        <x14:conditionalFormatting xmlns:xm="http://schemas.microsoft.com/office/excel/2006/main">
          <x14:cfRule type="dataBar" id="{FE8F50CA-B858-4E61-B1F3-223AFD28F3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6FD4-1A6C-4A94-A06B-28DCEDBA2F2B}">
  <sheetPr>
    <tabColor theme="1"/>
  </sheetPr>
  <dimension ref="A1:AS133"/>
  <sheetViews>
    <sheetView zoomScaleNormal="100" workbookViewId="0">
      <pane ySplit="1" topLeftCell="A2" activePane="bottomLeft" state="frozen"/>
      <selection pane="bottomLeft" activeCell="AM3" sqref="AM3"/>
    </sheetView>
  </sheetViews>
  <sheetFormatPr defaultRowHeight="15" x14ac:dyDescent="0.25"/>
  <cols>
    <col min="1" max="1" width="9.28515625" bestFit="1" customWidth="1"/>
    <col min="2" max="2" width="49" bestFit="1" customWidth="1"/>
    <col min="3" max="17" width="9.28515625" bestFit="1" customWidth="1"/>
    <col min="20" max="21" width="9.28515625" bestFit="1" customWidth="1"/>
    <col min="22" max="22" width="12.7109375" bestFit="1" customWidth="1"/>
    <col min="27" max="27" width="11.42578125" bestFit="1" customWidth="1"/>
  </cols>
  <sheetData>
    <row r="1" spans="1:45" ht="15.75" thickBot="1" x14ac:dyDescent="0.3">
      <c r="A1" s="1" t="s">
        <v>24</v>
      </c>
      <c r="B1" s="1" t="s">
        <v>25</v>
      </c>
      <c r="C1" s="1" t="s">
        <v>1346</v>
      </c>
      <c r="D1" s="1" t="s">
        <v>1347</v>
      </c>
      <c r="E1" s="1" t="s">
        <v>1348</v>
      </c>
      <c r="F1" s="1" t="s">
        <v>1349</v>
      </c>
      <c r="G1" s="1" t="s">
        <v>1350</v>
      </c>
      <c r="H1" s="1" t="s">
        <v>1351</v>
      </c>
      <c r="I1" s="1" t="s">
        <v>1352</v>
      </c>
      <c r="J1" s="1" t="s">
        <v>1353</v>
      </c>
      <c r="K1" s="1" t="s">
        <v>1354</v>
      </c>
      <c r="L1" s="1" t="s">
        <v>1355</v>
      </c>
      <c r="M1" s="1" t="s">
        <v>1356</v>
      </c>
      <c r="N1" s="1" t="s">
        <v>1357</v>
      </c>
      <c r="O1" s="1" t="s">
        <v>1358</v>
      </c>
      <c r="P1" s="1" t="s">
        <v>1359</v>
      </c>
      <c r="Q1" s="1" t="s">
        <v>1360</v>
      </c>
      <c r="R1" s="1" t="s">
        <v>1361</v>
      </c>
      <c r="S1" s="1" t="s">
        <v>1362</v>
      </c>
      <c r="T1" s="1" t="s">
        <v>1363</v>
      </c>
      <c r="U1" s="1" t="s">
        <v>1364</v>
      </c>
      <c r="V1" s="1" t="s">
        <v>1365</v>
      </c>
      <c r="W1" s="1" t="s">
        <v>1366</v>
      </c>
      <c r="X1" s="214" t="s">
        <v>1365</v>
      </c>
      <c r="Y1" s="1" t="s">
        <v>1367</v>
      </c>
      <c r="Z1" s="1" t="s">
        <v>1368</v>
      </c>
      <c r="AA1" s="1" t="s">
        <v>1369</v>
      </c>
      <c r="AC1" t="s">
        <v>3141</v>
      </c>
      <c r="AD1" t="s">
        <v>3142</v>
      </c>
      <c r="AE1" t="s">
        <v>3143</v>
      </c>
      <c r="AG1" t="s">
        <v>3147</v>
      </c>
      <c r="AH1" t="s">
        <v>3148</v>
      </c>
      <c r="AI1" t="s">
        <v>3149</v>
      </c>
      <c r="AK1" s="213" t="s">
        <v>3141</v>
      </c>
      <c r="AL1" s="213" t="s">
        <v>3142</v>
      </c>
      <c r="AM1" s="213" t="s">
        <v>3143</v>
      </c>
      <c r="AN1" s="213"/>
      <c r="AQ1" t="s">
        <v>3158</v>
      </c>
      <c r="AR1" t="s">
        <v>3159</v>
      </c>
      <c r="AS1" t="s">
        <v>3160</v>
      </c>
    </row>
    <row r="2" spans="1:45" ht="15.75" thickBot="1" x14ac:dyDescent="0.3">
      <c r="A2" s="159" t="s">
        <v>2742</v>
      </c>
      <c r="B2" s="159" t="s">
        <v>2742</v>
      </c>
      <c r="C2" s="59">
        <v>0</v>
      </c>
      <c r="D2" s="59">
        <v>1300</v>
      </c>
      <c r="E2" s="59">
        <v>250</v>
      </c>
      <c r="F2" s="59">
        <v>2.622414</v>
      </c>
      <c r="G2" s="59">
        <v>0.18552299999999999</v>
      </c>
      <c r="H2" s="59">
        <v>47.482712999999997</v>
      </c>
      <c r="I2" s="59">
        <v>1.7379929999999999</v>
      </c>
      <c r="J2" s="59">
        <v>8.897297</v>
      </c>
      <c r="K2" s="59">
        <v>0.162632</v>
      </c>
      <c r="L2" s="160">
        <v>2.622414</v>
      </c>
      <c r="M2" s="59">
        <v>1.0307999999999999E-2</v>
      </c>
      <c r="N2" s="59">
        <v>101369</v>
      </c>
      <c r="O2" s="59">
        <v>19.8</v>
      </c>
      <c r="P2" s="59">
        <v>60</v>
      </c>
      <c r="Q2" s="59">
        <v>1.1992</v>
      </c>
      <c r="R2" s="59" t="s">
        <v>2743</v>
      </c>
      <c r="S2" s="59" t="s">
        <v>2744</v>
      </c>
      <c r="T2" s="59">
        <v>5.2901319587628866E-4</v>
      </c>
      <c r="U2" s="59">
        <v>0</v>
      </c>
      <c r="V2" s="54">
        <v>4957.1806912227939</v>
      </c>
      <c r="X2" s="215">
        <v>4957.1806909999996</v>
      </c>
      <c r="AC2">
        <v>7.438657236031589</v>
      </c>
      <c r="AD2">
        <v>7.1445279781210056</v>
      </c>
      <c r="AE2">
        <v>-4904.0345689348069</v>
      </c>
      <c r="AG2" t="str">
        <f t="shared" ref="AG2:AG33" si="0">IF(B2="hatter",AC2,"")</f>
        <v/>
      </c>
      <c r="AH2" t="str">
        <f t="shared" ref="AH2:AH33" si="1">IF(B2="hatter",AD2,"")</f>
        <v/>
      </c>
      <c r="AI2" t="str">
        <f t="shared" ref="AI2:AI33" si="2">IF(B2="hatter",-1*AE2,"")</f>
        <v/>
      </c>
      <c r="AK2" s="213"/>
      <c r="AL2" s="213"/>
      <c r="AM2" s="213"/>
      <c r="AN2" s="213"/>
      <c r="AO2" s="217" t="s">
        <v>3157</v>
      </c>
      <c r="AP2" t="s">
        <v>3150</v>
      </c>
      <c r="AQ2" s="212">
        <f ca="1">MIN(INDIRECT(AQ1&amp;":"&amp;AQ1))</f>
        <v>9.6391308712592352</v>
      </c>
      <c r="AR2" s="212">
        <f t="shared" ref="AR2:AS2" ca="1" si="3">MIN(INDIRECT(AR1&amp;":"&amp;AR1))</f>
        <v>0.42391844719064559</v>
      </c>
      <c r="AS2" s="212">
        <f t="shared" ca="1" si="3"/>
        <v>-174.26754054379975</v>
      </c>
    </row>
    <row r="3" spans="1:45" ht="15.75" thickBot="1" x14ac:dyDescent="0.3">
      <c r="A3" s="161" t="s">
        <v>2745</v>
      </c>
      <c r="B3" s="161" t="s">
        <v>2745</v>
      </c>
      <c r="C3" s="28">
        <v>0</v>
      </c>
      <c r="D3" s="28">
        <v>1300</v>
      </c>
      <c r="E3" s="28">
        <v>250</v>
      </c>
      <c r="F3" s="28">
        <v>5.67E-2</v>
      </c>
      <c r="G3" s="28">
        <v>0.18545900000000001</v>
      </c>
      <c r="H3" s="28">
        <v>47.466791999999998</v>
      </c>
      <c r="I3" s="28">
        <v>1.686407</v>
      </c>
      <c r="J3" s="28">
        <v>8.8941800000000004</v>
      </c>
      <c r="K3" s="28">
        <v>0.158112</v>
      </c>
      <c r="L3" s="162">
        <v>5.67E-2</v>
      </c>
      <c r="M3" s="28">
        <v>2.0070000000000001E-3</v>
      </c>
      <c r="N3" s="28">
        <v>101370</v>
      </c>
      <c r="O3" s="28">
        <v>19.7</v>
      </c>
      <c r="P3" s="28">
        <v>60</v>
      </c>
      <c r="Q3" s="28">
        <v>1.1997</v>
      </c>
      <c r="R3" s="28" t="s">
        <v>2746</v>
      </c>
      <c r="S3" s="28" t="s">
        <v>2747</v>
      </c>
      <c r="T3" s="59">
        <v>5.2901319587628866E-4</v>
      </c>
      <c r="U3" s="59">
        <v>0</v>
      </c>
      <c r="V3" s="54">
        <v>107.18069122279412</v>
      </c>
      <c r="X3" s="215">
        <v>107.1806912</v>
      </c>
      <c r="AC3">
        <v>16.59564783882173</v>
      </c>
      <c r="AD3">
        <v>0.93135496917431249</v>
      </c>
      <c r="AE3">
        <v>-91.723609880134731</v>
      </c>
      <c r="AG3" t="str">
        <f t="shared" si="0"/>
        <v/>
      </c>
      <c r="AH3" t="str">
        <f t="shared" si="1"/>
        <v/>
      </c>
      <c r="AI3" t="str">
        <f t="shared" si="2"/>
        <v/>
      </c>
      <c r="AK3" s="213"/>
      <c r="AL3" s="213"/>
      <c r="AM3" s="213"/>
      <c r="AN3" s="213"/>
      <c r="AO3" s="217"/>
      <c r="AP3" t="s">
        <v>3151</v>
      </c>
      <c r="AQ3" s="212">
        <f ca="1">MAX(INDIRECT(AQ1&amp;":"&amp;AQ1))</f>
        <v>74.931632135854244</v>
      </c>
      <c r="AR3" s="212">
        <f t="shared" ref="AR3:AS3" ca="1" si="4">MAX(INDIRECT(AR1&amp;":"&amp;AR1))</f>
        <v>5.1304042624866284</v>
      </c>
      <c r="AS3" s="212">
        <f t="shared" ca="1" si="4"/>
        <v>172.61390663201956</v>
      </c>
    </row>
    <row r="4" spans="1:45" ht="15.75" thickBot="1" x14ac:dyDescent="0.3">
      <c r="A4" s="161"/>
      <c r="B4" s="161" t="s">
        <v>2750</v>
      </c>
      <c r="C4" s="28">
        <v>0</v>
      </c>
      <c r="D4" s="28">
        <v>104</v>
      </c>
      <c r="E4" s="28">
        <v>200</v>
      </c>
      <c r="F4" s="28">
        <v>3.7420000000000001E-3</v>
      </c>
      <c r="G4" s="28">
        <v>0.18304699999999999</v>
      </c>
      <c r="H4" s="28">
        <v>46.861401999999998</v>
      </c>
      <c r="I4" s="28">
        <v>1.706531</v>
      </c>
      <c r="J4" s="28">
        <v>8.8389059999999997</v>
      </c>
      <c r="K4" s="28">
        <v>0.16092500000000001</v>
      </c>
      <c r="L4" s="162">
        <v>3.7420000000000001E-3</v>
      </c>
      <c r="M4" s="28">
        <v>2.1649999999999998E-3</v>
      </c>
      <c r="N4" s="28">
        <v>101369</v>
      </c>
      <c r="O4" s="28">
        <v>19.8</v>
      </c>
      <c r="P4" s="28">
        <v>60</v>
      </c>
      <c r="Q4" s="28">
        <v>1.1992</v>
      </c>
      <c r="R4" s="28" t="s">
        <v>2748</v>
      </c>
      <c r="S4" s="28" t="s">
        <v>2749</v>
      </c>
      <c r="T4" s="59">
        <v>5.2901319587628866E-4</v>
      </c>
      <c r="U4" s="59">
        <v>3.7420000000000001E-3</v>
      </c>
      <c r="V4" s="54">
        <v>0</v>
      </c>
      <c r="X4" s="216">
        <v>-1.1071436640000001</v>
      </c>
      <c r="AC4">
        <v>18.192118958634286</v>
      </c>
      <c r="AD4">
        <v>0.95958912820665299</v>
      </c>
      <c r="AE4">
        <v>17.457031454012412</v>
      </c>
      <c r="AG4">
        <f t="shared" si="0"/>
        <v>18.192118958634286</v>
      </c>
      <c r="AH4">
        <f t="shared" si="1"/>
        <v>0.95958912820665299</v>
      </c>
      <c r="AI4">
        <f t="shared" si="2"/>
        <v>-17.457031454012412</v>
      </c>
      <c r="AK4" s="213">
        <v>18.192118958634286</v>
      </c>
      <c r="AL4" s="213">
        <v>0.95958912820665299</v>
      </c>
      <c r="AM4" s="213">
        <v>18.564175118504963</v>
      </c>
      <c r="AN4" s="213"/>
      <c r="AO4" s="217"/>
      <c r="AP4" t="s">
        <v>3152</v>
      </c>
      <c r="AQ4" s="212">
        <f t="array" aca="1" ref="AQ4" ca="1">AVERAGE(INDIRECT(AQ1&amp;":"&amp;AQ1))</f>
        <v>19.589190088819191</v>
      </c>
      <c r="AR4" s="212">
        <f t="shared" ref="AR4:AS4" ca="1" si="5">AVERAGE(INDIRECT(AR1&amp;":"&amp;AR1))</f>
        <v>1.7745195420615649</v>
      </c>
      <c r="AS4" s="212">
        <f t="shared" ca="1" si="5"/>
        <v>-26.26134330089479</v>
      </c>
    </row>
    <row r="5" spans="1:45" ht="15.75" thickBot="1" x14ac:dyDescent="0.3">
      <c r="A5" s="161">
        <v>12</v>
      </c>
      <c r="B5" s="28" t="s">
        <v>2750</v>
      </c>
      <c r="C5" s="28">
        <v>0</v>
      </c>
      <c r="D5" s="28">
        <v>104</v>
      </c>
      <c r="E5" s="28">
        <v>200</v>
      </c>
      <c r="F5" s="28">
        <v>7.5620000000000001E-3</v>
      </c>
      <c r="G5" s="28">
        <v>0.18314</v>
      </c>
      <c r="H5" s="28">
        <v>46.884813000000001</v>
      </c>
      <c r="I5" s="28">
        <v>1.563315</v>
      </c>
      <c r="J5" s="28">
        <v>8.8442749999999997</v>
      </c>
      <c r="K5" s="28">
        <v>0.14737700000000001</v>
      </c>
      <c r="L5" s="162">
        <v>7.5620000000000001E-3</v>
      </c>
      <c r="M5" s="28">
        <v>2.362E-3</v>
      </c>
      <c r="N5" s="28">
        <v>101340</v>
      </c>
      <c r="O5" s="28">
        <v>19.899999999999999</v>
      </c>
      <c r="P5" s="28">
        <v>60</v>
      </c>
      <c r="Q5" s="28">
        <v>1.1983999999999999</v>
      </c>
      <c r="R5" s="28" t="s">
        <v>2751</v>
      </c>
      <c r="S5" s="28" t="s">
        <v>2752</v>
      </c>
      <c r="T5" s="171">
        <v>5.4419876288659794E-4</v>
      </c>
      <c r="U5" s="171">
        <v>7.5620000000000001E-3</v>
      </c>
      <c r="V5" s="54">
        <f t="shared" ref="V5:V10" si="6">(L5-U5)/T5</f>
        <v>0</v>
      </c>
      <c r="X5" s="216">
        <v>8.4319881609999996</v>
      </c>
      <c r="AC5">
        <v>16.857715311350951</v>
      </c>
      <c r="AD5">
        <v>1.0570756383162996</v>
      </c>
      <c r="AE5">
        <v>17.820694682506847</v>
      </c>
      <c r="AG5">
        <f t="shared" si="0"/>
        <v>16.857715311350951</v>
      </c>
      <c r="AH5">
        <f t="shared" si="1"/>
        <v>1.0570756383162996</v>
      </c>
      <c r="AI5">
        <f t="shared" si="2"/>
        <v>-17.820694682506847</v>
      </c>
      <c r="AK5" s="213">
        <v>16.857715311350958</v>
      </c>
      <c r="AL5" s="213">
        <v>1.0570756383162991</v>
      </c>
      <c r="AM5" s="213">
        <v>9.3887065217226571</v>
      </c>
      <c r="AN5" s="213"/>
      <c r="AO5" s="217"/>
      <c r="AP5" t="s">
        <v>3153</v>
      </c>
      <c r="AQ5" s="212">
        <f ca="1">STDEV(INDIRECT(AQ1&amp;":"&amp;AQ1))</f>
        <v>10.008767966951586</v>
      </c>
      <c r="AR5" s="212">
        <f t="shared" ref="AR5:AS5" ca="1" si="7">STDEV(INDIRECT(AR1&amp;":"&amp;AR1))</f>
        <v>1.6415225509719833</v>
      </c>
      <c r="AS5" s="212">
        <f t="shared" ca="1" si="7"/>
        <v>74.752819590563533</v>
      </c>
    </row>
    <row r="6" spans="1:45" ht="15.75" thickBot="1" x14ac:dyDescent="0.3">
      <c r="A6" s="161">
        <v>12</v>
      </c>
      <c r="B6" s="28" t="s">
        <v>2742</v>
      </c>
      <c r="C6" s="28">
        <v>0</v>
      </c>
      <c r="D6" s="28">
        <v>1300.03125</v>
      </c>
      <c r="E6" s="28">
        <v>200</v>
      </c>
      <c r="F6" s="28">
        <v>2.6962130000000002</v>
      </c>
      <c r="G6" s="28">
        <v>0.18387100000000001</v>
      </c>
      <c r="H6" s="28">
        <v>47.068336000000002</v>
      </c>
      <c r="I6" s="28">
        <v>1.4977480000000001</v>
      </c>
      <c r="J6" s="28">
        <v>8.8616299999999999</v>
      </c>
      <c r="K6" s="28">
        <v>0.14113500000000001</v>
      </c>
      <c r="L6" s="162">
        <v>2.6962130000000002</v>
      </c>
      <c r="M6" s="28">
        <v>4.7619999999999997E-3</v>
      </c>
      <c r="N6" s="28">
        <v>101341</v>
      </c>
      <c r="O6" s="28">
        <v>19.899999999999999</v>
      </c>
      <c r="P6" s="28">
        <v>60</v>
      </c>
      <c r="Q6" s="28">
        <v>1.1984999999999999</v>
      </c>
      <c r="R6" s="28" t="s">
        <v>2753</v>
      </c>
      <c r="S6" s="28" t="s">
        <v>2754</v>
      </c>
      <c r="T6" s="59">
        <v>5.4419876288659794E-4</v>
      </c>
      <c r="U6" s="59">
        <v>0</v>
      </c>
      <c r="V6" s="54">
        <f t="shared" si="6"/>
        <v>4954.4636700356605</v>
      </c>
      <c r="X6" s="215">
        <v>4954.4636700000001</v>
      </c>
      <c r="AC6">
        <v>20.099670005227722</v>
      </c>
      <c r="AD6">
        <v>1.9516175879584106</v>
      </c>
      <c r="AE6">
        <v>-4915.2371935057081</v>
      </c>
      <c r="AG6" t="str">
        <f t="shared" si="0"/>
        <v/>
      </c>
      <c r="AH6" t="str">
        <f t="shared" si="1"/>
        <v/>
      </c>
      <c r="AI6" t="str">
        <f t="shared" si="2"/>
        <v/>
      </c>
      <c r="AK6" s="213"/>
      <c r="AL6" s="213"/>
      <c r="AM6" s="213"/>
      <c r="AN6" s="213"/>
    </row>
    <row r="7" spans="1:45" ht="15.75" thickBot="1" x14ac:dyDescent="0.3">
      <c r="A7" s="163">
        <v>12</v>
      </c>
      <c r="B7" s="30" t="s">
        <v>2745</v>
      </c>
      <c r="C7" s="30">
        <v>0</v>
      </c>
      <c r="D7" s="30">
        <v>1300.03125</v>
      </c>
      <c r="E7" s="30">
        <v>200</v>
      </c>
      <c r="F7" s="30">
        <v>5.6848999999999997E-2</v>
      </c>
      <c r="G7" s="30">
        <v>0.183564</v>
      </c>
      <c r="H7" s="30">
        <v>46.991208999999998</v>
      </c>
      <c r="I7" s="30">
        <v>1.5281910000000001</v>
      </c>
      <c r="J7" s="30">
        <v>8.8543249999999993</v>
      </c>
      <c r="K7" s="30">
        <v>0.14360600000000001</v>
      </c>
      <c r="L7" s="164">
        <v>5.6848999999999997E-2</v>
      </c>
      <c r="M7" s="30">
        <v>1.9810000000000001E-3</v>
      </c>
      <c r="N7" s="30">
        <v>101341</v>
      </c>
      <c r="O7" s="30">
        <v>19.899999999999999</v>
      </c>
      <c r="P7" s="30">
        <v>60</v>
      </c>
      <c r="Q7" s="30">
        <v>1.1984999999999999</v>
      </c>
      <c r="R7" s="30" t="s">
        <v>2755</v>
      </c>
      <c r="S7" s="30" t="s">
        <v>2756</v>
      </c>
      <c r="T7" s="59">
        <v>5.4419876288659794E-4</v>
      </c>
      <c r="U7" s="59">
        <v>0</v>
      </c>
      <c r="V7" s="54">
        <f t="shared" si="6"/>
        <v>104.4636700356601</v>
      </c>
      <c r="X7" s="215">
        <v>104.46366999999999</v>
      </c>
      <c r="AC7">
        <v>17.663996243892957</v>
      </c>
      <c r="AD7">
        <v>0.86618149943150546</v>
      </c>
      <c r="AE7">
        <v>-89.164113021167211</v>
      </c>
      <c r="AG7" t="str">
        <f t="shared" si="0"/>
        <v/>
      </c>
      <c r="AH7" t="str">
        <f t="shared" si="1"/>
        <v/>
      </c>
      <c r="AI7" t="str">
        <f t="shared" si="2"/>
        <v/>
      </c>
      <c r="AK7" s="213"/>
      <c r="AL7" s="213"/>
      <c r="AM7" s="213"/>
      <c r="AN7" s="213"/>
    </row>
    <row r="8" spans="1:45" ht="15.75" thickBot="1" x14ac:dyDescent="0.3">
      <c r="A8" s="165">
        <v>12</v>
      </c>
      <c r="B8" s="166" t="s">
        <v>2742</v>
      </c>
      <c r="C8" s="166">
        <v>0</v>
      </c>
      <c r="D8" s="166">
        <v>1300.03125</v>
      </c>
      <c r="E8" s="166">
        <v>200</v>
      </c>
      <c r="F8" s="166">
        <v>5.4500299999999999</v>
      </c>
      <c r="G8" s="166">
        <v>0.184366</v>
      </c>
      <c r="H8" s="166">
        <v>47.192500000000003</v>
      </c>
      <c r="I8" s="166">
        <v>1.6346400000000001</v>
      </c>
      <c r="J8" s="166">
        <v>8.8730600000000006</v>
      </c>
      <c r="K8" s="166">
        <v>0.15378800000000001</v>
      </c>
      <c r="L8" s="167">
        <v>5.4500299999999999</v>
      </c>
      <c r="M8" s="166">
        <v>8.7950000000000007E-3</v>
      </c>
      <c r="N8" s="166">
        <v>101342</v>
      </c>
      <c r="O8" s="166">
        <v>19.899999999999999</v>
      </c>
      <c r="P8" s="166">
        <v>60</v>
      </c>
      <c r="Q8" s="166">
        <v>1.1984999999999999</v>
      </c>
      <c r="R8" s="166" t="s">
        <v>2757</v>
      </c>
      <c r="S8" s="166" t="s">
        <v>2758</v>
      </c>
      <c r="T8" s="59">
        <v>1.0996276288659794E-3</v>
      </c>
      <c r="U8" s="59">
        <v>0</v>
      </c>
      <c r="V8" s="54">
        <f t="shared" si="6"/>
        <v>4956.2505132946599</v>
      </c>
      <c r="X8" s="215">
        <v>4956.250513</v>
      </c>
      <c r="AC8">
        <v>43.765103361045689</v>
      </c>
      <c r="AD8">
        <v>1.209017120828543</v>
      </c>
      <c r="AE8">
        <v>-4903.3380559567122</v>
      </c>
      <c r="AG8" t="str">
        <f t="shared" si="0"/>
        <v/>
      </c>
      <c r="AH8" t="str">
        <f t="shared" si="1"/>
        <v/>
      </c>
      <c r="AI8" t="str">
        <f t="shared" si="2"/>
        <v/>
      </c>
      <c r="AK8" s="213"/>
      <c r="AL8" s="213"/>
      <c r="AM8" s="213"/>
      <c r="AN8" s="213"/>
    </row>
    <row r="9" spans="1:45" ht="15.75" thickBot="1" x14ac:dyDescent="0.3">
      <c r="A9" s="168">
        <v>12</v>
      </c>
      <c r="B9" s="200" t="s">
        <v>2826</v>
      </c>
      <c r="C9" s="169">
        <v>0</v>
      </c>
      <c r="D9" s="169">
        <v>1300.03125</v>
      </c>
      <c r="E9" s="169">
        <v>200</v>
      </c>
      <c r="F9" s="169">
        <v>0.116836</v>
      </c>
      <c r="G9" s="169">
        <v>0.183028</v>
      </c>
      <c r="H9" s="169">
        <v>46.856746999999999</v>
      </c>
      <c r="I9" s="169">
        <v>1.6243289999999999</v>
      </c>
      <c r="J9" s="169">
        <v>8.8416130000000006</v>
      </c>
      <c r="K9" s="169">
        <v>0.15332699999999999</v>
      </c>
      <c r="L9" s="170">
        <v>0.116836</v>
      </c>
      <c r="M9" s="169">
        <v>2.6099999999999999E-3</v>
      </c>
      <c r="N9" s="169">
        <v>101338</v>
      </c>
      <c r="O9" s="169">
        <v>19.899999999999999</v>
      </c>
      <c r="P9" s="169">
        <v>60</v>
      </c>
      <c r="Q9" s="169">
        <v>1.1983999999999999</v>
      </c>
      <c r="R9" s="169" t="s">
        <v>2759</v>
      </c>
      <c r="S9" s="169" t="s">
        <v>2760</v>
      </c>
      <c r="T9" s="59">
        <v>1.0996276288659794E-3</v>
      </c>
      <c r="U9" s="59">
        <v>0</v>
      </c>
      <c r="V9" s="54">
        <f t="shared" si="6"/>
        <v>106.25051329465981</v>
      </c>
      <c r="X9" s="215">
        <v>106.25051329999999</v>
      </c>
      <c r="AC9">
        <v>18.556932297489752</v>
      </c>
      <c r="AD9">
        <v>0.55105431776001956</v>
      </c>
      <c r="AE9">
        <v>-96.024324260471303</v>
      </c>
      <c r="AG9" t="str">
        <f t="shared" si="0"/>
        <v/>
      </c>
      <c r="AH9" t="str">
        <f t="shared" si="1"/>
        <v/>
      </c>
      <c r="AI9" t="str">
        <f t="shared" si="2"/>
        <v/>
      </c>
      <c r="AK9" s="213"/>
      <c r="AL9" s="213"/>
      <c r="AM9" s="213"/>
      <c r="AN9" s="213"/>
    </row>
    <row r="10" spans="1:45" ht="15.75" thickBot="1" x14ac:dyDescent="0.3">
      <c r="A10" s="168">
        <v>12</v>
      </c>
      <c r="B10" s="200" t="s">
        <v>2750</v>
      </c>
      <c r="C10" s="169">
        <v>0</v>
      </c>
      <c r="D10" s="169">
        <v>104</v>
      </c>
      <c r="E10" s="169">
        <v>200</v>
      </c>
      <c r="F10" s="169">
        <v>1.5649E-2</v>
      </c>
      <c r="G10" s="169">
        <v>0.18149999999999999</v>
      </c>
      <c r="H10" s="169">
        <v>46.473308000000003</v>
      </c>
      <c r="I10" s="169">
        <v>1.654328</v>
      </c>
      <c r="J10" s="169">
        <v>8.8052519999999994</v>
      </c>
      <c r="K10" s="169">
        <v>0.156498</v>
      </c>
      <c r="L10" s="170">
        <v>1.5649E-2</v>
      </c>
      <c r="M10" s="169">
        <v>3.0699999999999998E-3</v>
      </c>
      <c r="N10" s="169">
        <v>101339</v>
      </c>
      <c r="O10" s="169">
        <v>19.899999999999999</v>
      </c>
      <c r="P10" s="169">
        <v>60</v>
      </c>
      <c r="Q10" s="169">
        <v>1.1983999999999999</v>
      </c>
      <c r="R10" s="169" t="s">
        <v>2761</v>
      </c>
      <c r="S10" s="169" t="s">
        <v>2762</v>
      </c>
      <c r="T10" s="171">
        <v>1.0996276288659794E-3</v>
      </c>
      <c r="U10" s="171">
        <v>1.5649E-2</v>
      </c>
      <c r="V10" s="54">
        <f t="shared" si="6"/>
        <v>0</v>
      </c>
      <c r="X10" s="216">
        <v>6.9806678700000004</v>
      </c>
      <c r="AC10">
        <v>17.667128630810691</v>
      </c>
      <c r="AD10">
        <v>0.66413276973346591</v>
      </c>
      <c r="AE10">
        <v>11.733062776265029</v>
      </c>
      <c r="AG10">
        <f t="shared" si="0"/>
        <v>17.667128630810691</v>
      </c>
      <c r="AH10">
        <f t="shared" si="1"/>
        <v>0.66413276973346591</v>
      </c>
      <c r="AI10">
        <f t="shared" si="2"/>
        <v>-11.733062776265029</v>
      </c>
      <c r="AK10" s="213">
        <v>17.667128630810641</v>
      </c>
      <c r="AL10" s="213">
        <v>0.66413276973346635</v>
      </c>
      <c r="AM10" s="213">
        <v>4.7523949063169217</v>
      </c>
      <c r="AN10" s="213"/>
    </row>
    <row r="11" spans="1:45" ht="15.75" thickBot="1" x14ac:dyDescent="0.3">
      <c r="A11" s="168">
        <v>3</v>
      </c>
      <c r="B11" s="200" t="s">
        <v>2750</v>
      </c>
      <c r="C11" s="169">
        <v>0</v>
      </c>
      <c r="D11" s="169">
        <v>-104</v>
      </c>
      <c r="E11" s="169">
        <v>200</v>
      </c>
      <c r="F11" s="169">
        <v>2.2449E-2</v>
      </c>
      <c r="G11" s="169">
        <v>0.182501</v>
      </c>
      <c r="H11" s="169">
        <v>46.724426999999999</v>
      </c>
      <c r="I11" s="169">
        <v>1.5584750000000001</v>
      </c>
      <c r="J11" s="169">
        <v>8.835661</v>
      </c>
      <c r="K11" s="169">
        <v>0.14736199999999999</v>
      </c>
      <c r="L11" s="170">
        <v>2.2449E-2</v>
      </c>
      <c r="M11" s="169">
        <v>3.104E-3</v>
      </c>
      <c r="N11" s="169">
        <v>101304</v>
      </c>
      <c r="O11" s="169">
        <v>20.2</v>
      </c>
      <c r="P11" s="169">
        <v>60</v>
      </c>
      <c r="Q11" s="169">
        <v>1.1967000000000001</v>
      </c>
      <c r="R11" s="169" t="s">
        <v>2763</v>
      </c>
      <c r="S11" s="169" t="s">
        <v>2764</v>
      </c>
      <c r="T11" s="171">
        <v>1.0990348453608248E-3</v>
      </c>
      <c r="U11" s="171">
        <v>2.2449E-2</v>
      </c>
      <c r="V11" s="54">
        <v>0</v>
      </c>
      <c r="X11" s="216">
        <v>11.54690385</v>
      </c>
      <c r="AC11">
        <v>22.794086980680678</v>
      </c>
      <c r="AD11">
        <v>0.59159919067940292</v>
      </c>
      <c r="AE11">
        <v>13.48455880407908</v>
      </c>
      <c r="AG11">
        <f t="shared" si="0"/>
        <v>22.794086980680678</v>
      </c>
      <c r="AH11">
        <f t="shared" si="1"/>
        <v>0.59159919067940292</v>
      </c>
      <c r="AI11">
        <f t="shared" si="2"/>
        <v>-13.48455880407908</v>
      </c>
      <c r="AK11" s="213">
        <v>22.794086980680678</v>
      </c>
      <c r="AL11" s="213">
        <v>0.59159919067940292</v>
      </c>
      <c r="AM11" s="213">
        <v>1.9376549508575314</v>
      </c>
      <c r="AN11" s="213"/>
    </row>
    <row r="12" spans="1:45" ht="15.75" thickBot="1" x14ac:dyDescent="0.3">
      <c r="A12" s="168">
        <v>3</v>
      </c>
      <c r="B12" s="200" t="s">
        <v>2742</v>
      </c>
      <c r="C12" s="169">
        <v>0</v>
      </c>
      <c r="D12" s="169">
        <v>1300.03125</v>
      </c>
      <c r="E12" s="169">
        <v>200</v>
      </c>
      <c r="F12" s="169">
        <v>5.4488820000000002</v>
      </c>
      <c r="G12" s="169">
        <v>0.18460799999999999</v>
      </c>
      <c r="H12" s="169">
        <v>47.253143999999999</v>
      </c>
      <c r="I12" s="169">
        <v>1.5377460000000001</v>
      </c>
      <c r="J12" s="169">
        <v>8.8857949999999999</v>
      </c>
      <c r="K12" s="169">
        <v>0.144318</v>
      </c>
      <c r="L12" s="170">
        <v>5.4488820000000002</v>
      </c>
      <c r="M12" s="169">
        <v>8.3840000000000008E-3</v>
      </c>
      <c r="N12" s="169">
        <v>101299</v>
      </c>
      <c r="O12" s="169">
        <v>20.2</v>
      </c>
      <c r="P12" s="169">
        <v>60</v>
      </c>
      <c r="Q12" s="169">
        <v>1.1966000000000001</v>
      </c>
      <c r="R12" s="169" t="s">
        <v>2765</v>
      </c>
      <c r="S12" s="169" t="s">
        <v>2766</v>
      </c>
      <c r="T12" s="59">
        <v>1.0990348453608248E-3</v>
      </c>
      <c r="U12" s="59">
        <v>0</v>
      </c>
      <c r="V12" s="54">
        <v>4957.8792001004067</v>
      </c>
      <c r="X12" s="215">
        <v>4957.8792000000003</v>
      </c>
      <c r="AC12">
        <v>19.363350809929585</v>
      </c>
      <c r="AD12">
        <v>1.7336835499903176</v>
      </c>
      <c r="AE12">
        <v>-4924.3088359252042</v>
      </c>
      <c r="AG12" t="str">
        <f t="shared" si="0"/>
        <v/>
      </c>
      <c r="AH12" t="str">
        <f t="shared" si="1"/>
        <v/>
      </c>
      <c r="AI12" t="str">
        <f t="shared" si="2"/>
        <v/>
      </c>
      <c r="AK12" s="213"/>
      <c r="AL12" s="213"/>
      <c r="AM12" s="213"/>
      <c r="AN12" s="213"/>
    </row>
    <row r="13" spans="1:45" ht="15.75" thickBot="1" x14ac:dyDescent="0.3">
      <c r="A13" s="172">
        <v>3</v>
      </c>
      <c r="B13" s="201" t="s">
        <v>2826</v>
      </c>
      <c r="C13" s="173">
        <v>0</v>
      </c>
      <c r="D13" s="173">
        <v>1300.03125</v>
      </c>
      <c r="E13" s="173">
        <v>200</v>
      </c>
      <c r="F13" s="173">
        <v>0.118563</v>
      </c>
      <c r="G13" s="173">
        <v>0.18446599999999999</v>
      </c>
      <c r="H13" s="173">
        <v>47.217599999999997</v>
      </c>
      <c r="I13" s="173">
        <v>1.4707190000000001</v>
      </c>
      <c r="J13" s="173">
        <v>8.882498</v>
      </c>
      <c r="K13" s="173">
        <v>0.138655</v>
      </c>
      <c r="L13" s="174">
        <v>0.118563</v>
      </c>
      <c r="M13" s="173">
        <v>2.5479999999999999E-3</v>
      </c>
      <c r="N13" s="173">
        <v>101300</v>
      </c>
      <c r="O13" s="173">
        <v>20.2</v>
      </c>
      <c r="P13" s="173">
        <v>60</v>
      </c>
      <c r="Q13" s="173">
        <v>1.1966000000000001</v>
      </c>
      <c r="R13" s="173" t="s">
        <v>2767</v>
      </c>
      <c r="S13" s="173" t="s">
        <v>2768</v>
      </c>
      <c r="T13" s="59">
        <v>1.0990348453608248E-3</v>
      </c>
      <c r="U13" s="59">
        <v>0</v>
      </c>
      <c r="V13" s="54">
        <v>107.87920010040675</v>
      </c>
      <c r="X13" s="215">
        <v>107.87920010000001</v>
      </c>
      <c r="AC13">
        <v>15.151017147870585</v>
      </c>
      <c r="AD13">
        <v>0.59572444440523153</v>
      </c>
      <c r="AE13">
        <v>-98.853098660699288</v>
      </c>
      <c r="AG13" t="str">
        <f t="shared" si="0"/>
        <v/>
      </c>
      <c r="AH13" t="str">
        <f t="shared" si="1"/>
        <v/>
      </c>
      <c r="AI13" t="str">
        <f t="shared" si="2"/>
        <v/>
      </c>
      <c r="AK13" s="213"/>
      <c r="AL13" s="213"/>
      <c r="AM13" s="213"/>
      <c r="AN13" s="213"/>
    </row>
    <row r="14" spans="1:45" ht="15.75" thickBot="1" x14ac:dyDescent="0.3">
      <c r="A14" s="175">
        <v>3</v>
      </c>
      <c r="B14" s="198" t="s">
        <v>2742</v>
      </c>
      <c r="C14" s="176">
        <v>0</v>
      </c>
      <c r="D14" s="176">
        <v>1300.03125</v>
      </c>
      <c r="E14" s="176">
        <v>200</v>
      </c>
      <c r="F14" s="176">
        <v>2.6955900000000002</v>
      </c>
      <c r="G14" s="176">
        <v>0.185001</v>
      </c>
      <c r="H14" s="176">
        <v>47.351892999999997</v>
      </c>
      <c r="I14" s="176">
        <v>1.6831179999999999</v>
      </c>
      <c r="J14" s="176">
        <v>8.8948440000000009</v>
      </c>
      <c r="K14" s="176">
        <v>0.15806600000000001</v>
      </c>
      <c r="L14" s="177">
        <v>2.6955900000000002</v>
      </c>
      <c r="M14" s="176">
        <v>4.62E-3</v>
      </c>
      <c r="N14" s="176">
        <v>101299</v>
      </c>
      <c r="O14" s="176">
        <v>20.2</v>
      </c>
      <c r="P14" s="176">
        <v>60</v>
      </c>
      <c r="Q14" s="176">
        <v>1.1966000000000001</v>
      </c>
      <c r="R14" s="176" t="s">
        <v>2769</v>
      </c>
      <c r="S14" s="176" t="s">
        <v>2770</v>
      </c>
      <c r="T14" s="59">
        <v>5.4382247422680421E-4</v>
      </c>
      <c r="U14" s="59">
        <v>0</v>
      </c>
      <c r="V14" s="54">
        <v>4956.7462319988435</v>
      </c>
      <c r="X14" s="215">
        <v>4956.7462320000004</v>
      </c>
      <c r="AC14">
        <v>16.185020537836404</v>
      </c>
      <c r="AD14">
        <v>2.1118896050974887</v>
      </c>
      <c r="AE14">
        <v>-4922.5659601621046</v>
      </c>
      <c r="AG14" t="str">
        <f t="shared" si="0"/>
        <v/>
      </c>
      <c r="AH14" t="str">
        <f t="shared" si="1"/>
        <v/>
      </c>
      <c r="AI14" t="str">
        <f t="shared" si="2"/>
        <v/>
      </c>
      <c r="AK14" s="213"/>
      <c r="AL14" s="213"/>
      <c r="AM14" s="213"/>
      <c r="AN14" s="213"/>
    </row>
    <row r="15" spans="1:45" ht="15.75" thickBot="1" x14ac:dyDescent="0.3">
      <c r="A15" s="175">
        <v>3</v>
      </c>
      <c r="B15" s="198" t="s">
        <v>2826</v>
      </c>
      <c r="C15" s="176">
        <v>0</v>
      </c>
      <c r="D15" s="176">
        <v>1300.03125</v>
      </c>
      <c r="E15" s="176">
        <v>200</v>
      </c>
      <c r="F15" s="176">
        <v>5.8050999999999998E-2</v>
      </c>
      <c r="G15" s="176">
        <v>0.18368300000000001</v>
      </c>
      <c r="H15" s="176">
        <v>47.020977000000002</v>
      </c>
      <c r="I15" s="176">
        <v>1.6192009999999999</v>
      </c>
      <c r="J15" s="176">
        <v>8.8637060000000005</v>
      </c>
      <c r="K15" s="176">
        <v>0.15268499999999999</v>
      </c>
      <c r="L15" s="177">
        <v>5.8050999999999998E-2</v>
      </c>
      <c r="M15" s="176">
        <v>1.9650000000000002E-3</v>
      </c>
      <c r="N15" s="176">
        <v>101301</v>
      </c>
      <c r="O15" s="176">
        <v>20.2</v>
      </c>
      <c r="P15" s="176">
        <v>60</v>
      </c>
      <c r="Q15" s="176">
        <v>1.1966000000000001</v>
      </c>
      <c r="R15" s="176" t="s">
        <v>2771</v>
      </c>
      <c r="S15" s="176" t="s">
        <v>2772</v>
      </c>
      <c r="T15" s="59">
        <v>5.4382247422680421E-4</v>
      </c>
      <c r="U15" s="59">
        <v>0</v>
      </c>
      <c r="V15" s="54">
        <v>106.74623199884435</v>
      </c>
      <c r="X15" s="215">
        <v>106.74623200000001</v>
      </c>
      <c r="AC15">
        <v>22.038779946476879</v>
      </c>
      <c r="AD15">
        <v>0.76956789833419992</v>
      </c>
      <c r="AE15">
        <v>-89.786653391665482</v>
      </c>
      <c r="AG15" t="str">
        <f t="shared" si="0"/>
        <v/>
      </c>
      <c r="AH15" t="str">
        <f t="shared" si="1"/>
        <v/>
      </c>
      <c r="AI15" t="str">
        <f t="shared" si="2"/>
        <v/>
      </c>
      <c r="AK15" s="213"/>
      <c r="AL15" s="213"/>
      <c r="AM15" s="213"/>
      <c r="AN15" s="213"/>
    </row>
    <row r="16" spans="1:45" ht="15.75" thickBot="1" x14ac:dyDescent="0.3">
      <c r="A16" s="175">
        <v>3</v>
      </c>
      <c r="B16" s="176" t="s">
        <v>2750</v>
      </c>
      <c r="C16" s="176">
        <v>0</v>
      </c>
      <c r="D16" s="176">
        <v>-103.96875</v>
      </c>
      <c r="E16" s="176">
        <v>200</v>
      </c>
      <c r="F16" s="176">
        <v>9.9710000000000007E-3</v>
      </c>
      <c r="G16" s="176">
        <v>0.18253900000000001</v>
      </c>
      <c r="H16" s="176">
        <v>46.734067000000003</v>
      </c>
      <c r="I16" s="176">
        <v>1.668596</v>
      </c>
      <c r="J16" s="176">
        <v>8.8366570000000007</v>
      </c>
      <c r="K16" s="176">
        <v>0.15775600000000001</v>
      </c>
      <c r="L16" s="177">
        <v>9.9710000000000007E-3</v>
      </c>
      <c r="M16" s="176">
        <v>2.1949999999999999E-3</v>
      </c>
      <c r="N16" s="176">
        <v>101298</v>
      </c>
      <c r="O16" s="176">
        <v>20.2</v>
      </c>
      <c r="P16" s="176">
        <v>60</v>
      </c>
      <c r="Q16" s="176">
        <v>1.1966000000000001</v>
      </c>
      <c r="R16" s="176" t="s">
        <v>2773</v>
      </c>
      <c r="S16" s="176" t="s">
        <v>2774</v>
      </c>
      <c r="T16" s="171">
        <v>5.4382247422680421E-4</v>
      </c>
      <c r="U16" s="171">
        <v>9.9710000000000007E-3</v>
      </c>
      <c r="V16" s="54">
        <v>0</v>
      </c>
      <c r="X16" s="216">
        <v>10.58879546</v>
      </c>
      <c r="AC16">
        <v>15.890105072884921</v>
      </c>
      <c r="AD16">
        <v>1.0125530342922053</v>
      </c>
      <c r="AE16">
        <v>16.089809477698719</v>
      </c>
      <c r="AG16">
        <f t="shared" si="0"/>
        <v>15.890105072884921</v>
      </c>
      <c r="AH16">
        <f t="shared" si="1"/>
        <v>1.0125530342922053</v>
      </c>
      <c r="AI16">
        <f t="shared" si="2"/>
        <v>-16.089809477698719</v>
      </c>
      <c r="AK16" s="213">
        <v>15.890105072884921</v>
      </c>
      <c r="AL16" s="213">
        <v>1.0125530342922053</v>
      </c>
      <c r="AM16" s="213">
        <v>5.501014013442056</v>
      </c>
      <c r="AN16" s="213"/>
    </row>
    <row r="17" spans="1:40" ht="15.75" thickBot="1" x14ac:dyDescent="0.3">
      <c r="A17" s="175">
        <v>21</v>
      </c>
      <c r="B17" s="176" t="s">
        <v>2750</v>
      </c>
      <c r="C17" s="176">
        <v>0</v>
      </c>
      <c r="D17" s="176">
        <v>-103.96875</v>
      </c>
      <c r="E17" s="176">
        <v>200</v>
      </c>
      <c r="F17" s="176">
        <v>2.0487999999999999E-2</v>
      </c>
      <c r="G17" s="176">
        <v>0.18206800000000001</v>
      </c>
      <c r="H17" s="176">
        <v>46.615932999999998</v>
      </c>
      <c r="I17" s="176">
        <v>1.6180680000000001</v>
      </c>
      <c r="J17" s="176">
        <v>8.8284749999999992</v>
      </c>
      <c r="K17" s="176">
        <v>0.153419</v>
      </c>
      <c r="L17" s="177">
        <v>2.0487999999999999E-2</v>
      </c>
      <c r="M17" s="176">
        <v>2.6350000000000002E-3</v>
      </c>
      <c r="N17" s="176">
        <v>101269</v>
      </c>
      <c r="O17" s="176">
        <v>20.3</v>
      </c>
      <c r="P17" s="176">
        <v>60</v>
      </c>
      <c r="Q17" s="176">
        <v>1.1958</v>
      </c>
      <c r="R17" s="176" t="s">
        <v>2775</v>
      </c>
      <c r="S17" s="176" t="s">
        <v>2776</v>
      </c>
      <c r="T17" s="171">
        <v>5.4839484536082475E-4</v>
      </c>
      <c r="U17" s="171">
        <v>2.0487999999999999E-2</v>
      </c>
      <c r="V17" s="54">
        <v>0</v>
      </c>
      <c r="X17" s="216">
        <v>13.962730970000001</v>
      </c>
      <c r="AC17">
        <v>14.731618018412622</v>
      </c>
      <c r="AD17">
        <v>1.2516985998598114</v>
      </c>
      <c r="AE17">
        <v>18.439268869032958</v>
      </c>
      <c r="AG17">
        <f t="shared" si="0"/>
        <v>14.731618018412622</v>
      </c>
      <c r="AH17">
        <f t="shared" si="1"/>
        <v>1.2516985998598114</v>
      </c>
      <c r="AI17">
        <f t="shared" si="2"/>
        <v>-18.439268869032958</v>
      </c>
      <c r="AK17" s="213">
        <v>14.731618018412622</v>
      </c>
      <c r="AL17" s="213">
        <v>1.2516985998598114</v>
      </c>
      <c r="AM17" s="213">
        <v>4.4765378997373846</v>
      </c>
      <c r="AN17" s="213"/>
    </row>
    <row r="18" spans="1:40" ht="15.75" thickBot="1" x14ac:dyDescent="0.3">
      <c r="A18" s="175">
        <v>18</v>
      </c>
      <c r="B18" s="176" t="s">
        <v>2742</v>
      </c>
      <c r="C18" s="176">
        <v>0</v>
      </c>
      <c r="D18" s="176">
        <v>1300.03125</v>
      </c>
      <c r="E18" s="176">
        <v>200</v>
      </c>
      <c r="F18" s="176">
        <v>2.7268370000000002</v>
      </c>
      <c r="G18" s="176">
        <v>0.184472</v>
      </c>
      <c r="H18" s="176">
        <v>47.218922999999997</v>
      </c>
      <c r="I18" s="176">
        <v>1.5502929999999999</v>
      </c>
      <c r="J18" s="176">
        <v>8.8855760000000004</v>
      </c>
      <c r="K18" s="176">
        <v>0.146065</v>
      </c>
      <c r="L18" s="177">
        <v>2.7268370000000002</v>
      </c>
      <c r="M18" s="176">
        <v>3.9179999999999996E-3</v>
      </c>
      <c r="N18" s="176">
        <v>101268</v>
      </c>
      <c r="O18" s="176">
        <v>20.3</v>
      </c>
      <c r="P18" s="176">
        <v>60</v>
      </c>
      <c r="Q18" s="176">
        <v>1.1958</v>
      </c>
      <c r="R18" s="176" t="s">
        <v>2777</v>
      </c>
      <c r="S18" s="176" t="s">
        <v>2778</v>
      </c>
      <c r="T18" s="59">
        <v>5.4839484536082475E-4</v>
      </c>
      <c r="U18" s="59">
        <v>0</v>
      </c>
      <c r="V18" s="54">
        <v>4972.3972117313324</v>
      </c>
      <c r="X18" s="215">
        <v>4972.3972119999999</v>
      </c>
      <c r="AC18">
        <v>29.134949763736223</v>
      </c>
      <c r="AD18">
        <v>1.3236774914311129</v>
      </c>
      <c r="AE18">
        <v>-4933.831933120654</v>
      </c>
      <c r="AG18" t="str">
        <f t="shared" si="0"/>
        <v/>
      </c>
      <c r="AH18" t="str">
        <f t="shared" si="1"/>
        <v/>
      </c>
      <c r="AI18" t="str">
        <f t="shared" si="2"/>
        <v/>
      </c>
      <c r="AK18" s="213"/>
      <c r="AL18" s="213"/>
      <c r="AM18" s="213"/>
      <c r="AN18" s="213"/>
    </row>
    <row r="19" spans="1:40" ht="15.75" thickBot="1" x14ac:dyDescent="0.3">
      <c r="A19" s="175">
        <v>18</v>
      </c>
      <c r="B19" s="176" t="s">
        <v>2745</v>
      </c>
      <c r="C19" s="176">
        <v>0</v>
      </c>
      <c r="D19" s="176">
        <v>1300.03125</v>
      </c>
      <c r="E19" s="176">
        <v>200</v>
      </c>
      <c r="F19" s="176">
        <v>6.7122000000000001E-2</v>
      </c>
      <c r="G19" s="176">
        <v>0.183394</v>
      </c>
      <c r="H19" s="176">
        <v>46.948652000000003</v>
      </c>
      <c r="I19" s="176">
        <v>1.5865199999999999</v>
      </c>
      <c r="J19" s="176">
        <v>8.8600860000000008</v>
      </c>
      <c r="K19" s="176">
        <v>0.14971899999999999</v>
      </c>
      <c r="L19" s="177">
        <v>6.7122000000000001E-2</v>
      </c>
      <c r="M19" s="176">
        <v>1.9380000000000001E-3</v>
      </c>
      <c r="N19" s="176">
        <v>101267</v>
      </c>
      <c r="O19" s="176">
        <v>20.3</v>
      </c>
      <c r="P19" s="176">
        <v>60</v>
      </c>
      <c r="Q19" s="176">
        <v>1.1958</v>
      </c>
      <c r="R19" s="176" t="s">
        <v>2779</v>
      </c>
      <c r="S19" s="176" t="s">
        <v>2780</v>
      </c>
      <c r="T19" s="59">
        <v>5.4839484536082475E-4</v>
      </c>
      <c r="U19" s="59">
        <v>0</v>
      </c>
      <c r="V19" s="54">
        <v>122.39721173133212</v>
      </c>
      <c r="X19" s="215">
        <v>122.3972117</v>
      </c>
      <c r="AC19">
        <v>19.358584288759772</v>
      </c>
      <c r="AD19">
        <v>0.80332675148698707</v>
      </c>
      <c r="AE19">
        <v>-106.84637263766983</v>
      </c>
      <c r="AG19" t="str">
        <f t="shared" si="0"/>
        <v/>
      </c>
      <c r="AH19" t="str">
        <f t="shared" si="1"/>
        <v/>
      </c>
      <c r="AI19" t="str">
        <f t="shared" si="2"/>
        <v/>
      </c>
      <c r="AK19" s="213"/>
      <c r="AL19" s="213"/>
      <c r="AM19" s="213"/>
      <c r="AN19" s="213"/>
    </row>
    <row r="20" spans="1:40" ht="15.75" thickBot="1" x14ac:dyDescent="0.3">
      <c r="A20" s="178">
        <v>18</v>
      </c>
      <c r="B20" s="205" t="s">
        <v>2742</v>
      </c>
      <c r="C20" s="43">
        <v>0</v>
      </c>
      <c r="D20" s="43">
        <v>1300.03125</v>
      </c>
      <c r="E20" s="43">
        <v>200</v>
      </c>
      <c r="F20" s="43">
        <v>0.54810999999999999</v>
      </c>
      <c r="G20" s="43">
        <v>0.18429599999999999</v>
      </c>
      <c r="H20" s="43">
        <v>47.174883000000001</v>
      </c>
      <c r="I20" s="43">
        <v>1.5893870000000001</v>
      </c>
      <c r="J20" s="43">
        <v>8.8815480000000004</v>
      </c>
      <c r="K20" s="43">
        <v>0.14959800000000001</v>
      </c>
      <c r="L20" s="179">
        <v>0.54810999999999999</v>
      </c>
      <c r="M20" s="43">
        <v>1.4239999999999999E-3</v>
      </c>
      <c r="N20" s="43">
        <v>101264</v>
      </c>
      <c r="O20" s="43">
        <v>20.3</v>
      </c>
      <c r="P20" s="43">
        <v>60</v>
      </c>
      <c r="Q20" s="43">
        <v>1.1957</v>
      </c>
      <c r="R20" s="43" t="s">
        <v>2781</v>
      </c>
      <c r="S20" s="43" t="s">
        <v>2782</v>
      </c>
      <c r="T20" s="59">
        <v>1.1044639175257731E-4</v>
      </c>
      <c r="U20" s="59">
        <v>0</v>
      </c>
      <c r="V20" s="54">
        <v>4962.6790998105162</v>
      </c>
      <c r="X20" s="215">
        <v>4962.6791000000003</v>
      </c>
      <c r="AC20">
        <v>20.341847663535461</v>
      </c>
      <c r="AD20">
        <v>2.8587625427736194</v>
      </c>
      <c r="AE20">
        <v>-4904.5241895587733</v>
      </c>
      <c r="AG20" t="str">
        <f t="shared" si="0"/>
        <v/>
      </c>
      <c r="AH20" t="str">
        <f t="shared" si="1"/>
        <v/>
      </c>
      <c r="AI20" t="str">
        <f t="shared" si="2"/>
        <v/>
      </c>
      <c r="AK20" s="213"/>
      <c r="AL20" s="213"/>
      <c r="AM20" s="213"/>
      <c r="AN20" s="213"/>
    </row>
    <row r="21" spans="1:40" ht="15.75" thickBot="1" x14ac:dyDescent="0.3">
      <c r="A21" s="180">
        <v>18</v>
      </c>
      <c r="B21" s="206" t="s">
        <v>2745</v>
      </c>
      <c r="C21" s="181">
        <v>0</v>
      </c>
      <c r="D21" s="181">
        <v>1300.03125</v>
      </c>
      <c r="E21" s="181">
        <v>200</v>
      </c>
      <c r="F21" s="181">
        <v>1.2444999999999999E-2</v>
      </c>
      <c r="G21" s="181">
        <v>0.183896</v>
      </c>
      <c r="H21" s="181">
        <v>47.074415999999999</v>
      </c>
      <c r="I21" s="181">
        <v>1.6452119999999999</v>
      </c>
      <c r="J21" s="181">
        <v>8.8720309999999998</v>
      </c>
      <c r="K21" s="181">
        <v>0.15518299999999999</v>
      </c>
      <c r="L21" s="182">
        <v>1.2444999999999999E-2</v>
      </c>
      <c r="M21" s="181">
        <v>1.5410000000000001E-3</v>
      </c>
      <c r="N21" s="181">
        <v>101263</v>
      </c>
      <c r="O21" s="181">
        <v>20.3</v>
      </c>
      <c r="P21" s="181">
        <v>60</v>
      </c>
      <c r="Q21" s="181">
        <v>1.1957</v>
      </c>
      <c r="R21" s="181" t="s">
        <v>2783</v>
      </c>
      <c r="S21" s="181" t="s">
        <v>2784</v>
      </c>
      <c r="T21" s="59">
        <v>1.1044639175257731E-4</v>
      </c>
      <c r="U21" s="59">
        <v>0</v>
      </c>
      <c r="V21" s="54">
        <v>112.67909981051591</v>
      </c>
      <c r="X21" s="215">
        <v>112.6790998</v>
      </c>
      <c r="AC21">
        <v>16.92140301939515</v>
      </c>
      <c r="AD21">
        <v>3.3927686622496931</v>
      </c>
      <c r="AE21">
        <v>-55.266631196736775</v>
      </c>
      <c r="AG21" t="str">
        <f t="shared" si="0"/>
        <v/>
      </c>
      <c r="AH21" t="str">
        <f t="shared" si="1"/>
        <v/>
      </c>
      <c r="AI21" t="str">
        <f t="shared" si="2"/>
        <v/>
      </c>
      <c r="AK21" s="213"/>
      <c r="AL21" s="213"/>
      <c r="AM21" s="213"/>
      <c r="AN21" s="213"/>
    </row>
    <row r="22" spans="1:40" ht="15.75" thickBot="1" x14ac:dyDescent="0.3">
      <c r="A22" s="180">
        <v>18</v>
      </c>
      <c r="B22" s="206" t="s">
        <v>2750</v>
      </c>
      <c r="C22" s="181">
        <v>0</v>
      </c>
      <c r="D22" s="181">
        <v>-103.96875</v>
      </c>
      <c r="E22" s="181">
        <v>200</v>
      </c>
      <c r="F22" s="181">
        <v>1.6659999999999999E-3</v>
      </c>
      <c r="G22" s="181">
        <v>0.18167900000000001</v>
      </c>
      <c r="H22" s="181">
        <v>46.518250000000002</v>
      </c>
      <c r="I22" s="181">
        <v>1.6377919999999999</v>
      </c>
      <c r="J22" s="181">
        <v>8.8195350000000001</v>
      </c>
      <c r="K22" s="181">
        <v>0.155305</v>
      </c>
      <c r="L22" s="182">
        <v>1.6659999999999999E-3</v>
      </c>
      <c r="M22" s="181">
        <v>1.591E-3</v>
      </c>
      <c r="N22" s="181">
        <v>101261</v>
      </c>
      <c r="O22" s="181">
        <v>20.3</v>
      </c>
      <c r="P22" s="181">
        <v>60</v>
      </c>
      <c r="Q22" s="181">
        <v>1.1957</v>
      </c>
      <c r="R22" s="181" t="s">
        <v>2785</v>
      </c>
      <c r="S22" s="181" t="s">
        <v>2786</v>
      </c>
      <c r="T22" s="171">
        <v>1.1044639175257731E-4</v>
      </c>
      <c r="U22" s="171">
        <v>1.6659999999999999E-3</v>
      </c>
      <c r="V22" s="54">
        <v>0</v>
      </c>
      <c r="X22" s="216">
        <v>1.4051412729999999</v>
      </c>
      <c r="AC22">
        <v>18.550709894629922</v>
      </c>
      <c r="AD22">
        <v>3.3450589446946721</v>
      </c>
      <c r="AE22">
        <v>62.05725593421262</v>
      </c>
      <c r="AG22">
        <f t="shared" si="0"/>
        <v>18.550709894629922</v>
      </c>
      <c r="AH22">
        <f t="shared" si="1"/>
        <v>3.3450589446946721</v>
      </c>
      <c r="AI22">
        <f t="shared" si="2"/>
        <v>-62.05725593421262</v>
      </c>
      <c r="AK22" s="213">
        <v>18.550709894629914</v>
      </c>
      <c r="AL22" s="213">
        <v>3.3450589446946735</v>
      </c>
      <c r="AM22" s="213">
        <v>60.652114661215506</v>
      </c>
      <c r="AN22" s="213"/>
    </row>
    <row r="23" spans="1:40" ht="15.75" thickBot="1" x14ac:dyDescent="0.3">
      <c r="A23" s="180">
        <v>5</v>
      </c>
      <c r="B23" s="181" t="s">
        <v>2750</v>
      </c>
      <c r="C23" s="181">
        <v>0</v>
      </c>
      <c r="D23" s="181">
        <v>104</v>
      </c>
      <c r="E23" s="181">
        <v>200</v>
      </c>
      <c r="F23" s="181">
        <v>2.3389999999999999E-3</v>
      </c>
      <c r="G23" s="181">
        <v>0.181058</v>
      </c>
      <c r="H23" s="181">
        <v>46.362518999999999</v>
      </c>
      <c r="I23" s="181">
        <v>1.5096290000000001</v>
      </c>
      <c r="J23" s="181">
        <v>8.8087049999999998</v>
      </c>
      <c r="K23" s="181">
        <v>0.143349</v>
      </c>
      <c r="L23" s="182">
        <v>2.3389999999999999E-3</v>
      </c>
      <c r="M23" s="181">
        <v>1.614E-3</v>
      </c>
      <c r="N23" s="181">
        <v>101213</v>
      </c>
      <c r="O23" s="181">
        <v>20.399999999999999</v>
      </c>
      <c r="P23" s="181">
        <v>60</v>
      </c>
      <c r="Q23" s="181">
        <v>1.1947000000000001</v>
      </c>
      <c r="R23" s="181" t="s">
        <v>2787</v>
      </c>
      <c r="S23" s="181" t="s">
        <v>2788</v>
      </c>
      <c r="T23" s="171">
        <v>1.106020618556701E-4</v>
      </c>
      <c r="U23" s="171">
        <v>2.3389999999999999E-3</v>
      </c>
      <c r="V23" s="54">
        <v>0</v>
      </c>
      <c r="X23" s="216">
        <v>20.05933783</v>
      </c>
      <c r="AC23">
        <v>12.458712011489252</v>
      </c>
      <c r="AD23">
        <v>4.1336951361896048</v>
      </c>
      <c r="AE23">
        <v>51.49994407367361</v>
      </c>
      <c r="AG23">
        <f t="shared" si="0"/>
        <v>12.458712011489252</v>
      </c>
      <c r="AH23">
        <f t="shared" si="1"/>
        <v>4.1336951361896048</v>
      </c>
      <c r="AI23">
        <f t="shared" si="2"/>
        <v>-51.49994407367361</v>
      </c>
      <c r="AK23" s="213">
        <v>12.458712011489252</v>
      </c>
      <c r="AL23" s="213">
        <v>4.1336951361896048</v>
      </c>
      <c r="AM23" s="213">
        <v>31.440606241378031</v>
      </c>
      <c r="AN23" s="213"/>
    </row>
    <row r="24" spans="1:40" ht="15.75" thickBot="1" x14ac:dyDescent="0.3">
      <c r="A24" s="180">
        <v>5</v>
      </c>
      <c r="B24" s="181" t="s">
        <v>2742</v>
      </c>
      <c r="C24" s="181">
        <v>0</v>
      </c>
      <c r="D24" s="181">
        <v>1299.96875</v>
      </c>
      <c r="E24" s="181">
        <v>200</v>
      </c>
      <c r="F24" s="181">
        <v>0.54749000000000003</v>
      </c>
      <c r="G24" s="181">
        <v>0.18409500000000001</v>
      </c>
      <c r="H24" s="181">
        <v>47.124518000000002</v>
      </c>
      <c r="I24" s="181">
        <v>1.559736</v>
      </c>
      <c r="J24" s="181">
        <v>8.8808900000000008</v>
      </c>
      <c r="K24" s="181">
        <v>0.146957</v>
      </c>
      <c r="L24" s="182">
        <v>0.54749000000000003</v>
      </c>
      <c r="M24" s="181">
        <v>1.4250000000000001E-3</v>
      </c>
      <c r="N24" s="181">
        <v>101210</v>
      </c>
      <c r="O24" s="181">
        <v>20.399999999999999</v>
      </c>
      <c r="P24" s="181">
        <v>60</v>
      </c>
      <c r="Q24" s="181">
        <v>1.1947000000000001</v>
      </c>
      <c r="R24" s="181" t="s">
        <v>2789</v>
      </c>
      <c r="S24" s="181" t="s">
        <v>2790</v>
      </c>
      <c r="T24" s="59">
        <v>1.106020618556701E-4</v>
      </c>
      <c r="U24" s="59">
        <v>0</v>
      </c>
      <c r="V24" s="54">
        <v>4950.0885500167778</v>
      </c>
      <c r="X24" s="215">
        <v>4950.0885500000004</v>
      </c>
      <c r="AC24">
        <v>16.59141046093907</v>
      </c>
      <c r="AD24">
        <v>3.1622230740975019</v>
      </c>
      <c r="AE24">
        <v>-4897.6211737071699</v>
      </c>
      <c r="AG24" t="str">
        <f t="shared" si="0"/>
        <v/>
      </c>
      <c r="AH24" t="str">
        <f t="shared" si="1"/>
        <v/>
      </c>
      <c r="AI24" t="str">
        <f t="shared" si="2"/>
        <v/>
      </c>
      <c r="AK24" s="213"/>
      <c r="AL24" s="213"/>
      <c r="AM24" s="213"/>
      <c r="AN24" s="213"/>
    </row>
    <row r="25" spans="1:40" ht="15.75" thickBot="1" x14ac:dyDescent="0.3">
      <c r="A25" s="183">
        <v>5</v>
      </c>
      <c r="B25" s="184" t="s">
        <v>2745</v>
      </c>
      <c r="C25" s="184">
        <v>0</v>
      </c>
      <c r="D25" s="184">
        <v>1299.96875</v>
      </c>
      <c r="E25" s="184">
        <v>200</v>
      </c>
      <c r="F25" s="184">
        <v>1.107E-2</v>
      </c>
      <c r="G25" s="184">
        <v>0.183223</v>
      </c>
      <c r="H25" s="184">
        <v>46.905805999999998</v>
      </c>
      <c r="I25" s="184">
        <v>1.6526240000000001</v>
      </c>
      <c r="J25" s="184">
        <v>8.8598330000000001</v>
      </c>
      <c r="K25" s="184">
        <v>0.15600900000000001</v>
      </c>
      <c r="L25" s="185">
        <v>1.107E-2</v>
      </c>
      <c r="M25" s="184">
        <v>1.586E-3</v>
      </c>
      <c r="N25" s="184">
        <v>101216</v>
      </c>
      <c r="O25" s="184">
        <v>20.399999999999999</v>
      </c>
      <c r="P25" s="184">
        <v>60</v>
      </c>
      <c r="Q25" s="184">
        <v>1.1947000000000001</v>
      </c>
      <c r="R25" s="184" t="s">
        <v>2791</v>
      </c>
      <c r="S25" s="184" t="s">
        <v>2792</v>
      </c>
      <c r="T25" s="59">
        <v>1.106020618556701E-4</v>
      </c>
      <c r="U25" s="59">
        <v>0</v>
      </c>
      <c r="V25" s="54">
        <v>100.0885500167779</v>
      </c>
      <c r="X25" s="215">
        <v>100.08855</v>
      </c>
      <c r="AC25">
        <v>16.760877914029514</v>
      </c>
      <c r="AD25">
        <v>3.5019118402560534</v>
      </c>
      <c r="AE25">
        <v>-41.391633421572642</v>
      </c>
      <c r="AG25" t="str">
        <f t="shared" si="0"/>
        <v/>
      </c>
      <c r="AH25" t="str">
        <f t="shared" si="1"/>
        <v/>
      </c>
      <c r="AI25" t="str">
        <f t="shared" si="2"/>
        <v/>
      </c>
      <c r="AK25" s="213"/>
      <c r="AL25" s="213"/>
      <c r="AM25" s="213"/>
      <c r="AN25" s="213"/>
    </row>
    <row r="26" spans="1:40" ht="15.75" thickBot="1" x14ac:dyDescent="0.3">
      <c r="A26" s="186">
        <v>5</v>
      </c>
      <c r="B26" s="187" t="s">
        <v>2742</v>
      </c>
      <c r="C26" s="187">
        <v>0</v>
      </c>
      <c r="D26" s="187">
        <v>1299.96875</v>
      </c>
      <c r="E26" s="187">
        <v>200</v>
      </c>
      <c r="F26" s="187">
        <v>5.5167539999999997</v>
      </c>
      <c r="G26" s="187">
        <v>0.18448700000000001</v>
      </c>
      <c r="H26" s="187">
        <v>47.222788999999999</v>
      </c>
      <c r="I26" s="187">
        <v>1.6211169999999999</v>
      </c>
      <c r="J26" s="187">
        <v>8.8897480000000009</v>
      </c>
      <c r="K26" s="187">
        <v>0.152361</v>
      </c>
      <c r="L26" s="188">
        <v>5.5167539999999997</v>
      </c>
      <c r="M26" s="187">
        <v>6.8129999999999996E-3</v>
      </c>
      <c r="N26" s="187">
        <v>101217</v>
      </c>
      <c r="O26" s="187">
        <v>20.399999999999999</v>
      </c>
      <c r="P26" s="187">
        <v>60</v>
      </c>
      <c r="Q26" s="187">
        <v>1.1947000000000001</v>
      </c>
      <c r="R26" s="187" t="s">
        <v>2793</v>
      </c>
      <c r="S26" s="187" t="s">
        <v>2794</v>
      </c>
      <c r="T26" s="59">
        <v>1.1104676288659792E-3</v>
      </c>
      <c r="U26" s="59">
        <v>0</v>
      </c>
      <c r="V26" s="54">
        <v>4967.9557121658418</v>
      </c>
      <c r="X26" s="215">
        <v>4967.9557119999999</v>
      </c>
      <c r="AC26">
        <v>38.378925677648709</v>
      </c>
      <c r="AD26">
        <v>0.99031965971751279</v>
      </c>
      <c r="AE26">
        <v>-4929.948300780874</v>
      </c>
      <c r="AG26" t="str">
        <f t="shared" si="0"/>
        <v/>
      </c>
      <c r="AH26" t="str">
        <f t="shared" si="1"/>
        <v/>
      </c>
      <c r="AI26" t="str">
        <f t="shared" si="2"/>
        <v/>
      </c>
      <c r="AK26" s="213"/>
      <c r="AL26" s="213"/>
      <c r="AM26" s="213"/>
      <c r="AN26" s="213"/>
    </row>
    <row r="27" spans="1:40" ht="15.75" thickBot="1" x14ac:dyDescent="0.3">
      <c r="A27" s="175">
        <v>5</v>
      </c>
      <c r="B27" s="176" t="s">
        <v>2745</v>
      </c>
      <c r="C27" s="176">
        <v>0</v>
      </c>
      <c r="D27" s="176">
        <v>1299.96875</v>
      </c>
      <c r="E27" s="176">
        <v>200</v>
      </c>
      <c r="F27" s="176">
        <v>0.13098599999999999</v>
      </c>
      <c r="G27" s="176">
        <v>0.18306500000000001</v>
      </c>
      <c r="H27" s="176">
        <v>46.866140000000001</v>
      </c>
      <c r="I27" s="176">
        <v>1.563731</v>
      </c>
      <c r="J27" s="176">
        <v>8.8563179999999999</v>
      </c>
      <c r="K27" s="176">
        <v>0.14755499999999999</v>
      </c>
      <c r="L27" s="177">
        <v>0.13098599999999999</v>
      </c>
      <c r="M27" s="176">
        <v>2.5820000000000001E-3</v>
      </c>
      <c r="N27" s="176">
        <v>101214</v>
      </c>
      <c r="O27" s="176">
        <v>20.399999999999999</v>
      </c>
      <c r="P27" s="176">
        <v>60</v>
      </c>
      <c r="Q27" s="176">
        <v>1.1947000000000001</v>
      </c>
      <c r="R27" s="176" t="s">
        <v>2795</v>
      </c>
      <c r="S27" s="176" t="s">
        <v>2796</v>
      </c>
      <c r="T27" s="59">
        <v>1.1104676288659792E-3</v>
      </c>
      <c r="U27" s="59">
        <v>0</v>
      </c>
      <c r="V27" s="54">
        <v>117.95571216584153</v>
      </c>
      <c r="X27" s="215">
        <v>117.95571219999999</v>
      </c>
      <c r="AC27">
        <v>14.501189614670738</v>
      </c>
      <c r="AD27">
        <v>0.61048132953767398</v>
      </c>
      <c r="AE27">
        <v>-109.10268507666875</v>
      </c>
      <c r="AG27" t="str">
        <f t="shared" si="0"/>
        <v/>
      </c>
      <c r="AH27" t="str">
        <f t="shared" si="1"/>
        <v/>
      </c>
      <c r="AI27" t="str">
        <f t="shared" si="2"/>
        <v/>
      </c>
      <c r="AK27" s="213"/>
      <c r="AL27" s="213"/>
      <c r="AM27" s="213"/>
      <c r="AN27" s="213"/>
    </row>
    <row r="28" spans="1:40" ht="15.75" thickBot="1" x14ac:dyDescent="0.3">
      <c r="A28" s="175">
        <v>5</v>
      </c>
      <c r="B28" s="176" t="s">
        <v>2750</v>
      </c>
      <c r="C28" s="176">
        <v>-200</v>
      </c>
      <c r="D28" s="176">
        <v>104</v>
      </c>
      <c r="E28" s="176">
        <v>200</v>
      </c>
      <c r="F28" s="176">
        <v>3.6354999999999998E-2</v>
      </c>
      <c r="G28" s="176">
        <v>0.181755</v>
      </c>
      <c r="H28" s="176">
        <v>46.537489000000001</v>
      </c>
      <c r="I28" s="176">
        <v>1.593296</v>
      </c>
      <c r="J28" s="176">
        <v>8.8251860000000004</v>
      </c>
      <c r="K28" s="176">
        <v>0.15109</v>
      </c>
      <c r="L28" s="177">
        <v>3.6354999999999998E-2</v>
      </c>
      <c r="M28" s="176">
        <v>2.9940000000000001E-3</v>
      </c>
      <c r="N28" s="176">
        <v>101213</v>
      </c>
      <c r="O28" s="176">
        <v>20.399999999999999</v>
      </c>
      <c r="P28" s="176">
        <v>60</v>
      </c>
      <c r="Q28" s="176">
        <v>1.1947000000000001</v>
      </c>
      <c r="R28" s="176" t="s">
        <v>2797</v>
      </c>
      <c r="S28" s="176" t="s">
        <v>2798</v>
      </c>
      <c r="T28" s="171">
        <v>1.1104676288659792E-3</v>
      </c>
      <c r="U28" s="171">
        <v>3.6354999999999998E-2</v>
      </c>
      <c r="V28" s="54">
        <v>0</v>
      </c>
      <c r="X28" s="216">
        <v>13.78274779</v>
      </c>
      <c r="AC28">
        <v>14.3278550825703</v>
      </c>
      <c r="AD28">
        <v>0.71218980394337228</v>
      </c>
      <c r="AE28">
        <v>10.203809373147896</v>
      </c>
      <c r="AG28">
        <f t="shared" si="0"/>
        <v>14.3278550825703</v>
      </c>
      <c r="AH28">
        <f t="shared" si="1"/>
        <v>0.71218980394337228</v>
      </c>
      <c r="AI28">
        <f t="shared" si="2"/>
        <v>-10.203809373147896</v>
      </c>
      <c r="AK28" s="213">
        <v>14.3278550825703</v>
      </c>
      <c r="AL28" s="213">
        <v>0.71218980394337228</v>
      </c>
      <c r="AM28" s="213">
        <v>-3.5789384169537088</v>
      </c>
      <c r="AN28" s="213"/>
    </row>
    <row r="29" spans="1:40" ht="15.75" thickBot="1" x14ac:dyDescent="0.3">
      <c r="A29" s="186">
        <v>18</v>
      </c>
      <c r="B29" s="187" t="s">
        <v>2750</v>
      </c>
      <c r="C29" s="187">
        <v>-200</v>
      </c>
      <c r="D29" s="187">
        <v>104</v>
      </c>
      <c r="E29" s="187">
        <v>200</v>
      </c>
      <c r="F29" s="187">
        <v>7.5488E-2</v>
      </c>
      <c r="G29" s="187">
        <v>0.18217800000000001</v>
      </c>
      <c r="H29" s="187">
        <v>46.643583999999997</v>
      </c>
      <c r="I29" s="187">
        <v>1.49563</v>
      </c>
      <c r="J29" s="187">
        <v>8.8390710000000006</v>
      </c>
      <c r="K29" s="187">
        <v>0.141761</v>
      </c>
      <c r="L29" s="188">
        <v>7.5488E-2</v>
      </c>
      <c r="M29" s="187">
        <v>3.4350000000000001E-3</v>
      </c>
      <c r="N29" s="187">
        <v>101167</v>
      </c>
      <c r="O29" s="187">
        <v>20.5</v>
      </c>
      <c r="P29" s="187">
        <v>60</v>
      </c>
      <c r="Q29" s="187">
        <v>1.1937</v>
      </c>
      <c r="R29" s="187" t="s">
        <v>2799</v>
      </c>
      <c r="S29" s="187" t="s">
        <v>2800</v>
      </c>
      <c r="T29" s="171">
        <v>1.1065418556701031E-3</v>
      </c>
      <c r="U29" s="171">
        <v>7.5488E-2</v>
      </c>
      <c r="V29" s="54">
        <v>0</v>
      </c>
      <c r="X29" s="216">
        <v>49.639915049999999</v>
      </c>
      <c r="AC29">
        <v>14.837765811776761</v>
      </c>
      <c r="AD29">
        <v>0.80588918163130441</v>
      </c>
      <c r="AE29">
        <v>11.957975138669223</v>
      </c>
      <c r="AG29">
        <f t="shared" si="0"/>
        <v>14.837765811776761</v>
      </c>
      <c r="AH29">
        <f t="shared" si="1"/>
        <v>0.80588918163130441</v>
      </c>
      <c r="AI29">
        <f t="shared" si="2"/>
        <v>-11.957975138669223</v>
      </c>
      <c r="AK29" s="213">
        <v>14.837765811776757</v>
      </c>
      <c r="AL29" s="213">
        <v>0.80588918163130463</v>
      </c>
      <c r="AM29" s="213">
        <v>-37.681939908264404</v>
      </c>
      <c r="AN29" s="213"/>
    </row>
    <row r="30" spans="1:40" ht="15.75" thickBot="1" x14ac:dyDescent="0.3">
      <c r="A30" s="175">
        <v>18</v>
      </c>
      <c r="B30" s="176" t="s">
        <v>2742</v>
      </c>
      <c r="C30" s="176">
        <v>0</v>
      </c>
      <c r="D30" s="176">
        <v>1300.03125</v>
      </c>
      <c r="E30" s="176">
        <v>200</v>
      </c>
      <c r="F30" s="176">
        <v>5.4968349999999999</v>
      </c>
      <c r="G30" s="176">
        <v>0.184333</v>
      </c>
      <c r="H30" s="176">
        <v>47.184108000000002</v>
      </c>
      <c r="I30" s="176">
        <v>1.573086</v>
      </c>
      <c r="J30" s="176">
        <v>8.8885159999999992</v>
      </c>
      <c r="K30" s="176">
        <v>0.148203</v>
      </c>
      <c r="L30" s="177">
        <v>5.4968349999999999</v>
      </c>
      <c r="M30" s="176">
        <v>6.4900000000000001E-3</v>
      </c>
      <c r="N30" s="176">
        <v>101164</v>
      </c>
      <c r="O30" s="176">
        <v>20.399999999999999</v>
      </c>
      <c r="P30" s="176">
        <v>60</v>
      </c>
      <c r="Q30" s="176">
        <v>1.1940999999999999</v>
      </c>
      <c r="R30" s="176" t="s">
        <v>2801</v>
      </c>
      <c r="S30" s="176" t="s">
        <v>2802</v>
      </c>
      <c r="T30" s="59">
        <v>1.1065418556701031E-3</v>
      </c>
      <c r="U30" s="59">
        <v>0</v>
      </c>
      <c r="V30" s="54">
        <v>4967.5798270380019</v>
      </c>
      <c r="X30" s="215">
        <v>4967.5798269999996</v>
      </c>
      <c r="AC30">
        <v>58.772821342086736</v>
      </c>
      <c r="AD30">
        <v>0.76500146599380336</v>
      </c>
      <c r="AE30">
        <v>-4922.6181297058474</v>
      </c>
      <c r="AG30" t="str">
        <f t="shared" si="0"/>
        <v/>
      </c>
      <c r="AH30" t="str">
        <f t="shared" si="1"/>
        <v/>
      </c>
      <c r="AI30" t="str">
        <f t="shared" si="2"/>
        <v/>
      </c>
      <c r="AK30" s="213"/>
      <c r="AL30" s="213"/>
      <c r="AM30" s="213"/>
      <c r="AN30" s="213"/>
    </row>
    <row r="31" spans="1:40" ht="15.75" thickBot="1" x14ac:dyDescent="0.3">
      <c r="A31" s="189">
        <v>18</v>
      </c>
      <c r="B31" s="190" t="s">
        <v>2803</v>
      </c>
      <c r="C31" s="190">
        <v>0</v>
      </c>
      <c r="D31" s="190">
        <v>1300.03125</v>
      </c>
      <c r="E31" s="190">
        <v>200</v>
      </c>
      <c r="F31" s="190">
        <v>0.130107</v>
      </c>
      <c r="G31" s="190">
        <v>0.18410299999999999</v>
      </c>
      <c r="H31" s="190">
        <v>47.126479000000003</v>
      </c>
      <c r="I31" s="190">
        <v>1.562219</v>
      </c>
      <c r="J31" s="190">
        <v>8.8848479999999999</v>
      </c>
      <c r="K31" s="190">
        <v>0.14742</v>
      </c>
      <c r="L31" s="191">
        <v>0.130107</v>
      </c>
      <c r="M31" s="190">
        <v>2.5690000000000001E-3</v>
      </c>
      <c r="N31" s="190">
        <v>101162</v>
      </c>
      <c r="O31" s="190">
        <v>20.5</v>
      </c>
      <c r="P31" s="190">
        <v>60</v>
      </c>
      <c r="Q31" s="190">
        <v>1.1936</v>
      </c>
      <c r="R31" s="190" t="s">
        <v>2804</v>
      </c>
      <c r="S31" s="190" t="s">
        <v>2805</v>
      </c>
      <c r="T31" s="59">
        <v>1.1065418556701031E-3</v>
      </c>
      <c r="U31" s="59">
        <v>0</v>
      </c>
      <c r="V31" s="54">
        <v>117.57982703800155</v>
      </c>
      <c r="X31" s="215">
        <v>117.57982699999999</v>
      </c>
      <c r="AC31">
        <v>12.985323329835815</v>
      </c>
      <c r="AD31">
        <v>0.64426439974734451</v>
      </c>
      <c r="AE31">
        <v>-109.21412450938449</v>
      </c>
      <c r="AG31" t="str">
        <f t="shared" si="0"/>
        <v/>
      </c>
      <c r="AH31" t="str">
        <f t="shared" si="1"/>
        <v/>
      </c>
      <c r="AI31" t="str">
        <f t="shared" si="2"/>
        <v/>
      </c>
      <c r="AK31" s="213"/>
      <c r="AL31" s="213"/>
      <c r="AM31" s="213"/>
      <c r="AN31" s="213"/>
    </row>
    <row r="32" spans="1:40" ht="15.75" thickBot="1" x14ac:dyDescent="0.3">
      <c r="A32" s="175">
        <v>33</v>
      </c>
      <c r="B32" s="176" t="s">
        <v>2750</v>
      </c>
      <c r="C32" s="176">
        <v>-200.0625</v>
      </c>
      <c r="D32" s="176">
        <v>104.125</v>
      </c>
      <c r="E32" s="176">
        <v>200</v>
      </c>
      <c r="F32" s="176">
        <v>9.3451000000000006E-2</v>
      </c>
      <c r="G32" s="176">
        <v>0.18276999999999999</v>
      </c>
      <c r="H32" s="176">
        <v>46.792085999999998</v>
      </c>
      <c r="I32" s="176">
        <v>1.475643</v>
      </c>
      <c r="J32" s="176">
        <v>8.8543570000000003</v>
      </c>
      <c r="K32" s="176">
        <v>0.139599</v>
      </c>
      <c r="L32" s="177">
        <v>9.3451000000000006E-2</v>
      </c>
      <c r="M32" s="176">
        <v>3.6180000000000001E-3</v>
      </c>
      <c r="N32" s="176">
        <v>101140</v>
      </c>
      <c r="O32" s="176">
        <v>20.5</v>
      </c>
      <c r="P32" s="176">
        <v>60</v>
      </c>
      <c r="Q32" s="176">
        <v>1.1934</v>
      </c>
      <c r="R32" s="176" t="s">
        <v>2806</v>
      </c>
      <c r="S32" s="176" t="s">
        <v>2807</v>
      </c>
      <c r="T32" s="171">
        <v>1.1088103092783505E-3</v>
      </c>
      <c r="U32" s="171">
        <v>9.3451000000000006E-2</v>
      </c>
      <c r="V32" s="54">
        <v>0</v>
      </c>
      <c r="X32" s="216">
        <v>65.73860569</v>
      </c>
      <c r="AC32">
        <v>13.291752896484834</v>
      </c>
      <c r="AD32">
        <v>0.89495162933240524</v>
      </c>
      <c r="AE32">
        <v>11.895632543842854</v>
      </c>
      <c r="AG32">
        <f t="shared" si="0"/>
        <v>13.291752896484834</v>
      </c>
      <c r="AH32">
        <f t="shared" si="1"/>
        <v>0.89495162933240524</v>
      </c>
      <c r="AI32">
        <f t="shared" si="2"/>
        <v>-11.895632543842854</v>
      </c>
      <c r="AK32" s="213">
        <v>13.291752896484713</v>
      </c>
      <c r="AL32" s="213">
        <v>0.89495162933241179</v>
      </c>
      <c r="AM32" s="213">
        <v>-53.842973150381297</v>
      </c>
      <c r="AN32" s="213"/>
    </row>
    <row r="33" spans="1:40" ht="15.75" thickBot="1" x14ac:dyDescent="0.3">
      <c r="A33" s="186">
        <v>33</v>
      </c>
      <c r="B33" s="187" t="s">
        <v>2742</v>
      </c>
      <c r="C33" s="187">
        <v>0</v>
      </c>
      <c r="D33" s="187">
        <v>1299.96875</v>
      </c>
      <c r="E33" s="187">
        <v>200</v>
      </c>
      <c r="F33" s="187">
        <v>5.5087349999999997</v>
      </c>
      <c r="G33" s="187">
        <v>0.18524199999999999</v>
      </c>
      <c r="H33" s="187">
        <v>47.412247000000001</v>
      </c>
      <c r="I33" s="187">
        <v>1.3252790000000001</v>
      </c>
      <c r="J33" s="187">
        <v>8.9132069999999999</v>
      </c>
      <c r="K33" s="187">
        <v>0.124737</v>
      </c>
      <c r="L33" s="188">
        <v>5.5087349999999997</v>
      </c>
      <c r="M33" s="187">
        <v>6.3210000000000002E-3</v>
      </c>
      <c r="N33" s="187">
        <v>101137</v>
      </c>
      <c r="O33" s="187">
        <v>20.5</v>
      </c>
      <c r="P33" s="187">
        <v>60</v>
      </c>
      <c r="Q33" s="187">
        <v>1.1933</v>
      </c>
      <c r="R33" s="187" t="s">
        <v>2808</v>
      </c>
      <c r="S33" s="187" t="s">
        <v>2809</v>
      </c>
      <c r="T33" s="59">
        <v>1.1088103092783505E-3</v>
      </c>
      <c r="U33" s="59">
        <v>0</v>
      </c>
      <c r="V33" s="54">
        <v>4968.1491540110783</v>
      </c>
      <c r="X33" s="215">
        <v>4968.1491539999997</v>
      </c>
      <c r="AC33">
        <v>24.260651249748296</v>
      </c>
      <c r="AD33">
        <v>1.1574172199781287</v>
      </c>
      <c r="AE33">
        <v>-4940.0695088820003</v>
      </c>
      <c r="AG33" t="str">
        <f t="shared" si="0"/>
        <v/>
      </c>
      <c r="AH33" t="str">
        <f t="shared" si="1"/>
        <v/>
      </c>
      <c r="AI33" t="str">
        <f t="shared" si="2"/>
        <v/>
      </c>
      <c r="AK33" s="213"/>
      <c r="AL33" s="213"/>
      <c r="AM33" s="213"/>
      <c r="AN33" s="213"/>
    </row>
    <row r="34" spans="1:40" ht="15.75" thickBot="1" x14ac:dyDescent="0.3">
      <c r="A34" s="189">
        <v>33</v>
      </c>
      <c r="B34" s="190" t="s">
        <v>2803</v>
      </c>
      <c r="C34" s="190">
        <v>0</v>
      </c>
      <c r="D34" s="190">
        <v>1299.96875</v>
      </c>
      <c r="E34" s="190">
        <v>200</v>
      </c>
      <c r="F34" s="190">
        <v>0.13100500000000001</v>
      </c>
      <c r="G34" s="190">
        <v>0.18490100000000001</v>
      </c>
      <c r="H34" s="190">
        <v>47.326766999999997</v>
      </c>
      <c r="I34" s="190">
        <v>1.706264</v>
      </c>
      <c r="J34" s="190">
        <v>8.9045909999999999</v>
      </c>
      <c r="K34" s="190">
        <v>0.160665</v>
      </c>
      <c r="L34" s="191">
        <v>0.13100500000000001</v>
      </c>
      <c r="M34" s="190">
        <v>2.6289999999999998E-3</v>
      </c>
      <c r="N34" s="190">
        <v>101137</v>
      </c>
      <c r="O34" s="190">
        <v>20.5</v>
      </c>
      <c r="P34" s="190">
        <v>60</v>
      </c>
      <c r="Q34" s="190">
        <v>1.1933</v>
      </c>
      <c r="R34" s="190" t="s">
        <v>2810</v>
      </c>
      <c r="S34" s="190" t="s">
        <v>2811</v>
      </c>
      <c r="T34" s="59">
        <v>1.1088103092783505E-3</v>
      </c>
      <c r="U34" s="59">
        <v>0</v>
      </c>
      <c r="V34" s="54">
        <v>118.14915401107903</v>
      </c>
      <c r="X34" s="215">
        <v>118.149154</v>
      </c>
      <c r="AC34">
        <v>14.914037575079872</v>
      </c>
      <c r="AD34">
        <v>0.61406518038598179</v>
      </c>
      <c r="AE34">
        <v>-108.9906893800916</v>
      </c>
      <c r="AG34" t="str">
        <f t="shared" ref="AG34:AG65" si="8">IF(B34="hatter",AC34,"")</f>
        <v/>
      </c>
      <c r="AH34" t="str">
        <f t="shared" ref="AH34:AH65" si="9">IF(B34="hatter",AD34,"")</f>
        <v/>
      </c>
      <c r="AI34" t="str">
        <f t="shared" ref="AI34:AI65" si="10">IF(B34="hatter",-1*AE34,"")</f>
        <v/>
      </c>
      <c r="AK34" s="213"/>
      <c r="AL34" s="213"/>
      <c r="AM34" s="213"/>
      <c r="AN34" s="213"/>
    </row>
    <row r="35" spans="1:40" ht="15.75" thickBot="1" x14ac:dyDescent="0.3">
      <c r="A35" s="175">
        <v>33</v>
      </c>
      <c r="B35" s="176" t="s">
        <v>2750</v>
      </c>
      <c r="C35" s="176">
        <v>-200.0625</v>
      </c>
      <c r="D35" s="176">
        <v>-104.09375</v>
      </c>
      <c r="E35" s="176">
        <v>200</v>
      </c>
      <c r="F35" s="176">
        <v>8.3152000000000004E-2</v>
      </c>
      <c r="G35" s="176">
        <v>0.18273400000000001</v>
      </c>
      <c r="H35" s="176">
        <v>46.783116</v>
      </c>
      <c r="I35" s="176">
        <v>1.5870839999999999</v>
      </c>
      <c r="J35" s="176">
        <v>8.8549889999999998</v>
      </c>
      <c r="K35" s="176">
        <v>0.15029699999999999</v>
      </c>
      <c r="L35" s="177">
        <v>8.3152000000000004E-2</v>
      </c>
      <c r="M35" s="176">
        <v>3.0709999999999999E-3</v>
      </c>
      <c r="N35" s="176">
        <v>101140</v>
      </c>
      <c r="O35" s="176">
        <v>20.6</v>
      </c>
      <c r="P35" s="176">
        <v>60</v>
      </c>
      <c r="Q35" s="176">
        <v>1.1929000000000001</v>
      </c>
      <c r="R35" s="176" t="s">
        <v>2812</v>
      </c>
      <c r="S35" s="176" t="s">
        <v>2813</v>
      </c>
      <c r="T35" s="171">
        <v>1.1088103092783505E-3</v>
      </c>
      <c r="U35" s="171">
        <v>8.3152000000000004E-2</v>
      </c>
      <c r="V35" s="54">
        <v>0</v>
      </c>
      <c r="X35" s="216">
        <v>55.842933729999999</v>
      </c>
      <c r="AC35">
        <v>14.613249673455414</v>
      </c>
      <c r="AD35">
        <v>0.72458588542375879</v>
      </c>
      <c r="AE35">
        <v>10.58882651230166</v>
      </c>
      <c r="AG35">
        <f t="shared" si="8"/>
        <v>14.613249673455414</v>
      </c>
      <c r="AH35">
        <f t="shared" si="9"/>
        <v>0.72458588542375879</v>
      </c>
      <c r="AI35">
        <f t="shared" si="10"/>
        <v>-10.58882651230166</v>
      </c>
      <c r="AK35" s="213">
        <v>14.613249673455245</v>
      </c>
      <c r="AL35" s="213">
        <v>0.72458588542376468</v>
      </c>
      <c r="AM35" s="213">
        <v>-45.254107216241799</v>
      </c>
      <c r="AN35" s="213"/>
    </row>
    <row r="36" spans="1:40" ht="15.75" thickBot="1" x14ac:dyDescent="0.3">
      <c r="A36" s="186">
        <v>17</v>
      </c>
      <c r="B36" s="187" t="s">
        <v>2750</v>
      </c>
      <c r="C36" s="187">
        <v>-200.03125</v>
      </c>
      <c r="D36" s="187">
        <v>-104.03125</v>
      </c>
      <c r="E36" s="187">
        <v>200</v>
      </c>
      <c r="F36" s="187">
        <v>0.10297000000000001</v>
      </c>
      <c r="G36" s="187">
        <v>0.18337600000000001</v>
      </c>
      <c r="H36" s="187">
        <v>46.943976999999997</v>
      </c>
      <c r="I36" s="187">
        <v>1.5773729999999999</v>
      </c>
      <c r="J36" s="187">
        <v>8.8708419999999997</v>
      </c>
      <c r="K36" s="187">
        <v>0.149118</v>
      </c>
      <c r="L36" s="188">
        <v>0.10297000000000001</v>
      </c>
      <c r="M36" s="187">
        <v>3.7290000000000001E-3</v>
      </c>
      <c r="N36" s="187">
        <v>101126</v>
      </c>
      <c r="O36" s="187">
        <v>20.6</v>
      </c>
      <c r="P36" s="187">
        <v>60</v>
      </c>
      <c r="Q36" s="187">
        <v>1.1928000000000001</v>
      </c>
      <c r="R36" s="187" t="s">
        <v>2814</v>
      </c>
      <c r="S36" s="187" t="s">
        <v>2815</v>
      </c>
      <c r="T36" s="171">
        <v>1.1094567010309277E-3</v>
      </c>
      <c r="U36" s="171">
        <v>0.10297000000000001</v>
      </c>
      <c r="V36" s="54">
        <v>0</v>
      </c>
      <c r="X36" s="216">
        <v>75.27397268</v>
      </c>
      <c r="AC36">
        <v>17.019146983595892</v>
      </c>
      <c r="AD36">
        <v>0.81477424704928714</v>
      </c>
      <c r="AE36">
        <v>13.867147754125044</v>
      </c>
      <c r="AG36">
        <f t="shared" si="8"/>
        <v>17.019146983595892</v>
      </c>
      <c r="AH36">
        <f t="shared" si="9"/>
        <v>0.81477424704928714</v>
      </c>
      <c r="AI36">
        <f t="shared" si="10"/>
        <v>-13.867147754125044</v>
      </c>
      <c r="AK36" s="213">
        <v>17.019146983595888</v>
      </c>
      <c r="AL36" s="213">
        <v>0.81477424704928736</v>
      </c>
      <c r="AM36" s="213">
        <v>-61.406824924988825</v>
      </c>
      <c r="AN36" s="213"/>
    </row>
    <row r="37" spans="1:40" ht="15.75" thickBot="1" x14ac:dyDescent="0.3">
      <c r="A37" s="175">
        <v>17</v>
      </c>
      <c r="B37" s="176" t="s">
        <v>2742</v>
      </c>
      <c r="C37" s="176">
        <v>0</v>
      </c>
      <c r="D37" s="176">
        <v>1299.9375</v>
      </c>
      <c r="E37" s="176">
        <v>200</v>
      </c>
      <c r="F37" s="176">
        <v>5.5101579999999997</v>
      </c>
      <c r="G37" s="176">
        <v>0.186059</v>
      </c>
      <c r="H37" s="176">
        <v>47.617265000000003</v>
      </c>
      <c r="I37" s="176">
        <v>1.4847459999999999</v>
      </c>
      <c r="J37" s="176">
        <v>8.9344490000000008</v>
      </c>
      <c r="K37" s="176">
        <v>0.13936000000000001</v>
      </c>
      <c r="L37" s="177">
        <v>5.5101579999999997</v>
      </c>
      <c r="M37" s="176">
        <v>6.8840000000000004E-3</v>
      </c>
      <c r="N37" s="176">
        <v>101125</v>
      </c>
      <c r="O37" s="176">
        <v>20.6</v>
      </c>
      <c r="P37" s="176">
        <v>60</v>
      </c>
      <c r="Q37" s="176">
        <v>1.1928000000000001</v>
      </c>
      <c r="R37" s="176" t="s">
        <v>2816</v>
      </c>
      <c r="S37" s="176" t="s">
        <v>2817</v>
      </c>
      <c r="T37" s="59">
        <v>1.1094567010309277E-3</v>
      </c>
      <c r="U37" s="59">
        <v>0</v>
      </c>
      <c r="V37" s="54">
        <v>4966.5372203168081</v>
      </c>
      <c r="X37" s="215">
        <v>4966.5372200000002</v>
      </c>
      <c r="AC37">
        <v>24.955870698486869</v>
      </c>
      <c r="AD37">
        <v>1.2420245910774497</v>
      </c>
      <c r="AE37">
        <v>-4935.5409678555397</v>
      </c>
      <c r="AG37" t="str">
        <f t="shared" si="8"/>
        <v/>
      </c>
      <c r="AH37" t="str">
        <f t="shared" si="9"/>
        <v/>
      </c>
      <c r="AI37" t="str">
        <f t="shared" si="10"/>
        <v/>
      </c>
      <c r="AK37" s="213"/>
      <c r="AL37" s="213"/>
      <c r="AM37" s="213"/>
      <c r="AN37" s="213"/>
    </row>
    <row r="38" spans="1:40" ht="15.75" thickBot="1" x14ac:dyDescent="0.3">
      <c r="A38" s="189">
        <v>17</v>
      </c>
      <c r="B38" s="190" t="s">
        <v>2803</v>
      </c>
      <c r="C38" s="190">
        <v>0</v>
      </c>
      <c r="D38" s="190">
        <v>1299.9375</v>
      </c>
      <c r="E38" s="190">
        <v>200</v>
      </c>
      <c r="F38" s="190">
        <v>0.12929299999999999</v>
      </c>
      <c r="G38" s="190">
        <v>0.18482599999999999</v>
      </c>
      <c r="H38" s="190">
        <v>47.307951000000003</v>
      </c>
      <c r="I38" s="190">
        <v>1.6060620000000001</v>
      </c>
      <c r="J38" s="190">
        <v>8.9068930000000002</v>
      </c>
      <c r="K38" s="190">
        <v>0.15131</v>
      </c>
      <c r="L38" s="191">
        <v>0.12929299999999999</v>
      </c>
      <c r="M38" s="190">
        <v>3.078E-3</v>
      </c>
      <c r="N38" s="190">
        <v>101124</v>
      </c>
      <c r="O38" s="190">
        <v>20.7</v>
      </c>
      <c r="P38" s="190">
        <v>60</v>
      </c>
      <c r="Q38" s="190">
        <v>1.1922999999999999</v>
      </c>
      <c r="R38" s="190" t="s">
        <v>2818</v>
      </c>
      <c r="S38" s="190" t="s">
        <v>2819</v>
      </c>
      <c r="T38" s="59">
        <v>1.1094567010309277E-3</v>
      </c>
      <c r="U38" s="59">
        <v>0</v>
      </c>
      <c r="V38" s="54">
        <v>116.5372203168078</v>
      </c>
      <c r="X38" s="215">
        <v>116.5372203</v>
      </c>
      <c r="AC38">
        <v>20.497009946107582</v>
      </c>
      <c r="AD38">
        <v>0.61288840829270952</v>
      </c>
      <c r="AE38">
        <v>-103.97521588071807</v>
      </c>
      <c r="AG38" t="str">
        <f t="shared" si="8"/>
        <v/>
      </c>
      <c r="AH38" t="str">
        <f t="shared" si="9"/>
        <v/>
      </c>
      <c r="AI38" t="str">
        <f t="shared" si="10"/>
        <v/>
      </c>
      <c r="AK38" s="213"/>
      <c r="AL38" s="213"/>
      <c r="AM38" s="213"/>
      <c r="AN38" s="213"/>
    </row>
    <row r="39" spans="1:40" ht="15.75" thickBot="1" x14ac:dyDescent="0.3">
      <c r="A39" s="175">
        <v>31</v>
      </c>
      <c r="B39" s="198" t="s">
        <v>2750</v>
      </c>
      <c r="C39" s="176">
        <v>-200.03125</v>
      </c>
      <c r="D39" s="176">
        <v>-104.0625</v>
      </c>
      <c r="E39" s="176">
        <v>200</v>
      </c>
      <c r="F39" s="176">
        <v>0.11412799999999999</v>
      </c>
      <c r="G39" s="176">
        <v>0.18323200000000001</v>
      </c>
      <c r="H39" s="176">
        <v>46.907950999999997</v>
      </c>
      <c r="I39" s="176">
        <v>1.62198</v>
      </c>
      <c r="J39" s="176">
        <v>8.8698599999999992</v>
      </c>
      <c r="K39" s="176">
        <v>0.15345700000000001</v>
      </c>
      <c r="L39" s="177">
        <v>0.11412799999999999</v>
      </c>
      <c r="M39" s="176">
        <v>3.728E-3</v>
      </c>
      <c r="N39" s="176">
        <v>101107</v>
      </c>
      <c r="O39" s="176">
        <v>20.7</v>
      </c>
      <c r="P39" s="176">
        <v>60</v>
      </c>
      <c r="Q39" s="176">
        <v>1.1920999999999999</v>
      </c>
      <c r="R39" s="176" t="s">
        <v>2820</v>
      </c>
      <c r="S39" s="176" t="s">
        <v>2821</v>
      </c>
      <c r="T39" s="171">
        <v>1.1091484536082477E-3</v>
      </c>
      <c r="U39" s="171">
        <v>0.11412799999999999</v>
      </c>
      <c r="V39" s="54">
        <v>0</v>
      </c>
      <c r="X39" s="216">
        <v>85.354862190000006</v>
      </c>
      <c r="AC39">
        <v>20.250606934658979</v>
      </c>
      <c r="AD39">
        <v>0.74693211110539348</v>
      </c>
      <c r="AE39">
        <v>15.126018474282301</v>
      </c>
      <c r="AG39">
        <f t="shared" si="8"/>
        <v>20.250606934658979</v>
      </c>
      <c r="AH39">
        <f t="shared" si="9"/>
        <v>0.74693211110539348</v>
      </c>
      <c r="AI39">
        <f t="shared" si="10"/>
        <v>-15.126018474282301</v>
      </c>
      <c r="AK39" s="213">
        <v>20.250606934658986</v>
      </c>
      <c r="AL39" s="213">
        <v>0.74693211110539326</v>
      </c>
      <c r="AM39" s="213">
        <v>-70.228843712181884</v>
      </c>
      <c r="AN39" s="213"/>
    </row>
    <row r="40" spans="1:40" ht="15.75" thickBot="1" x14ac:dyDescent="0.3">
      <c r="A40" s="175">
        <v>31</v>
      </c>
      <c r="B40" s="176" t="s">
        <v>2742</v>
      </c>
      <c r="C40" s="176">
        <v>0</v>
      </c>
      <c r="D40" s="176">
        <v>1299.9375</v>
      </c>
      <c r="E40" s="176">
        <v>200</v>
      </c>
      <c r="F40" s="176">
        <v>5.5115220000000003</v>
      </c>
      <c r="G40" s="176">
        <v>0.185421</v>
      </c>
      <c r="H40" s="176">
        <v>47.457037999999997</v>
      </c>
      <c r="I40" s="176">
        <v>1.6832549999999999</v>
      </c>
      <c r="J40" s="176">
        <v>8.9231359999999995</v>
      </c>
      <c r="K40" s="176">
        <v>0.15823000000000001</v>
      </c>
      <c r="L40" s="177">
        <v>5.5115220000000003</v>
      </c>
      <c r="M40" s="176">
        <v>6.4440000000000001E-3</v>
      </c>
      <c r="N40" s="176">
        <v>101109</v>
      </c>
      <c r="O40" s="176">
        <v>20.8</v>
      </c>
      <c r="P40" s="176">
        <v>60</v>
      </c>
      <c r="Q40" s="176">
        <v>1.1917</v>
      </c>
      <c r="R40" s="176" t="s">
        <v>2822</v>
      </c>
      <c r="S40" s="176" t="s">
        <v>2823</v>
      </c>
      <c r="T40" s="59">
        <v>1.1091484536082477E-3</v>
      </c>
      <c r="U40" s="59">
        <v>0</v>
      </c>
      <c r="V40" s="54">
        <v>4969.1472607387104</v>
      </c>
      <c r="X40" s="215">
        <v>4969.1472610000001</v>
      </c>
      <c r="AC40">
        <v>36.838881528308747</v>
      </c>
      <c r="AD40">
        <v>0.95717640223923239</v>
      </c>
      <c r="AE40">
        <v>-4933.8859754952709</v>
      </c>
      <c r="AG40" t="str">
        <f t="shared" si="8"/>
        <v/>
      </c>
      <c r="AH40" t="str">
        <f t="shared" si="9"/>
        <v/>
      </c>
      <c r="AI40" t="str">
        <f t="shared" si="10"/>
        <v/>
      </c>
      <c r="AK40" s="213"/>
      <c r="AL40" s="213"/>
      <c r="AM40" s="213"/>
      <c r="AN40" s="213"/>
    </row>
    <row r="41" spans="1:40" ht="15.75" thickBot="1" x14ac:dyDescent="0.3">
      <c r="A41" s="189"/>
      <c r="B41" s="199" t="s">
        <v>2826</v>
      </c>
      <c r="C41" s="190">
        <v>0</v>
      </c>
      <c r="D41" s="190">
        <v>1299.9375</v>
      </c>
      <c r="E41" s="190">
        <v>200</v>
      </c>
      <c r="F41" s="190">
        <v>0.13215199999999999</v>
      </c>
      <c r="G41" s="190">
        <v>0.18485699999999999</v>
      </c>
      <c r="H41" s="190">
        <v>47.315618999999998</v>
      </c>
      <c r="I41" s="190">
        <v>1.6675679999999999</v>
      </c>
      <c r="J41" s="190">
        <v>8.9098459999999999</v>
      </c>
      <c r="K41" s="190">
        <v>0.15710199999999999</v>
      </c>
      <c r="L41" s="191">
        <v>0.13215199999999999</v>
      </c>
      <c r="M41" s="190">
        <v>3.261E-3</v>
      </c>
      <c r="N41" s="190">
        <v>101109</v>
      </c>
      <c r="O41" s="190">
        <v>20.8</v>
      </c>
      <c r="P41" s="190">
        <v>60</v>
      </c>
      <c r="Q41" s="190">
        <v>1.1917</v>
      </c>
      <c r="R41" s="190" t="s">
        <v>2824</v>
      </c>
      <c r="S41" s="190" t="s">
        <v>2825</v>
      </c>
      <c r="T41" s="59">
        <v>1.1091484536082477E-3</v>
      </c>
      <c r="U41" s="59">
        <v>0</v>
      </c>
      <c r="V41" s="54">
        <v>119.14726073871101</v>
      </c>
      <c r="X41" s="215">
        <v>119.1472607</v>
      </c>
      <c r="AC41">
        <v>13.344642285516377</v>
      </c>
      <c r="AD41">
        <v>0.80489151408445347</v>
      </c>
      <c r="AE41">
        <v>-108.40658850385823</v>
      </c>
      <c r="AG41" t="str">
        <f t="shared" si="8"/>
        <v/>
      </c>
      <c r="AH41" t="str">
        <f t="shared" si="9"/>
        <v/>
      </c>
      <c r="AI41" t="str">
        <f t="shared" si="10"/>
        <v/>
      </c>
      <c r="AK41" s="213"/>
      <c r="AL41" s="213"/>
      <c r="AM41" s="213"/>
      <c r="AN41" s="213"/>
    </row>
    <row r="42" spans="1:40" ht="15.75" thickBot="1" x14ac:dyDescent="0.3">
      <c r="A42" s="178" t="s">
        <v>2742</v>
      </c>
      <c r="B42" s="196" t="s">
        <v>2742</v>
      </c>
      <c r="C42" s="43">
        <v>0</v>
      </c>
      <c r="D42" s="43">
        <v>1299.9375</v>
      </c>
      <c r="E42" s="43">
        <v>200</v>
      </c>
      <c r="F42" s="43">
        <v>5.2510029999999999</v>
      </c>
      <c r="G42" s="43">
        <v>0.188809</v>
      </c>
      <c r="H42" s="43">
        <v>48.307234000000001</v>
      </c>
      <c r="I42" s="43">
        <v>1.5522320000000001</v>
      </c>
      <c r="J42" s="43">
        <v>9.0820310000000006</v>
      </c>
      <c r="K42" s="43">
        <v>0.145788</v>
      </c>
      <c r="L42" s="192">
        <v>5.2510029999999999</v>
      </c>
      <c r="M42" s="43">
        <v>6.9309999999999997E-2</v>
      </c>
      <c r="N42" s="43">
        <v>99700</v>
      </c>
      <c r="O42" s="43">
        <v>21.7</v>
      </c>
      <c r="P42" s="43">
        <v>60</v>
      </c>
      <c r="Q42" s="43">
        <v>1.171</v>
      </c>
      <c r="R42" s="43" t="s">
        <v>2827</v>
      </c>
      <c r="S42" s="43" t="s">
        <v>2828</v>
      </c>
      <c r="T42" s="43">
        <v>1.0545164948453608E-3</v>
      </c>
      <c r="U42" s="43">
        <v>0</v>
      </c>
      <c r="V42" s="54">
        <v>4979.5361435005634</v>
      </c>
      <c r="X42" s="215">
        <v>4979.5361439999997</v>
      </c>
      <c r="AC42">
        <v>1.8210594128233297</v>
      </c>
      <c r="AD42">
        <v>48.705822860899737</v>
      </c>
      <c r="AE42">
        <v>-4890.8395698033301</v>
      </c>
      <c r="AG42" t="str">
        <f t="shared" si="8"/>
        <v/>
      </c>
      <c r="AH42" t="str">
        <f t="shared" si="9"/>
        <v/>
      </c>
      <c r="AI42" t="str">
        <f t="shared" si="10"/>
        <v/>
      </c>
      <c r="AK42" s="213"/>
      <c r="AL42" s="213"/>
      <c r="AM42" s="213"/>
      <c r="AN42" s="213"/>
    </row>
    <row r="43" spans="1:40" ht="15.75" thickBot="1" x14ac:dyDescent="0.3">
      <c r="A43" s="180" t="s">
        <v>2803</v>
      </c>
      <c r="B43" s="197" t="s">
        <v>2803</v>
      </c>
      <c r="C43" s="181">
        <v>0</v>
      </c>
      <c r="D43" s="181">
        <v>1299.9375</v>
      </c>
      <c r="E43" s="181">
        <v>200</v>
      </c>
      <c r="F43" s="181">
        <v>0.136598</v>
      </c>
      <c r="G43" s="181">
        <v>0.18828</v>
      </c>
      <c r="H43" s="181">
        <v>48.174512999999997</v>
      </c>
      <c r="I43" s="181">
        <v>1.583663</v>
      </c>
      <c r="J43" s="181">
        <v>9.0694870000000005</v>
      </c>
      <c r="K43" s="181">
        <v>0.14927699999999999</v>
      </c>
      <c r="L43" s="193">
        <v>0.136598</v>
      </c>
      <c r="M43" s="181">
        <v>3.4710000000000001E-3</v>
      </c>
      <c r="N43" s="181">
        <v>99700</v>
      </c>
      <c r="O43" s="181">
        <v>21.7</v>
      </c>
      <c r="P43" s="181">
        <v>60</v>
      </c>
      <c r="Q43" s="181">
        <v>1.171</v>
      </c>
      <c r="R43" s="181" t="s">
        <v>2829</v>
      </c>
      <c r="S43" s="181" t="s">
        <v>2830</v>
      </c>
      <c r="T43" s="43">
        <v>1.0545164948453608E-3</v>
      </c>
      <c r="U43" s="43">
        <v>0</v>
      </c>
      <c r="V43" s="54">
        <v>129.53614350056361</v>
      </c>
      <c r="X43" s="215">
        <v>129.53614350000001</v>
      </c>
      <c r="AC43">
        <v>12.74109288826121</v>
      </c>
      <c r="AD43">
        <v>0.92225986454671238</v>
      </c>
      <c r="AE43">
        <v>-117.78573460646938</v>
      </c>
      <c r="AG43" t="str">
        <f t="shared" si="8"/>
        <v/>
      </c>
      <c r="AH43" t="str">
        <f t="shared" si="9"/>
        <v/>
      </c>
      <c r="AI43" t="str">
        <f t="shared" si="10"/>
        <v/>
      </c>
      <c r="AK43" s="213"/>
      <c r="AL43" s="213"/>
      <c r="AM43" s="213"/>
      <c r="AN43" s="213"/>
    </row>
    <row r="44" spans="1:40" ht="15.75" thickBot="1" x14ac:dyDescent="0.3">
      <c r="A44" s="180" t="s">
        <v>2750</v>
      </c>
      <c r="B44" s="197" t="s">
        <v>2750</v>
      </c>
      <c r="C44" s="181">
        <v>-800.03125</v>
      </c>
      <c r="D44" s="181">
        <v>104</v>
      </c>
      <c r="E44" s="181">
        <v>200</v>
      </c>
      <c r="F44" s="181">
        <v>2.4274E-2</v>
      </c>
      <c r="G44" s="181">
        <v>0.18686900000000001</v>
      </c>
      <c r="H44" s="181">
        <v>47.820368999999999</v>
      </c>
      <c r="I44" s="181">
        <v>1.5916410000000001</v>
      </c>
      <c r="J44" s="181">
        <v>9.0360560000000003</v>
      </c>
      <c r="K44" s="181">
        <v>0.150698</v>
      </c>
      <c r="L44" s="193">
        <v>2.4274E-2</v>
      </c>
      <c r="M44" s="181">
        <v>3.973E-3</v>
      </c>
      <c r="N44" s="181">
        <v>99700</v>
      </c>
      <c r="O44" s="181">
        <v>21.7</v>
      </c>
      <c r="P44" s="181">
        <v>60</v>
      </c>
      <c r="Q44" s="181">
        <v>1.171</v>
      </c>
      <c r="R44" s="181" t="s">
        <v>2831</v>
      </c>
      <c r="S44" s="181" t="s">
        <v>2832</v>
      </c>
      <c r="T44" s="43">
        <v>1.0545164948453608E-3</v>
      </c>
      <c r="U44" s="43">
        <v>2.4274E-2</v>
      </c>
      <c r="V44" s="54">
        <v>0</v>
      </c>
      <c r="X44" s="216">
        <v>-7.5170630799999998</v>
      </c>
      <c r="AC44">
        <v>15.069129644681409</v>
      </c>
      <c r="AD44">
        <v>0.97064031469867162</v>
      </c>
      <c r="AE44">
        <v>14.626608569325269</v>
      </c>
      <c r="AG44">
        <f t="shared" si="8"/>
        <v>15.069129644681409</v>
      </c>
      <c r="AH44">
        <f t="shared" si="9"/>
        <v>0.97064031469867162</v>
      </c>
      <c r="AI44">
        <f t="shared" si="10"/>
        <v>-14.626608569325269</v>
      </c>
      <c r="AK44" s="213">
        <v>15.069129644681414</v>
      </c>
      <c r="AL44" s="213">
        <v>0.97064031469867118</v>
      </c>
      <c r="AM44" s="213">
        <v>22.143671648999245</v>
      </c>
      <c r="AN44" s="213"/>
    </row>
    <row r="45" spans="1:40" ht="15.75" thickBot="1" x14ac:dyDescent="0.3">
      <c r="A45" s="178">
        <v>10</v>
      </c>
      <c r="B45" s="43" t="s">
        <v>2742</v>
      </c>
      <c r="C45" s="43">
        <v>0</v>
      </c>
      <c r="D45" s="43">
        <v>1300.03125</v>
      </c>
      <c r="E45" s="43">
        <v>200</v>
      </c>
      <c r="F45" s="43">
        <v>5.5803770000000004</v>
      </c>
      <c r="G45" s="43">
        <v>0.195631</v>
      </c>
      <c r="H45" s="43">
        <v>50.018749999999997</v>
      </c>
      <c r="I45" s="43">
        <v>1.5287459999999999</v>
      </c>
      <c r="J45" s="43">
        <v>9.2416280000000004</v>
      </c>
      <c r="K45" s="43">
        <v>0.14133599999999999</v>
      </c>
      <c r="L45" s="192">
        <v>5.5803770000000004</v>
      </c>
      <c r="M45" s="43">
        <v>4.7980000000000002E-3</v>
      </c>
      <c r="N45" s="43">
        <v>99700</v>
      </c>
      <c r="O45" s="43">
        <v>21.7</v>
      </c>
      <c r="P45" s="43">
        <v>60</v>
      </c>
      <c r="Q45" s="43">
        <v>1.171</v>
      </c>
      <c r="R45" s="43" t="s">
        <v>2833</v>
      </c>
      <c r="S45" s="43" t="s">
        <v>2834</v>
      </c>
      <c r="T45" s="43">
        <v>1.122938144329897E-3</v>
      </c>
      <c r="U45" s="43">
        <v>0</v>
      </c>
      <c r="V45" s="54">
        <v>4969.4429102593531</v>
      </c>
      <c r="X45" s="215">
        <v>4969.4429099999998</v>
      </c>
      <c r="AC45">
        <v>13.976913096994567</v>
      </c>
      <c r="AD45">
        <v>1.14290738230111</v>
      </c>
      <c r="AE45">
        <v>-4953.4687445490017</v>
      </c>
      <c r="AG45" t="str">
        <f t="shared" si="8"/>
        <v/>
      </c>
      <c r="AH45" t="str">
        <f t="shared" si="9"/>
        <v/>
      </c>
      <c r="AI45" t="str">
        <f t="shared" si="10"/>
        <v/>
      </c>
      <c r="AK45" s="213"/>
      <c r="AL45" s="213"/>
      <c r="AM45" s="213"/>
      <c r="AN45" s="213"/>
    </row>
    <row r="46" spans="1:40" ht="15.75" thickBot="1" x14ac:dyDescent="0.3">
      <c r="A46" s="180">
        <v>10</v>
      </c>
      <c r="B46" s="181" t="s">
        <v>2803</v>
      </c>
      <c r="C46" s="181">
        <v>0</v>
      </c>
      <c r="D46" s="181">
        <v>1300.03125</v>
      </c>
      <c r="E46" s="181">
        <v>200</v>
      </c>
      <c r="F46" s="181">
        <v>0.134127</v>
      </c>
      <c r="G46" s="181">
        <v>0.19425300000000001</v>
      </c>
      <c r="H46" s="181">
        <v>49.673073000000002</v>
      </c>
      <c r="I46" s="181">
        <v>1.5371680000000001</v>
      </c>
      <c r="J46" s="181">
        <v>9.2096119999999999</v>
      </c>
      <c r="K46" s="181">
        <v>0.142569</v>
      </c>
      <c r="L46" s="193">
        <v>0.134127</v>
      </c>
      <c r="M46" s="181">
        <v>3.9940000000000002E-3</v>
      </c>
      <c r="N46" s="181">
        <v>99700</v>
      </c>
      <c r="O46" s="181">
        <v>21.7</v>
      </c>
      <c r="P46" s="181">
        <v>60</v>
      </c>
      <c r="Q46" s="181">
        <v>1.171</v>
      </c>
      <c r="R46" s="181" t="s">
        <v>2835</v>
      </c>
      <c r="S46" s="181" t="s">
        <v>2836</v>
      </c>
      <c r="T46" s="43">
        <v>1.122938144329897E-3</v>
      </c>
      <c r="U46" s="43">
        <v>0</v>
      </c>
      <c r="V46" s="54">
        <v>119.44291025935276</v>
      </c>
      <c r="X46" s="215">
        <v>119.44291029999999</v>
      </c>
      <c r="AC46">
        <v>14.31112329813962</v>
      </c>
      <c r="AD46">
        <v>0.94008112711076386</v>
      </c>
      <c r="AE46">
        <v>-105.98891898095019</v>
      </c>
      <c r="AG46" t="str">
        <f t="shared" si="8"/>
        <v/>
      </c>
      <c r="AH46" t="str">
        <f t="shared" si="9"/>
        <v/>
      </c>
      <c r="AI46" t="str">
        <f t="shared" si="10"/>
        <v/>
      </c>
      <c r="AK46" s="213"/>
      <c r="AL46" s="213"/>
      <c r="AM46" s="213"/>
      <c r="AN46" s="213"/>
    </row>
    <row r="47" spans="1:40" ht="15.75" thickBot="1" x14ac:dyDescent="0.3">
      <c r="A47" s="183">
        <v>10</v>
      </c>
      <c r="B47" s="184" t="s">
        <v>2750</v>
      </c>
      <c r="C47" s="184">
        <v>-800.0625</v>
      </c>
      <c r="D47" s="184">
        <v>104.03125</v>
      </c>
      <c r="E47" s="184">
        <v>200</v>
      </c>
      <c r="F47" s="184">
        <v>9.4976000000000005E-2</v>
      </c>
      <c r="G47" s="184">
        <v>0.19198499999999999</v>
      </c>
      <c r="H47" s="184">
        <v>49.104059999999997</v>
      </c>
      <c r="I47" s="184">
        <v>1.480299</v>
      </c>
      <c r="J47" s="184">
        <v>9.1567690000000006</v>
      </c>
      <c r="K47" s="184">
        <v>0.13800000000000001</v>
      </c>
      <c r="L47" s="194">
        <v>9.4976000000000005E-2</v>
      </c>
      <c r="M47" s="184">
        <v>4.0720000000000001E-3</v>
      </c>
      <c r="N47" s="184">
        <v>99700</v>
      </c>
      <c r="O47" s="184">
        <v>21.7</v>
      </c>
      <c r="P47" s="184">
        <v>60</v>
      </c>
      <c r="Q47" s="184">
        <v>1.171</v>
      </c>
      <c r="R47" s="184" t="s">
        <v>2837</v>
      </c>
      <c r="S47" s="184" t="s">
        <v>2838</v>
      </c>
      <c r="T47" s="43">
        <v>1.122938144329897E-3</v>
      </c>
      <c r="U47" s="43">
        <v>9.4976000000000005E-2</v>
      </c>
      <c r="V47" s="54">
        <v>0</v>
      </c>
      <c r="X47" s="216">
        <v>64.135212300000006</v>
      </c>
      <c r="AC47">
        <v>15.316755607420959</v>
      </c>
      <c r="AD47">
        <v>0.92646338453189125</v>
      </c>
      <c r="AE47">
        <v>14.190452145972003</v>
      </c>
      <c r="AG47">
        <f t="shared" si="8"/>
        <v>15.316755607420959</v>
      </c>
      <c r="AH47">
        <f t="shared" si="9"/>
        <v>0.92646338453189125</v>
      </c>
      <c r="AI47">
        <f t="shared" si="10"/>
        <v>-14.190452145972003</v>
      </c>
      <c r="AK47" s="213">
        <v>15.316755607420955</v>
      </c>
      <c r="AL47" s="213">
        <v>0.92646338453189148</v>
      </c>
      <c r="AM47" s="213">
        <v>-49.9447601560707</v>
      </c>
      <c r="AN47" s="213"/>
    </row>
    <row r="48" spans="1:40" ht="15.75" thickBot="1" x14ac:dyDescent="0.3">
      <c r="A48" s="180">
        <v>35</v>
      </c>
      <c r="B48" s="181" t="s">
        <v>2750</v>
      </c>
      <c r="C48" s="181">
        <v>-800</v>
      </c>
      <c r="D48" s="181">
        <v>104.03125</v>
      </c>
      <c r="E48" s="181">
        <v>200</v>
      </c>
      <c r="F48" s="181">
        <v>0.15459100000000001</v>
      </c>
      <c r="G48" s="181">
        <v>0.19184100000000001</v>
      </c>
      <c r="H48" s="181">
        <v>49.067856999999997</v>
      </c>
      <c r="I48" s="181">
        <v>1.5045949999999999</v>
      </c>
      <c r="J48" s="181">
        <v>9.1533519999999999</v>
      </c>
      <c r="K48" s="181">
        <v>0.14063600000000001</v>
      </c>
      <c r="L48" s="193">
        <v>0.15459100000000001</v>
      </c>
      <c r="M48" s="181">
        <v>4.9170000000000004E-3</v>
      </c>
      <c r="N48" s="181">
        <v>99700</v>
      </c>
      <c r="O48" s="181">
        <v>21.7</v>
      </c>
      <c r="P48" s="181">
        <v>60</v>
      </c>
      <c r="Q48" s="181">
        <v>1.171</v>
      </c>
      <c r="R48" s="181" t="s">
        <v>2839</v>
      </c>
      <c r="S48" s="181" t="s">
        <v>2840</v>
      </c>
      <c r="T48" s="43">
        <v>1.1098183505154639E-3</v>
      </c>
      <c r="U48" s="43">
        <v>0.15459100000000001</v>
      </c>
      <c r="V48" s="54">
        <v>0</v>
      </c>
      <c r="X48" s="216">
        <v>107.9014567</v>
      </c>
      <c r="AC48">
        <v>15.08037779503533</v>
      </c>
      <c r="AD48">
        <v>1.1407859266793356</v>
      </c>
      <c r="AE48">
        <v>17.203716257829132</v>
      </c>
      <c r="AG48">
        <f t="shared" si="8"/>
        <v>15.08037779503533</v>
      </c>
      <c r="AH48">
        <f t="shared" si="9"/>
        <v>1.1407859266793356</v>
      </c>
      <c r="AI48">
        <f t="shared" si="10"/>
        <v>-17.203716257829132</v>
      </c>
      <c r="AK48" s="213">
        <v>15.080377795035311</v>
      </c>
      <c r="AL48" s="213">
        <v>1.1407859266793348</v>
      </c>
      <c r="AM48" s="213">
        <v>-90.697740449398339</v>
      </c>
      <c r="AN48" s="213"/>
    </row>
    <row r="49" spans="1:40" ht="15.75" thickBot="1" x14ac:dyDescent="0.3">
      <c r="A49" s="178">
        <v>35</v>
      </c>
      <c r="B49" s="43" t="s">
        <v>2742</v>
      </c>
      <c r="C49" s="43">
        <v>0</v>
      </c>
      <c r="D49" s="43">
        <v>1300</v>
      </c>
      <c r="E49" s="43">
        <v>200</v>
      </c>
      <c r="F49" s="43">
        <v>5.5273310000000002</v>
      </c>
      <c r="G49" s="43">
        <v>0.19559399999999999</v>
      </c>
      <c r="H49" s="43">
        <v>50.009374999999999</v>
      </c>
      <c r="I49" s="43">
        <v>1.492964</v>
      </c>
      <c r="J49" s="43">
        <v>9.2408129999999993</v>
      </c>
      <c r="K49" s="43">
        <v>0.137933</v>
      </c>
      <c r="L49" s="192">
        <v>5.5273310000000002</v>
      </c>
      <c r="M49" s="43">
        <v>7.28E-3</v>
      </c>
      <c r="N49" s="43">
        <v>99700</v>
      </c>
      <c r="O49" s="43">
        <v>21.7</v>
      </c>
      <c r="P49" s="43">
        <v>60</v>
      </c>
      <c r="Q49" s="43">
        <v>1.171</v>
      </c>
      <c r="R49" s="43" t="s">
        <v>2841</v>
      </c>
      <c r="S49" s="43" t="s">
        <v>2842</v>
      </c>
      <c r="T49" s="43">
        <v>1.1098183505154639E-3</v>
      </c>
      <c r="U49" s="43">
        <v>0</v>
      </c>
      <c r="V49" s="54">
        <v>4980.3925096686207</v>
      </c>
      <c r="X49" s="215">
        <v>4980.3925099999997</v>
      </c>
      <c r="AC49">
        <v>12.682472420831914</v>
      </c>
      <c r="AD49">
        <v>1.8420138695828248</v>
      </c>
      <c r="AE49">
        <v>-4957.0310289470608</v>
      </c>
      <c r="AG49" t="str">
        <f t="shared" si="8"/>
        <v/>
      </c>
      <c r="AH49" t="str">
        <f t="shared" si="9"/>
        <v/>
      </c>
      <c r="AI49" t="str">
        <f t="shared" si="10"/>
        <v/>
      </c>
      <c r="AK49" s="213"/>
      <c r="AL49" s="213"/>
      <c r="AM49" s="213"/>
      <c r="AN49" s="213"/>
    </row>
    <row r="50" spans="1:40" ht="15.75" thickBot="1" x14ac:dyDescent="0.3">
      <c r="A50" s="183">
        <v>35</v>
      </c>
      <c r="B50" s="184" t="s">
        <v>2803</v>
      </c>
      <c r="C50" s="184">
        <v>0</v>
      </c>
      <c r="D50" s="184">
        <v>1300</v>
      </c>
      <c r="E50" s="184">
        <v>200</v>
      </c>
      <c r="F50" s="184">
        <v>0.14471200000000001</v>
      </c>
      <c r="G50" s="184">
        <v>0.19472700000000001</v>
      </c>
      <c r="H50" s="184">
        <v>49.791893999999999</v>
      </c>
      <c r="I50" s="184">
        <v>1.509914</v>
      </c>
      <c r="J50" s="184">
        <v>9.2206609999999998</v>
      </c>
      <c r="K50" s="184">
        <v>0.14011499999999999</v>
      </c>
      <c r="L50" s="194">
        <v>0.14471200000000001</v>
      </c>
      <c r="M50" s="184">
        <v>6.0769999999999999E-3</v>
      </c>
      <c r="N50" s="184">
        <v>99700</v>
      </c>
      <c r="O50" s="184">
        <v>21.7</v>
      </c>
      <c r="P50" s="184">
        <v>60</v>
      </c>
      <c r="Q50" s="184">
        <v>1.171</v>
      </c>
      <c r="R50" s="184" t="s">
        <v>2843</v>
      </c>
      <c r="S50" s="184" t="s">
        <v>2844</v>
      </c>
      <c r="T50" s="43">
        <v>1.1098183505154639E-3</v>
      </c>
      <c r="U50" s="43">
        <v>0</v>
      </c>
      <c r="V50" s="54">
        <v>130.39250966862042</v>
      </c>
      <c r="X50" s="215">
        <v>130.39250970000001</v>
      </c>
      <c r="AC50">
        <v>20.970051293042296</v>
      </c>
      <c r="AD50">
        <v>1.1958072318942079</v>
      </c>
      <c r="AE50">
        <v>-105.31633392591971</v>
      </c>
      <c r="AG50" t="str">
        <f t="shared" si="8"/>
        <v/>
      </c>
      <c r="AH50" t="str">
        <f t="shared" si="9"/>
        <v/>
      </c>
      <c r="AI50" t="str">
        <f t="shared" si="10"/>
        <v/>
      </c>
      <c r="AK50" s="213"/>
      <c r="AL50" s="213"/>
      <c r="AM50" s="213"/>
      <c r="AN50" s="213"/>
    </row>
    <row r="51" spans="1:40" ht="15.75" thickBot="1" x14ac:dyDescent="0.3">
      <c r="A51" s="180">
        <v>35</v>
      </c>
      <c r="B51" s="181" t="s">
        <v>2750</v>
      </c>
      <c r="C51" s="181">
        <v>-800.03125</v>
      </c>
      <c r="D51" s="181">
        <v>-104</v>
      </c>
      <c r="E51" s="181">
        <v>200</v>
      </c>
      <c r="F51" s="181">
        <v>0.12883600000000001</v>
      </c>
      <c r="G51" s="181">
        <v>0.19289400000000001</v>
      </c>
      <c r="H51" s="181">
        <v>49.331975999999997</v>
      </c>
      <c r="I51" s="181">
        <v>1.5196069999999999</v>
      </c>
      <c r="J51" s="181">
        <v>9.1779489999999999</v>
      </c>
      <c r="K51" s="181">
        <v>0.14128299999999999</v>
      </c>
      <c r="L51" s="193">
        <v>0.12883600000000001</v>
      </c>
      <c r="M51" s="181">
        <v>4.9249999999999997E-3</v>
      </c>
      <c r="N51" s="181">
        <v>99700</v>
      </c>
      <c r="O51" s="181">
        <v>21.7</v>
      </c>
      <c r="P51" s="181">
        <v>60</v>
      </c>
      <c r="Q51" s="181">
        <v>1.171</v>
      </c>
      <c r="R51" s="181" t="s">
        <v>2845</v>
      </c>
      <c r="S51" s="181" t="s">
        <v>2846</v>
      </c>
      <c r="T51" s="43">
        <v>1.1098183505154639E-3</v>
      </c>
      <c r="U51" s="43">
        <v>0.12883600000000001</v>
      </c>
      <c r="V51" s="54">
        <v>0</v>
      </c>
      <c r="X51" s="216">
        <v>84.694956300000001</v>
      </c>
      <c r="AC51">
        <v>18.368240798356155</v>
      </c>
      <c r="AD51">
        <v>1.0354711477153826</v>
      </c>
      <c r="AE51">
        <v>19.020229743178927</v>
      </c>
      <c r="AG51">
        <f t="shared" si="8"/>
        <v>18.368240798356155</v>
      </c>
      <c r="AH51">
        <f t="shared" si="9"/>
        <v>1.0354711477153826</v>
      </c>
      <c r="AI51">
        <f t="shared" si="10"/>
        <v>-19.020229743178927</v>
      </c>
      <c r="AK51" s="213">
        <v>18.368240798356048</v>
      </c>
      <c r="AL51" s="213">
        <v>1.0354711477153877</v>
      </c>
      <c r="AM51" s="213">
        <v>-65.674726559691479</v>
      </c>
      <c r="AN51" s="213"/>
    </row>
    <row r="52" spans="1:40" ht="15.75" thickBot="1" x14ac:dyDescent="0.3">
      <c r="A52" s="180">
        <v>2</v>
      </c>
      <c r="B52" s="181" t="s">
        <v>2750</v>
      </c>
      <c r="C52" s="181">
        <v>-800.0625</v>
      </c>
      <c r="D52" s="181">
        <v>-103.96875</v>
      </c>
      <c r="E52" s="181">
        <v>200</v>
      </c>
      <c r="F52" s="181">
        <v>0.178533</v>
      </c>
      <c r="G52" s="181">
        <v>0.192522</v>
      </c>
      <c r="H52" s="181">
        <v>49.238683000000002</v>
      </c>
      <c r="I52" s="181">
        <v>1.489997</v>
      </c>
      <c r="J52" s="181">
        <v>9.1693040000000003</v>
      </c>
      <c r="K52" s="181">
        <v>0.13870299999999999</v>
      </c>
      <c r="L52" s="193">
        <v>0.178533</v>
      </c>
      <c r="M52" s="181">
        <v>8.2000000000000007E-3</v>
      </c>
      <c r="N52" s="181">
        <v>99700</v>
      </c>
      <c r="O52" s="181">
        <v>21.7</v>
      </c>
      <c r="P52" s="181">
        <v>60</v>
      </c>
      <c r="Q52" s="181">
        <v>1.171</v>
      </c>
      <c r="R52" s="181" t="s">
        <v>2847</v>
      </c>
      <c r="S52" s="181" t="s">
        <v>2848</v>
      </c>
      <c r="T52" s="43">
        <v>1.1165472164948453E-3</v>
      </c>
      <c r="U52" s="43">
        <v>0.178533</v>
      </c>
      <c r="V52" s="54">
        <v>0</v>
      </c>
      <c r="X52" s="216">
        <v>131.610354</v>
      </c>
      <c r="AC52">
        <v>15.27721318011436</v>
      </c>
      <c r="AD52">
        <v>1.8788649409316269</v>
      </c>
      <c r="AE52">
        <v>28.703667454933779</v>
      </c>
      <c r="AG52">
        <f t="shared" si="8"/>
        <v>15.27721318011436</v>
      </c>
      <c r="AH52">
        <f t="shared" si="9"/>
        <v>1.8788649409316269</v>
      </c>
      <c r="AI52">
        <f t="shared" si="10"/>
        <v>-28.703667454933779</v>
      </c>
      <c r="AK52" s="213">
        <v>15.27721318011435</v>
      </c>
      <c r="AL52" s="213">
        <v>1.878864940931628</v>
      </c>
      <c r="AM52" s="213">
        <v>-102.90668655616155</v>
      </c>
      <c r="AN52" s="213"/>
    </row>
    <row r="53" spans="1:40" ht="15.75" thickBot="1" x14ac:dyDescent="0.3">
      <c r="A53" s="178">
        <v>2</v>
      </c>
      <c r="B53" s="43" t="s">
        <v>2742</v>
      </c>
      <c r="C53" s="43">
        <v>0</v>
      </c>
      <c r="D53" s="43">
        <v>1300</v>
      </c>
      <c r="E53" s="43">
        <v>200</v>
      </c>
      <c r="F53" s="43">
        <v>5.5573759999999996</v>
      </c>
      <c r="G53" s="43">
        <v>0.195023</v>
      </c>
      <c r="H53" s="43">
        <v>49.866213000000002</v>
      </c>
      <c r="I53" s="43">
        <v>1.4961709999999999</v>
      </c>
      <c r="J53" s="43">
        <v>9.2275659999999995</v>
      </c>
      <c r="K53" s="43">
        <v>0.13847300000000001</v>
      </c>
      <c r="L53" s="192">
        <v>5.5573759999999996</v>
      </c>
      <c r="M53" s="43">
        <v>1.047E-2</v>
      </c>
      <c r="N53" s="43">
        <v>99700</v>
      </c>
      <c r="O53" s="43">
        <v>21.7</v>
      </c>
      <c r="P53" s="43">
        <v>60</v>
      </c>
      <c r="Q53" s="43">
        <v>1.171</v>
      </c>
      <c r="R53" s="43" t="s">
        <v>2849</v>
      </c>
      <c r="S53" s="43" t="s">
        <v>2850</v>
      </c>
      <c r="T53" s="43">
        <v>1.1165472164948453E-3</v>
      </c>
      <c r="U53" s="43">
        <v>0</v>
      </c>
      <c r="V53" s="54">
        <v>4977.2870487700111</v>
      </c>
      <c r="X53" s="215">
        <v>4977.2870489999996</v>
      </c>
      <c r="AC53">
        <v>16.040967305850344</v>
      </c>
      <c r="AD53">
        <v>2.3412940999997587</v>
      </c>
      <c r="AE53">
        <v>-4939.7301954811355</v>
      </c>
      <c r="AG53" t="str">
        <f t="shared" si="8"/>
        <v/>
      </c>
      <c r="AH53" t="str">
        <f t="shared" si="9"/>
        <v/>
      </c>
      <c r="AI53" t="str">
        <f t="shared" si="10"/>
        <v/>
      </c>
      <c r="AK53" s="213"/>
      <c r="AL53" s="213"/>
      <c r="AM53" s="213"/>
      <c r="AN53" s="213"/>
    </row>
    <row r="54" spans="1:40" ht="15.75" thickBot="1" x14ac:dyDescent="0.3">
      <c r="A54" s="183">
        <v>2</v>
      </c>
      <c r="B54" s="184" t="s">
        <v>2803</v>
      </c>
      <c r="C54" s="184">
        <v>0</v>
      </c>
      <c r="D54" s="184">
        <v>1300</v>
      </c>
      <c r="E54" s="184">
        <v>200</v>
      </c>
      <c r="F54" s="184">
        <v>0.142122</v>
      </c>
      <c r="G54" s="184">
        <v>0.19412199999999999</v>
      </c>
      <c r="H54" s="184">
        <v>49.640272000000003</v>
      </c>
      <c r="I54" s="184">
        <v>1.5274460000000001</v>
      </c>
      <c r="J54" s="184">
        <v>9.2065800000000007</v>
      </c>
      <c r="K54" s="184">
        <v>0.14195099999999999</v>
      </c>
      <c r="L54" s="194">
        <v>0.142122</v>
      </c>
      <c r="M54" s="184">
        <v>1.0415000000000001E-2</v>
      </c>
      <c r="N54" s="184">
        <v>99700</v>
      </c>
      <c r="O54" s="184">
        <v>21.7</v>
      </c>
      <c r="P54" s="184">
        <v>60</v>
      </c>
      <c r="Q54" s="184">
        <v>1.171</v>
      </c>
      <c r="R54" s="184" t="s">
        <v>2851</v>
      </c>
      <c r="S54" s="184" t="s">
        <v>2852</v>
      </c>
      <c r="T54" s="43">
        <v>1.1165472164948453E-3</v>
      </c>
      <c r="U54" s="43">
        <v>0</v>
      </c>
      <c r="V54" s="54">
        <v>127.28704877001152</v>
      </c>
      <c r="X54" s="215">
        <v>127.28704879999999</v>
      </c>
      <c r="AC54">
        <v>42.203125511681144</v>
      </c>
      <c r="AD54">
        <v>1.4358394191441306</v>
      </c>
      <c r="AE54">
        <v>-66.690417476262425</v>
      </c>
      <c r="AG54" t="str">
        <f t="shared" si="8"/>
        <v/>
      </c>
      <c r="AH54" t="str">
        <f t="shared" si="9"/>
        <v/>
      </c>
      <c r="AI54" t="str">
        <f t="shared" si="10"/>
        <v/>
      </c>
      <c r="AK54" s="213"/>
      <c r="AL54" s="213"/>
      <c r="AM54" s="213"/>
      <c r="AN54" s="213"/>
    </row>
    <row r="55" spans="1:40" ht="15.75" thickBot="1" x14ac:dyDescent="0.3">
      <c r="A55" s="180">
        <v>2</v>
      </c>
      <c r="B55" s="181" t="s">
        <v>2750</v>
      </c>
      <c r="C55" s="181">
        <v>-800.0625</v>
      </c>
      <c r="D55" s="181">
        <v>-103.9375</v>
      </c>
      <c r="E55" s="181">
        <v>200</v>
      </c>
      <c r="F55" s="181">
        <v>0.15970599999999999</v>
      </c>
      <c r="G55" s="181">
        <v>0.19268199999999999</v>
      </c>
      <c r="H55" s="181">
        <v>49.278972000000003</v>
      </c>
      <c r="I55" s="181">
        <v>1.504853</v>
      </c>
      <c r="J55" s="181">
        <v>9.1730289999999997</v>
      </c>
      <c r="K55" s="181">
        <v>0.14047000000000001</v>
      </c>
      <c r="L55" s="193">
        <v>0.15970599999999999</v>
      </c>
      <c r="M55" s="181">
        <v>7.1399999999999996E-3</v>
      </c>
      <c r="N55" s="181">
        <v>99700</v>
      </c>
      <c r="O55" s="181">
        <v>21.7</v>
      </c>
      <c r="P55" s="181">
        <v>60</v>
      </c>
      <c r="Q55" s="181">
        <v>1.171</v>
      </c>
      <c r="R55" s="181" t="s">
        <v>2853</v>
      </c>
      <c r="S55" s="181" t="s">
        <v>2854</v>
      </c>
      <c r="T55" s="43">
        <v>1.1165472164948453E-3</v>
      </c>
      <c r="U55" s="43">
        <v>0.15970599999999999</v>
      </c>
      <c r="V55" s="54">
        <v>0</v>
      </c>
      <c r="X55" s="216">
        <v>114.74855030000001</v>
      </c>
      <c r="AC55">
        <v>14.903289597140022</v>
      </c>
      <c r="AD55">
        <v>1.6565452920433767</v>
      </c>
      <c r="AE55">
        <v>24.687715479273898</v>
      </c>
      <c r="AG55">
        <f t="shared" si="8"/>
        <v>14.903289597140022</v>
      </c>
      <c r="AH55">
        <f t="shared" si="9"/>
        <v>1.6565452920433767</v>
      </c>
      <c r="AI55">
        <f t="shared" si="10"/>
        <v>-24.687715479273898</v>
      </c>
      <c r="AK55" s="213">
        <v>14.903289597140027</v>
      </c>
      <c r="AL55" s="213">
        <v>1.6565452920433761</v>
      </c>
      <c r="AM55" s="213">
        <v>-90.060834819567106</v>
      </c>
      <c r="AN55" s="213"/>
    </row>
    <row r="56" spans="1:40" ht="15.75" thickBot="1" x14ac:dyDescent="0.3">
      <c r="A56" s="180">
        <v>33</v>
      </c>
      <c r="B56" s="181" t="s">
        <v>2750</v>
      </c>
      <c r="C56" s="181">
        <v>-800.0625</v>
      </c>
      <c r="D56" s="181">
        <v>-103.9375</v>
      </c>
      <c r="E56" s="181">
        <v>200</v>
      </c>
      <c r="F56" s="181">
        <v>0.20327300000000001</v>
      </c>
      <c r="G56" s="181">
        <v>0.19195300000000001</v>
      </c>
      <c r="H56" s="181">
        <v>49.095934999999997</v>
      </c>
      <c r="I56" s="181">
        <v>1.3886879999999999</v>
      </c>
      <c r="J56" s="181">
        <v>9.1561299999999992</v>
      </c>
      <c r="K56" s="181">
        <v>0.12984000000000001</v>
      </c>
      <c r="L56" s="193">
        <v>0.20327300000000001</v>
      </c>
      <c r="M56" s="181">
        <v>1.1932E-2</v>
      </c>
      <c r="N56" s="181">
        <v>99700</v>
      </c>
      <c r="O56" s="181">
        <v>21.7</v>
      </c>
      <c r="P56" s="181">
        <v>60</v>
      </c>
      <c r="Q56" s="181">
        <v>1.171</v>
      </c>
      <c r="R56" s="181" t="s">
        <v>2855</v>
      </c>
      <c r="S56" s="181" t="s">
        <v>2856</v>
      </c>
      <c r="T56" s="43">
        <v>1.1403758762886598E-3</v>
      </c>
      <c r="U56" s="43">
        <v>0.20327300000000001</v>
      </c>
      <c r="V56" s="54">
        <v>0</v>
      </c>
      <c r="X56" s="216">
        <v>168.4165859</v>
      </c>
      <c r="AC56">
        <v>14.540271969019319</v>
      </c>
      <c r="AD56">
        <v>2.7438535310898722</v>
      </c>
      <c r="AE56">
        <v>39.89649460848775</v>
      </c>
      <c r="AG56">
        <f t="shared" si="8"/>
        <v>14.540271969019319</v>
      </c>
      <c r="AH56">
        <f t="shared" si="9"/>
        <v>2.7438535310898722</v>
      </c>
      <c r="AI56">
        <f t="shared" si="10"/>
        <v>-39.89649460848775</v>
      </c>
      <c r="AK56" s="213">
        <v>14.540271969019336</v>
      </c>
      <c r="AL56" s="213">
        <v>2.7438535310898708</v>
      </c>
      <c r="AM56" s="213">
        <v>-128.52009131371585</v>
      </c>
      <c r="AN56" s="213"/>
    </row>
    <row r="57" spans="1:40" ht="15.75" thickBot="1" x14ac:dyDescent="0.3">
      <c r="A57" s="180"/>
      <c r="B57" s="181" t="s">
        <v>2742</v>
      </c>
      <c r="C57" s="181">
        <v>0</v>
      </c>
      <c r="D57" s="181">
        <v>1300</v>
      </c>
      <c r="E57" s="181">
        <v>200</v>
      </c>
      <c r="F57" s="181">
        <v>5.654935</v>
      </c>
      <c r="G57" s="181">
        <v>0.193521</v>
      </c>
      <c r="H57" s="181">
        <v>49.489384999999999</v>
      </c>
      <c r="I57" s="181">
        <v>1.514918</v>
      </c>
      <c r="J57" s="181">
        <v>9.1925910000000002</v>
      </c>
      <c r="K57" s="181">
        <v>0.140819</v>
      </c>
      <c r="L57" s="193">
        <v>5.654935</v>
      </c>
      <c r="M57" s="181">
        <v>5.2919999999999998E-3</v>
      </c>
      <c r="N57" s="181">
        <v>99700</v>
      </c>
      <c r="O57" s="181">
        <v>21.7</v>
      </c>
      <c r="P57" s="181">
        <v>60</v>
      </c>
      <c r="Q57" s="181">
        <v>1.171</v>
      </c>
      <c r="R57" s="181" t="s">
        <v>2857</v>
      </c>
      <c r="S57" s="181" t="s">
        <v>2858</v>
      </c>
      <c r="T57" s="43">
        <v>1.1403758762886598E-3</v>
      </c>
      <c r="U57" s="43">
        <v>0</v>
      </c>
      <c r="V57" s="54">
        <v>4958.8342910268511</v>
      </c>
      <c r="X57" s="215">
        <v>4958.8342910000001</v>
      </c>
      <c r="AC57">
        <v>18.258453601244874</v>
      </c>
      <c r="AD57">
        <v>1.0859572954060943</v>
      </c>
      <c r="AE57">
        <v>-4939.0066180024196</v>
      </c>
      <c r="AG57" t="str">
        <f t="shared" si="8"/>
        <v/>
      </c>
      <c r="AH57" t="str">
        <f t="shared" si="9"/>
        <v/>
      </c>
      <c r="AI57" t="str">
        <f t="shared" si="10"/>
        <v/>
      </c>
      <c r="AK57" s="213"/>
      <c r="AL57" s="213"/>
      <c r="AM57" s="213"/>
      <c r="AN57" s="213"/>
    </row>
    <row r="58" spans="1:40" ht="15.75" thickBot="1" x14ac:dyDescent="0.3">
      <c r="A58" s="183"/>
      <c r="B58" s="184" t="s">
        <v>2803</v>
      </c>
      <c r="C58" s="184">
        <v>0</v>
      </c>
      <c r="D58" s="184">
        <v>1300</v>
      </c>
      <c r="E58" s="184">
        <v>200</v>
      </c>
      <c r="F58" s="184">
        <v>0.124112</v>
      </c>
      <c r="G58" s="184">
        <v>0.19306000000000001</v>
      </c>
      <c r="H58" s="184">
        <v>49.373640999999999</v>
      </c>
      <c r="I58" s="184">
        <v>1.329869</v>
      </c>
      <c r="J58" s="184">
        <v>9.1820789999999999</v>
      </c>
      <c r="K58" s="184">
        <v>0.12370200000000001</v>
      </c>
      <c r="L58" s="194">
        <v>0.124112</v>
      </c>
      <c r="M58" s="184">
        <v>2.7829999999999999E-3</v>
      </c>
      <c r="N58" s="184">
        <v>99700</v>
      </c>
      <c r="O58" s="184">
        <v>21.7</v>
      </c>
      <c r="P58" s="184">
        <v>60</v>
      </c>
      <c r="Q58" s="184">
        <v>1.171</v>
      </c>
      <c r="R58" s="184" t="s">
        <v>2859</v>
      </c>
      <c r="S58" s="184" t="s">
        <v>2860</v>
      </c>
      <c r="T58" s="43">
        <v>1.1403758762886598E-3</v>
      </c>
      <c r="U58" s="43">
        <v>0</v>
      </c>
      <c r="V58" s="54">
        <v>108.83429102685079</v>
      </c>
      <c r="X58" s="215">
        <v>108.83429099999999</v>
      </c>
      <c r="AC58">
        <v>12.854310394120406</v>
      </c>
      <c r="AD58">
        <v>0.68055753689201293</v>
      </c>
      <c r="AE58">
        <v>-100.08629818744878</v>
      </c>
      <c r="AG58" t="str">
        <f t="shared" si="8"/>
        <v/>
      </c>
      <c r="AH58" t="str">
        <f t="shared" si="9"/>
        <v/>
      </c>
      <c r="AI58" t="str">
        <f t="shared" si="10"/>
        <v/>
      </c>
      <c r="AK58" s="213"/>
      <c r="AL58" s="213"/>
      <c r="AM58" s="213"/>
      <c r="AN58" s="213"/>
    </row>
    <row r="59" spans="1:40" ht="15.75" thickBot="1" x14ac:dyDescent="0.3">
      <c r="A59" s="180"/>
      <c r="B59" s="181" t="s">
        <v>2750</v>
      </c>
      <c r="C59" s="181">
        <v>-800.03125</v>
      </c>
      <c r="D59" s="181">
        <v>-571.96875</v>
      </c>
      <c r="E59" s="181">
        <v>200</v>
      </c>
      <c r="F59" s="181">
        <v>0.110633</v>
      </c>
      <c r="G59" s="181">
        <v>0.19134799999999999</v>
      </c>
      <c r="H59" s="181">
        <v>48.944291999999997</v>
      </c>
      <c r="I59" s="181">
        <v>1.406188</v>
      </c>
      <c r="J59" s="181">
        <v>9.1419510000000006</v>
      </c>
      <c r="K59" s="181">
        <v>0.131577</v>
      </c>
      <c r="L59" s="193">
        <v>0.110633</v>
      </c>
      <c r="M59" s="181">
        <v>3.0309999999999998E-3</v>
      </c>
      <c r="N59" s="181">
        <v>99700</v>
      </c>
      <c r="O59" s="181">
        <v>21.7</v>
      </c>
      <c r="P59" s="181">
        <v>60</v>
      </c>
      <c r="Q59" s="181">
        <v>1.171</v>
      </c>
      <c r="R59" s="181" t="s">
        <v>2861</v>
      </c>
      <c r="S59" s="181" t="s">
        <v>2862</v>
      </c>
      <c r="T59" s="43">
        <v>1.1403758762886598E-3</v>
      </c>
      <c r="U59" s="43">
        <v>0.110633</v>
      </c>
      <c r="V59" s="54">
        <v>0</v>
      </c>
      <c r="X59" s="216">
        <v>87.180212960000006</v>
      </c>
      <c r="AC59">
        <v>13.523777013690143</v>
      </c>
      <c r="AD59">
        <v>0.72272757179171787</v>
      </c>
      <c r="AE59">
        <v>9.7739703476317992</v>
      </c>
      <c r="AG59">
        <f t="shared" si="8"/>
        <v>13.523777013690143</v>
      </c>
      <c r="AH59">
        <f t="shared" si="9"/>
        <v>0.72272757179171787</v>
      </c>
      <c r="AI59">
        <f t="shared" si="10"/>
        <v>-9.7739703476317992</v>
      </c>
      <c r="AK59" s="213">
        <v>13.523777013690172</v>
      </c>
      <c r="AL59" s="213">
        <v>0.72272757179171632</v>
      </c>
      <c r="AM59" s="213">
        <v>-77.406242615249127</v>
      </c>
      <c r="AN59" s="213"/>
    </row>
    <row r="60" spans="1:40" ht="15.75" thickBot="1" x14ac:dyDescent="0.3">
      <c r="A60" s="180">
        <v>15</v>
      </c>
      <c r="B60" s="181" t="s">
        <v>2750</v>
      </c>
      <c r="C60" s="181">
        <v>-800.0625</v>
      </c>
      <c r="D60" s="181">
        <v>363.96875</v>
      </c>
      <c r="E60" s="181">
        <v>200</v>
      </c>
      <c r="F60" s="181">
        <v>0.17557200000000001</v>
      </c>
      <c r="G60" s="181">
        <v>0.19071199999999999</v>
      </c>
      <c r="H60" s="181">
        <v>48.784539000000002</v>
      </c>
      <c r="I60" s="181">
        <v>1.446259</v>
      </c>
      <c r="J60" s="181">
        <v>9.1269570000000009</v>
      </c>
      <c r="K60" s="181">
        <v>0.13565199999999999</v>
      </c>
      <c r="L60" s="193">
        <v>0.17557200000000001</v>
      </c>
      <c r="M60" s="181">
        <v>2.898E-3</v>
      </c>
      <c r="N60" s="181">
        <v>99700</v>
      </c>
      <c r="O60" s="181">
        <v>21.7</v>
      </c>
      <c r="P60" s="181">
        <v>60</v>
      </c>
      <c r="Q60" s="181">
        <v>1.171</v>
      </c>
      <c r="R60" s="181" t="s">
        <v>2863</v>
      </c>
      <c r="S60" s="181" t="s">
        <v>2864</v>
      </c>
      <c r="T60" s="43">
        <v>1.1609076288659793E-3</v>
      </c>
      <c r="U60" s="43">
        <v>0.17557200000000001</v>
      </c>
      <c r="V60" s="54">
        <v>0</v>
      </c>
      <c r="X60" s="216">
        <v>141.41164309999999</v>
      </c>
      <c r="AC60">
        <v>14.624277443163868</v>
      </c>
      <c r="AD60">
        <v>0.65273455056328689</v>
      </c>
      <c r="AE60">
        <v>9.5459791325734908</v>
      </c>
      <c r="AG60">
        <f t="shared" si="8"/>
        <v>14.624277443163868</v>
      </c>
      <c r="AH60">
        <f t="shared" si="9"/>
        <v>0.65273455056328689</v>
      </c>
      <c r="AI60">
        <f t="shared" si="10"/>
        <v>-9.5459791325734908</v>
      </c>
      <c r="AK60" s="213">
        <v>14.624277443164019</v>
      </c>
      <c r="AL60" s="213">
        <v>0.65273455056328211</v>
      </c>
      <c r="AM60" s="213">
        <v>-131.8656639437113</v>
      </c>
      <c r="AN60" s="213"/>
    </row>
    <row r="61" spans="1:40" ht="15.75" thickBot="1" x14ac:dyDescent="0.3">
      <c r="A61" s="178"/>
      <c r="B61" s="43" t="s">
        <v>2742</v>
      </c>
      <c r="C61" s="43">
        <v>0</v>
      </c>
      <c r="D61" s="43">
        <v>1299.9375</v>
      </c>
      <c r="E61" s="43">
        <v>200</v>
      </c>
      <c r="F61" s="43">
        <v>5.7567380000000004</v>
      </c>
      <c r="G61" s="43">
        <v>0.194548</v>
      </c>
      <c r="H61" s="43">
        <v>49.747034999999997</v>
      </c>
      <c r="I61" s="43">
        <v>1.440156</v>
      </c>
      <c r="J61" s="43">
        <v>9.2166029999999992</v>
      </c>
      <c r="K61" s="43">
        <v>0.13352600000000001</v>
      </c>
      <c r="L61" s="192">
        <v>5.7567380000000004</v>
      </c>
      <c r="M61" s="43">
        <v>4.3990000000000001E-3</v>
      </c>
      <c r="N61" s="43">
        <v>99700</v>
      </c>
      <c r="O61" s="43">
        <v>21.7</v>
      </c>
      <c r="P61" s="43">
        <v>60</v>
      </c>
      <c r="Q61" s="43">
        <v>1.171</v>
      </c>
      <c r="R61" s="43" t="s">
        <v>2865</v>
      </c>
      <c r="S61" s="43" t="s">
        <v>2866</v>
      </c>
      <c r="T61" s="43">
        <v>1.1609076288659793E-3</v>
      </c>
      <c r="U61" s="43">
        <v>0</v>
      </c>
      <c r="V61" s="54">
        <v>4958.8251957853099</v>
      </c>
      <c r="X61" s="215">
        <v>4958.8251959999998</v>
      </c>
      <c r="AC61">
        <v>400.9874763056086</v>
      </c>
      <c r="AD61">
        <v>0.18925043490825852</v>
      </c>
      <c r="AE61">
        <v>-4882.9380211217604</v>
      </c>
      <c r="AG61" t="str">
        <f t="shared" si="8"/>
        <v/>
      </c>
      <c r="AH61" t="str">
        <f t="shared" si="9"/>
        <v/>
      </c>
      <c r="AI61" t="str">
        <f t="shared" si="10"/>
        <v/>
      </c>
      <c r="AK61" s="213"/>
      <c r="AL61" s="213"/>
      <c r="AM61" s="213"/>
      <c r="AN61" s="213"/>
    </row>
    <row r="62" spans="1:40" ht="15.75" thickBot="1" x14ac:dyDescent="0.3">
      <c r="A62" s="180"/>
      <c r="B62" s="181" t="s">
        <v>2803</v>
      </c>
      <c r="C62" s="181">
        <v>0</v>
      </c>
      <c r="D62" s="181">
        <v>1299.9375</v>
      </c>
      <c r="E62" s="181">
        <v>200</v>
      </c>
      <c r="F62" s="181">
        <v>0.126336</v>
      </c>
      <c r="G62" s="181">
        <v>0.193494</v>
      </c>
      <c r="H62" s="181">
        <v>49.482559999999999</v>
      </c>
      <c r="I62" s="181">
        <v>1.4164909999999999</v>
      </c>
      <c r="J62" s="181">
        <v>9.1920909999999996</v>
      </c>
      <c r="K62" s="181">
        <v>0.13178500000000001</v>
      </c>
      <c r="L62" s="193">
        <v>0.126336</v>
      </c>
      <c r="M62" s="181">
        <v>2.813E-3</v>
      </c>
      <c r="N62" s="181">
        <v>99700</v>
      </c>
      <c r="O62" s="181">
        <v>21.7</v>
      </c>
      <c r="P62" s="181">
        <v>60</v>
      </c>
      <c r="Q62" s="181">
        <v>1.171</v>
      </c>
      <c r="R62" s="181" t="s">
        <v>2867</v>
      </c>
      <c r="S62" s="181" t="s">
        <v>2868</v>
      </c>
      <c r="T62" s="43">
        <v>1.1609076288659793E-3</v>
      </c>
      <c r="U62" s="43">
        <v>0</v>
      </c>
      <c r="V62" s="54">
        <v>108.82519578530983</v>
      </c>
      <c r="X62" s="215">
        <v>108.8251958</v>
      </c>
      <c r="AC62">
        <v>17.878205936486605</v>
      </c>
      <c r="AD62">
        <v>0.57313831665515158</v>
      </c>
      <c r="AE62">
        <v>-98.578902536621726</v>
      </c>
      <c r="AG62" t="str">
        <f t="shared" si="8"/>
        <v/>
      </c>
      <c r="AH62" t="str">
        <f t="shared" si="9"/>
        <v/>
      </c>
      <c r="AI62" t="str">
        <f t="shared" si="10"/>
        <v/>
      </c>
      <c r="AK62" s="213"/>
      <c r="AL62" s="213"/>
      <c r="AM62" s="213"/>
      <c r="AN62" s="213"/>
    </row>
    <row r="63" spans="1:40" ht="15.75" thickBot="1" x14ac:dyDescent="0.3">
      <c r="A63" s="180">
        <v>15</v>
      </c>
      <c r="B63" s="181" t="s">
        <v>2750</v>
      </c>
      <c r="C63" s="181">
        <v>-800.0625</v>
      </c>
      <c r="D63" s="181">
        <v>-572</v>
      </c>
      <c r="E63" s="181">
        <v>200</v>
      </c>
      <c r="F63" s="181">
        <v>0.154359</v>
      </c>
      <c r="G63" s="181">
        <v>0.19251299999999999</v>
      </c>
      <c r="H63" s="181">
        <v>49.236595999999999</v>
      </c>
      <c r="I63" s="181">
        <v>1.409311</v>
      </c>
      <c r="J63" s="181">
        <v>9.1692180000000008</v>
      </c>
      <c r="K63" s="181">
        <v>0.13134299999999999</v>
      </c>
      <c r="L63" s="193">
        <v>0.154359</v>
      </c>
      <c r="M63" s="181">
        <v>2.8159999999999999E-3</v>
      </c>
      <c r="N63" s="181">
        <v>99700</v>
      </c>
      <c r="O63" s="181">
        <v>21.7</v>
      </c>
      <c r="P63" s="181">
        <v>60</v>
      </c>
      <c r="Q63" s="181">
        <v>1.171</v>
      </c>
      <c r="R63" s="181" t="s">
        <v>2869</v>
      </c>
      <c r="S63" s="181" t="s">
        <v>2870</v>
      </c>
      <c r="T63" s="43">
        <v>1.1609076288659793E-3</v>
      </c>
      <c r="U63" s="43">
        <v>0.154359</v>
      </c>
      <c r="V63" s="54">
        <v>0</v>
      </c>
      <c r="X63" s="216">
        <v>123.1388714</v>
      </c>
      <c r="AC63">
        <v>32.744260072672951</v>
      </c>
      <c r="AD63">
        <v>0.42391844719064464</v>
      </c>
      <c r="AE63">
        <v>13.880518655683902</v>
      </c>
      <c r="AG63">
        <f t="shared" si="8"/>
        <v>32.744260072672951</v>
      </c>
      <c r="AH63">
        <f t="shared" si="9"/>
        <v>0.42391844719064464</v>
      </c>
      <c r="AI63">
        <f t="shared" si="10"/>
        <v>-13.880518655683902</v>
      </c>
      <c r="AK63" s="213">
        <v>32.744260072672837</v>
      </c>
      <c r="AL63" s="213">
        <v>0.42391844719064559</v>
      </c>
      <c r="AM63" s="213">
        <v>-109.25835277836292</v>
      </c>
      <c r="AN63" s="213"/>
    </row>
    <row r="64" spans="1:40" ht="15.75" thickBot="1" x14ac:dyDescent="0.3">
      <c r="A64" s="180">
        <v>14</v>
      </c>
      <c r="B64" s="181" t="s">
        <v>2750</v>
      </c>
      <c r="C64" s="181">
        <v>-800</v>
      </c>
      <c r="D64" s="181">
        <v>364</v>
      </c>
      <c r="E64" s="181">
        <v>200</v>
      </c>
      <c r="F64" s="181">
        <v>0.204177</v>
      </c>
      <c r="G64" s="181">
        <v>0.191108</v>
      </c>
      <c r="H64" s="181">
        <v>48.883937000000003</v>
      </c>
      <c r="I64" s="181">
        <v>1.4414039999999999</v>
      </c>
      <c r="J64" s="181">
        <v>9.1362620000000003</v>
      </c>
      <c r="K64" s="181">
        <v>0.134966</v>
      </c>
      <c r="L64" s="193">
        <v>0.204177</v>
      </c>
      <c r="M64" s="181">
        <v>3.003E-3</v>
      </c>
      <c r="N64" s="181">
        <v>99700</v>
      </c>
      <c r="O64" s="181">
        <v>21.7</v>
      </c>
      <c r="P64" s="181">
        <v>60</v>
      </c>
      <c r="Q64" s="181">
        <v>1.171</v>
      </c>
      <c r="R64" s="181" t="s">
        <v>2871</v>
      </c>
      <c r="S64" s="181" t="s">
        <v>2872</v>
      </c>
      <c r="T64" s="43">
        <v>1.1791552577319587E-3</v>
      </c>
      <c r="U64" s="43">
        <v>0.204177</v>
      </c>
      <c r="V64" s="54">
        <v>0</v>
      </c>
      <c r="X64" s="216">
        <v>164.67328560000001</v>
      </c>
      <c r="AC64">
        <v>30.162090090437051</v>
      </c>
      <c r="AD64">
        <v>0.46376937354159825</v>
      </c>
      <c r="AE64">
        <v>13.987979862571553</v>
      </c>
      <c r="AG64">
        <f t="shared" si="8"/>
        <v>30.162090090437051</v>
      </c>
      <c r="AH64">
        <f t="shared" si="9"/>
        <v>0.46376937354159825</v>
      </c>
      <c r="AI64">
        <f t="shared" si="10"/>
        <v>-13.987979862571553</v>
      </c>
      <c r="AK64" s="213">
        <v>30.162090090437076</v>
      </c>
      <c r="AL64" s="213">
        <v>0.46376937354159786</v>
      </c>
      <c r="AM64" s="213">
        <v>-150.68530573083683</v>
      </c>
      <c r="AN64" s="213"/>
    </row>
    <row r="65" spans="1:40" ht="15.75" thickBot="1" x14ac:dyDescent="0.3">
      <c r="A65" s="178">
        <v>14</v>
      </c>
      <c r="B65" s="43" t="s">
        <v>2742</v>
      </c>
      <c r="C65" s="43">
        <v>0</v>
      </c>
      <c r="D65" s="43">
        <v>1300</v>
      </c>
      <c r="E65" s="43">
        <v>200</v>
      </c>
      <c r="F65" s="43">
        <v>5.8456409999999996</v>
      </c>
      <c r="G65" s="43">
        <v>0.19470599999999999</v>
      </c>
      <c r="H65" s="43">
        <v>49.786670000000001</v>
      </c>
      <c r="I65" s="43">
        <v>1.4211549999999999</v>
      </c>
      <c r="J65" s="43">
        <v>9.2203020000000002</v>
      </c>
      <c r="K65" s="43">
        <v>0.13159999999999999</v>
      </c>
      <c r="L65" s="192">
        <v>5.8456409999999996</v>
      </c>
      <c r="M65" s="43">
        <v>4.3559999999999996E-3</v>
      </c>
      <c r="N65" s="43">
        <v>99700</v>
      </c>
      <c r="O65" s="43">
        <v>21.7</v>
      </c>
      <c r="P65" s="43">
        <v>60</v>
      </c>
      <c r="Q65" s="43">
        <v>1.171</v>
      </c>
      <c r="R65" s="43" t="s">
        <v>2873</v>
      </c>
      <c r="S65" s="43" t="s">
        <v>2874</v>
      </c>
      <c r="T65" s="43">
        <v>1.1791552577319587E-3</v>
      </c>
      <c r="U65" s="43">
        <v>0</v>
      </c>
      <c r="V65" s="54">
        <v>4957.4820293332477</v>
      </c>
      <c r="X65" s="215">
        <v>4957.4820289999998</v>
      </c>
      <c r="AC65">
        <v>278.0041810869858</v>
      </c>
      <c r="AD65">
        <v>0.22156419413952622</v>
      </c>
      <c r="AE65">
        <v>-4895.8862390217146</v>
      </c>
      <c r="AG65" t="str">
        <f t="shared" si="8"/>
        <v/>
      </c>
      <c r="AH65" t="str">
        <f t="shared" si="9"/>
        <v/>
      </c>
      <c r="AI65" t="str">
        <f t="shared" si="10"/>
        <v/>
      </c>
      <c r="AK65" s="213"/>
      <c r="AL65" s="213"/>
      <c r="AM65" s="213"/>
      <c r="AN65" s="213"/>
    </row>
    <row r="66" spans="1:40" ht="15.75" thickBot="1" x14ac:dyDescent="0.3">
      <c r="A66" s="183">
        <v>14</v>
      </c>
      <c r="B66" s="184" t="s">
        <v>2803</v>
      </c>
      <c r="C66" s="184">
        <v>0</v>
      </c>
      <c r="D66" s="184">
        <v>1300</v>
      </c>
      <c r="E66" s="184">
        <v>200</v>
      </c>
      <c r="F66" s="184">
        <v>0.12673799999999999</v>
      </c>
      <c r="G66" s="184">
        <v>0.19294800000000001</v>
      </c>
      <c r="H66" s="184">
        <v>49.345705000000002</v>
      </c>
      <c r="I66" s="184">
        <v>1.3754139999999999</v>
      </c>
      <c r="J66" s="184">
        <v>9.1794159999999998</v>
      </c>
      <c r="K66" s="184">
        <v>0.12842999999999999</v>
      </c>
      <c r="L66" s="194">
        <v>0.12673799999999999</v>
      </c>
      <c r="M66" s="184">
        <v>2.709E-3</v>
      </c>
      <c r="N66" s="184">
        <v>99700</v>
      </c>
      <c r="O66" s="184">
        <v>21.7</v>
      </c>
      <c r="P66" s="184">
        <v>60</v>
      </c>
      <c r="Q66" s="184">
        <v>1.171</v>
      </c>
      <c r="R66" s="184" t="s">
        <v>2875</v>
      </c>
      <c r="S66" s="184" t="s">
        <v>2876</v>
      </c>
      <c r="T66" s="43">
        <v>1.1791552577319587E-3</v>
      </c>
      <c r="U66" s="43">
        <v>0</v>
      </c>
      <c r="V66" s="54">
        <v>107.48202933324799</v>
      </c>
      <c r="X66" s="215">
        <v>107.48202929999999</v>
      </c>
      <c r="AC66">
        <v>21.637015825099674</v>
      </c>
      <c r="AD66">
        <v>0.49395148974988584</v>
      </c>
      <c r="AE66">
        <v>-96.79471744843373</v>
      </c>
      <c r="AG66" t="str">
        <f t="shared" ref="AG66:AG97" si="11">IF(B66="hatter",AC66,"")</f>
        <v/>
      </c>
      <c r="AH66" t="str">
        <f t="shared" ref="AH66:AH97" si="12">IF(B66="hatter",AD66,"")</f>
        <v/>
      </c>
      <c r="AI66" t="str">
        <f t="shared" ref="AI66:AI97" si="13">IF(B66="hatter",-1*AE66,"")</f>
        <v/>
      </c>
      <c r="AK66" s="213"/>
      <c r="AL66" s="213"/>
      <c r="AM66" s="213"/>
      <c r="AN66" s="213"/>
    </row>
    <row r="67" spans="1:40" ht="15.75" thickBot="1" x14ac:dyDescent="0.3">
      <c r="A67" s="180">
        <v>14</v>
      </c>
      <c r="B67" s="181" t="s">
        <v>2750</v>
      </c>
      <c r="C67" s="181">
        <v>-800.03125</v>
      </c>
      <c r="D67" s="181">
        <v>-364</v>
      </c>
      <c r="E67" s="181">
        <v>200</v>
      </c>
      <c r="F67" s="181">
        <v>0.17572699999999999</v>
      </c>
      <c r="G67" s="181">
        <v>0.19267000000000001</v>
      </c>
      <c r="H67" s="181">
        <v>49.275919999999999</v>
      </c>
      <c r="I67" s="181">
        <v>1.43584</v>
      </c>
      <c r="J67" s="181">
        <v>9.1728459999999998</v>
      </c>
      <c r="K67" s="181">
        <v>0.13369700000000001</v>
      </c>
      <c r="L67" s="193">
        <v>0.17572699999999999</v>
      </c>
      <c r="M67" s="181">
        <v>2.7320000000000001E-3</v>
      </c>
      <c r="N67" s="181">
        <v>99700</v>
      </c>
      <c r="O67" s="181">
        <v>21.7</v>
      </c>
      <c r="P67" s="181">
        <v>60</v>
      </c>
      <c r="Q67" s="181">
        <v>1.171</v>
      </c>
      <c r="R67" s="181" t="s">
        <v>2877</v>
      </c>
      <c r="S67" s="181" t="s">
        <v>2878</v>
      </c>
      <c r="T67" s="43">
        <v>1.1791552577319587E-3</v>
      </c>
      <c r="U67" s="43">
        <v>0.17572699999999999</v>
      </c>
      <c r="V67" s="54">
        <v>0</v>
      </c>
      <c r="X67" s="216">
        <v>140.54584370000001</v>
      </c>
      <c r="AC67">
        <v>26.195668687979371</v>
      </c>
      <c r="AD67">
        <v>0.45272959950887548</v>
      </c>
      <c r="AE67">
        <v>11.859337358930548</v>
      </c>
      <c r="AG67">
        <f t="shared" si="11"/>
        <v>26.195668687979371</v>
      </c>
      <c r="AH67">
        <f t="shared" si="12"/>
        <v>0.45272959950887548</v>
      </c>
      <c r="AI67">
        <f t="shared" si="13"/>
        <v>-11.859337358930548</v>
      </c>
      <c r="AK67" s="213">
        <v>26.195668687979527</v>
      </c>
      <c r="AL67" s="213">
        <v>0.45272959950887282</v>
      </c>
      <c r="AM67" s="213">
        <v>-128.68650631073828</v>
      </c>
      <c r="AN67" s="213"/>
    </row>
    <row r="68" spans="1:40" ht="15.75" thickBot="1" x14ac:dyDescent="0.3">
      <c r="A68" s="180">
        <v>17</v>
      </c>
      <c r="B68" s="181" t="s">
        <v>2750</v>
      </c>
      <c r="C68" s="181">
        <v>-800.0625</v>
      </c>
      <c r="D68" s="181">
        <v>572</v>
      </c>
      <c r="E68" s="181">
        <v>200</v>
      </c>
      <c r="F68" s="181">
        <v>0.21462400000000001</v>
      </c>
      <c r="G68" s="181">
        <v>0.19114200000000001</v>
      </c>
      <c r="H68" s="181">
        <v>48.892415</v>
      </c>
      <c r="I68" s="181">
        <v>1.3658220000000001</v>
      </c>
      <c r="J68" s="181">
        <v>9.1371529999999996</v>
      </c>
      <c r="K68" s="181">
        <v>0.12815599999999999</v>
      </c>
      <c r="L68" s="193">
        <v>0.21462400000000001</v>
      </c>
      <c r="M68" s="181">
        <v>2.8860000000000001E-3</v>
      </c>
      <c r="N68" s="181">
        <v>99700</v>
      </c>
      <c r="O68" s="181">
        <v>21.7</v>
      </c>
      <c r="P68" s="181">
        <v>60</v>
      </c>
      <c r="Q68" s="181">
        <v>1.171</v>
      </c>
      <c r="R68" s="181" t="s">
        <v>2879</v>
      </c>
      <c r="S68" s="181" t="s">
        <v>2880</v>
      </c>
      <c r="T68" s="43">
        <v>1.1769148453608248E-3</v>
      </c>
      <c r="U68" s="43">
        <v>0.21462400000000001</v>
      </c>
      <c r="V68" s="54">
        <v>0</v>
      </c>
      <c r="X68" s="216">
        <v>173.4641809</v>
      </c>
      <c r="AC68">
        <v>18.141976712050443</v>
      </c>
      <c r="AD68">
        <v>0.57567780357448106</v>
      </c>
      <c r="AE68">
        <v>10.444256055102654</v>
      </c>
      <c r="AG68">
        <f t="shared" si="11"/>
        <v>18.141976712050443</v>
      </c>
      <c r="AH68">
        <f t="shared" si="12"/>
        <v>0.57567780357448106</v>
      </c>
      <c r="AI68">
        <f t="shared" si="13"/>
        <v>-10.444256055102654</v>
      </c>
      <c r="AK68" s="213">
        <v>18.141976712050507</v>
      </c>
      <c r="AL68" s="213">
        <v>0.57567780357447917</v>
      </c>
      <c r="AM68" s="213">
        <v>-163.01992488836356</v>
      </c>
      <c r="AN68" s="213"/>
    </row>
    <row r="69" spans="1:40" ht="15.75" thickBot="1" x14ac:dyDescent="0.3">
      <c r="A69" s="178"/>
      <c r="B69" s="43" t="s">
        <v>2742</v>
      </c>
      <c r="C69" s="43">
        <v>0</v>
      </c>
      <c r="D69" s="43">
        <v>1300</v>
      </c>
      <c r="E69" s="43">
        <v>200</v>
      </c>
      <c r="F69" s="43">
        <v>5.8350229999999996</v>
      </c>
      <c r="G69" s="43">
        <v>0.19425400000000001</v>
      </c>
      <c r="H69" s="43">
        <v>49.673256000000002</v>
      </c>
      <c r="I69" s="43">
        <v>1.4823710000000001</v>
      </c>
      <c r="J69" s="43">
        <v>9.2097160000000002</v>
      </c>
      <c r="K69" s="43">
        <v>0.136821</v>
      </c>
      <c r="L69" s="192">
        <v>5.8350229999999996</v>
      </c>
      <c r="M69" s="43">
        <v>3.8660000000000001E-3</v>
      </c>
      <c r="N69" s="43">
        <v>99700</v>
      </c>
      <c r="O69" s="43">
        <v>21.7</v>
      </c>
      <c r="P69" s="43">
        <v>60</v>
      </c>
      <c r="Q69" s="43">
        <v>1.171</v>
      </c>
      <c r="R69" s="43" t="s">
        <v>2881</v>
      </c>
      <c r="S69" s="43" t="s">
        <v>2882</v>
      </c>
      <c r="T69" s="43">
        <v>1.1769148453608248E-3</v>
      </c>
      <c r="U69" s="43">
        <v>0</v>
      </c>
      <c r="V69" s="54">
        <v>4957.8973559561719</v>
      </c>
      <c r="X69" s="215">
        <v>4957.8973560000004</v>
      </c>
      <c r="AC69">
        <v>572.94500430725668</v>
      </c>
      <c r="AD69">
        <v>0.1372219607074491</v>
      </c>
      <c r="AE69">
        <v>-4879.2765446334697</v>
      </c>
      <c r="AG69" t="str">
        <f t="shared" si="11"/>
        <v/>
      </c>
      <c r="AH69" t="str">
        <f t="shared" si="12"/>
        <v/>
      </c>
      <c r="AI69" t="str">
        <f t="shared" si="13"/>
        <v/>
      </c>
      <c r="AK69" s="213"/>
      <c r="AL69" s="213"/>
      <c r="AM69" s="213"/>
      <c r="AN69" s="213"/>
    </row>
    <row r="70" spans="1:40" ht="15.75" thickBot="1" x14ac:dyDescent="0.3">
      <c r="A70" s="180">
        <v>17</v>
      </c>
      <c r="B70" s="181" t="s">
        <v>2803</v>
      </c>
      <c r="C70" s="181">
        <v>0</v>
      </c>
      <c r="D70" s="181">
        <v>1300</v>
      </c>
      <c r="E70" s="181">
        <v>200</v>
      </c>
      <c r="F70" s="181">
        <v>0.12698599999999999</v>
      </c>
      <c r="G70" s="181">
        <v>0.193801</v>
      </c>
      <c r="H70" s="181">
        <v>49.559573</v>
      </c>
      <c r="I70" s="181">
        <v>1.4540500000000001</v>
      </c>
      <c r="J70" s="181">
        <v>9.1991980000000009</v>
      </c>
      <c r="K70" s="181">
        <v>0.13489399999999999</v>
      </c>
      <c r="L70" s="193">
        <v>0.12698599999999999</v>
      </c>
      <c r="M70" s="181">
        <v>2.7390000000000001E-3</v>
      </c>
      <c r="N70" s="181">
        <v>99700</v>
      </c>
      <c r="O70" s="181">
        <v>21.7</v>
      </c>
      <c r="P70" s="181">
        <v>60</v>
      </c>
      <c r="Q70" s="181">
        <v>1.171</v>
      </c>
      <c r="R70" s="181" t="s">
        <v>2883</v>
      </c>
      <c r="S70" s="181" t="s">
        <v>2884</v>
      </c>
      <c r="T70" s="43">
        <v>1.1769148453608248E-3</v>
      </c>
      <c r="U70" s="43">
        <v>0</v>
      </c>
      <c r="V70" s="54">
        <v>107.89735595617196</v>
      </c>
      <c r="X70" s="215">
        <v>107.897356</v>
      </c>
      <c r="AC70">
        <v>20.974604095201684</v>
      </c>
      <c r="AD70">
        <v>0.50819862417308215</v>
      </c>
      <c r="AE70">
        <v>-97.238131077286283</v>
      </c>
      <c r="AG70" t="str">
        <f t="shared" si="11"/>
        <v/>
      </c>
      <c r="AH70" t="str">
        <f t="shared" si="12"/>
        <v/>
      </c>
      <c r="AI70" t="str">
        <f t="shared" si="13"/>
        <v/>
      </c>
      <c r="AK70" s="213"/>
      <c r="AL70" s="213"/>
      <c r="AM70" s="213"/>
      <c r="AN70" s="213"/>
    </row>
    <row r="71" spans="1:40" ht="15.75" thickBot="1" x14ac:dyDescent="0.3">
      <c r="A71" s="178"/>
      <c r="B71" s="43" t="s">
        <v>2750</v>
      </c>
      <c r="C71" s="43">
        <v>-800.03125</v>
      </c>
      <c r="D71" s="43">
        <v>-359.96875</v>
      </c>
      <c r="E71" s="43">
        <v>200</v>
      </c>
      <c r="F71" s="43">
        <v>0.19078000000000001</v>
      </c>
      <c r="G71" s="43">
        <v>0.192304</v>
      </c>
      <c r="H71" s="43">
        <v>49.184142000000001</v>
      </c>
      <c r="I71" s="43">
        <v>1.4058729999999999</v>
      </c>
      <c r="J71" s="43">
        <v>9.1643329999999992</v>
      </c>
      <c r="K71" s="43">
        <v>0.13128899999999999</v>
      </c>
      <c r="L71" s="192">
        <v>0.19078000000000001</v>
      </c>
      <c r="M71" s="43">
        <v>2.7539999999999999E-3</v>
      </c>
      <c r="N71" s="43">
        <v>99700</v>
      </c>
      <c r="O71" s="43">
        <v>21.7</v>
      </c>
      <c r="P71" s="43">
        <v>60</v>
      </c>
      <c r="Q71" s="43">
        <v>1.171</v>
      </c>
      <c r="R71" s="43" t="s">
        <v>2885</v>
      </c>
      <c r="S71" s="43" t="s">
        <v>2886</v>
      </c>
      <c r="T71" s="43">
        <v>1.1769148453608248E-3</v>
      </c>
      <c r="U71" s="43">
        <v>0.19078000000000001</v>
      </c>
      <c r="V71" s="54">
        <v>0</v>
      </c>
      <c r="X71" s="216">
        <v>153.2044314</v>
      </c>
      <c r="AC71">
        <v>28.478502863576335</v>
      </c>
      <c r="AD71">
        <v>0.43841205591887217</v>
      </c>
      <c r="AE71">
        <v>12.485185362323344</v>
      </c>
      <c r="AG71">
        <f t="shared" si="11"/>
        <v>28.478502863576335</v>
      </c>
      <c r="AH71">
        <f t="shared" si="12"/>
        <v>0.43841205591887217</v>
      </c>
      <c r="AI71">
        <f t="shared" si="13"/>
        <v>-12.485185362323344</v>
      </c>
      <c r="AK71" s="213">
        <v>28.478502863576335</v>
      </c>
      <c r="AL71" s="213">
        <v>0.438412055918872</v>
      </c>
      <c r="AM71" s="213">
        <v>-140.71924603852429</v>
      </c>
      <c r="AN71" s="213"/>
    </row>
    <row r="72" spans="1:40" ht="15.75" thickBot="1" x14ac:dyDescent="0.3">
      <c r="A72" s="180">
        <v>19</v>
      </c>
      <c r="B72" s="181" t="s">
        <v>2750</v>
      </c>
      <c r="C72" s="181">
        <v>-800.0625</v>
      </c>
      <c r="D72" s="181">
        <v>571.96875</v>
      </c>
      <c r="E72" s="181">
        <v>200</v>
      </c>
      <c r="F72" s="181">
        <v>0.230826</v>
      </c>
      <c r="G72" s="181">
        <v>0.19193199999999999</v>
      </c>
      <c r="H72" s="181">
        <v>49.090820999999998</v>
      </c>
      <c r="I72" s="181">
        <v>1.4746090000000001</v>
      </c>
      <c r="J72" s="181">
        <v>9.1555389999999992</v>
      </c>
      <c r="K72" s="181">
        <v>0.137684</v>
      </c>
      <c r="L72" s="193">
        <v>0.230826</v>
      </c>
      <c r="M72" s="181">
        <v>3.1159999999999998E-3</v>
      </c>
      <c r="N72" s="181">
        <v>99700</v>
      </c>
      <c r="O72" s="181">
        <v>21.7</v>
      </c>
      <c r="P72" s="181">
        <v>60</v>
      </c>
      <c r="Q72" s="181">
        <v>1.171</v>
      </c>
      <c r="R72" s="181" t="s">
        <v>2887</v>
      </c>
      <c r="S72" s="181" t="s">
        <v>2888</v>
      </c>
      <c r="T72" s="43">
        <v>1.1746364948453608E-3</v>
      </c>
      <c r="U72" s="43">
        <v>0.230826</v>
      </c>
      <c r="V72" s="54">
        <v>0</v>
      </c>
      <c r="X72" s="216">
        <v>184.23658209999999</v>
      </c>
      <c r="AC72">
        <v>14.122810093491891</v>
      </c>
      <c r="AD72">
        <v>0.70588304155853354</v>
      </c>
      <c r="AE72">
        <v>9.9690415301983304</v>
      </c>
      <c r="AG72">
        <f t="shared" si="11"/>
        <v>14.122810093491891</v>
      </c>
      <c r="AH72">
        <f t="shared" si="12"/>
        <v>0.70588304155853354</v>
      </c>
      <c r="AI72">
        <f t="shared" si="13"/>
        <v>-9.9690415301983304</v>
      </c>
      <c r="AK72" s="213">
        <v>14.122810093491935</v>
      </c>
      <c r="AL72" s="213">
        <v>0.70588304155853121</v>
      </c>
      <c r="AM72" s="213">
        <v>-174.26754054379975</v>
      </c>
      <c r="AN72" s="213"/>
    </row>
    <row r="73" spans="1:40" ht="15.75" thickBot="1" x14ac:dyDescent="0.3">
      <c r="A73" s="180">
        <v>19</v>
      </c>
      <c r="B73" s="181" t="s">
        <v>2742</v>
      </c>
      <c r="C73" s="181">
        <v>0</v>
      </c>
      <c r="D73" s="181">
        <v>1299.96875</v>
      </c>
      <c r="E73" s="181">
        <v>200</v>
      </c>
      <c r="F73" s="181">
        <v>5.8276909999999997</v>
      </c>
      <c r="G73" s="181">
        <v>1.0108000000000001E-2</v>
      </c>
      <c r="H73" s="181">
        <v>3.4723290000000002</v>
      </c>
      <c r="I73" s="181">
        <v>1.583936</v>
      </c>
      <c r="J73" s="181">
        <v>2.374952</v>
      </c>
      <c r="K73" s="181">
        <v>0.585924</v>
      </c>
      <c r="L73" s="193">
        <v>5.8276909999999997</v>
      </c>
      <c r="M73" s="181">
        <v>3.6809999999999998E-3</v>
      </c>
      <c r="N73" s="181">
        <v>99700</v>
      </c>
      <c r="O73" s="181">
        <v>21.7</v>
      </c>
      <c r="P73" s="181">
        <v>60</v>
      </c>
      <c r="Q73" s="181">
        <v>1.171</v>
      </c>
      <c r="R73" s="181" t="s">
        <v>2889</v>
      </c>
      <c r="S73" s="181" t="s">
        <v>2890</v>
      </c>
      <c r="T73" s="43">
        <v>1.1746364948453608E-3</v>
      </c>
      <c r="U73" s="43">
        <v>0</v>
      </c>
      <c r="V73" s="54">
        <v>4961.2718705519246</v>
      </c>
      <c r="X73" s="215">
        <v>4961.2718709999999</v>
      </c>
      <c r="AC73">
        <v>16.620032299375879</v>
      </c>
      <c r="AD73">
        <v>0.76874010055398601</v>
      </c>
      <c r="AE73">
        <v>-4948.4951519110009</v>
      </c>
      <c r="AG73" t="str">
        <f t="shared" si="11"/>
        <v/>
      </c>
      <c r="AH73" t="str">
        <f t="shared" si="12"/>
        <v/>
      </c>
      <c r="AI73" t="str">
        <f t="shared" si="13"/>
        <v/>
      </c>
      <c r="AK73" s="213"/>
      <c r="AL73" s="213"/>
      <c r="AM73" s="213"/>
      <c r="AN73" s="213"/>
    </row>
    <row r="74" spans="1:40" ht="15.75" thickBot="1" x14ac:dyDescent="0.3">
      <c r="A74" s="183"/>
      <c r="B74" s="195" t="s">
        <v>2826</v>
      </c>
      <c r="C74" s="184">
        <v>0</v>
      </c>
      <c r="D74" s="184">
        <v>1299.96875</v>
      </c>
      <c r="E74" s="184">
        <v>200</v>
      </c>
      <c r="F74" s="184">
        <v>0.13070399999999999</v>
      </c>
      <c r="G74" s="184">
        <v>-2.7520000000000001E-3</v>
      </c>
      <c r="H74" s="184">
        <v>0.245777</v>
      </c>
      <c r="I74" s="184">
        <v>1.5430809999999999</v>
      </c>
      <c r="J74" s="184">
        <v>0.68162599999999995</v>
      </c>
      <c r="K74" s="184">
        <v>0.67036799999999996</v>
      </c>
      <c r="L74" s="194">
        <v>0.13070399999999999</v>
      </c>
      <c r="M74" s="184">
        <v>2.7669999999999999E-3</v>
      </c>
      <c r="N74" s="184">
        <v>99700</v>
      </c>
      <c r="O74" s="184">
        <v>21.7</v>
      </c>
      <c r="P74" s="184">
        <v>60</v>
      </c>
      <c r="Q74" s="184">
        <v>1.171</v>
      </c>
      <c r="R74" s="184" t="s">
        <v>2891</v>
      </c>
      <c r="S74" s="184" t="s">
        <v>2892</v>
      </c>
      <c r="T74" s="43">
        <v>1.1746364948453608E-3</v>
      </c>
      <c r="U74" s="43">
        <v>0</v>
      </c>
      <c r="V74" s="54">
        <v>111.27187055192506</v>
      </c>
      <c r="X74" s="215">
        <v>111.2718706</v>
      </c>
      <c r="AC74">
        <v>16.911759567813068</v>
      </c>
      <c r="AD74">
        <v>0.57287863617278623</v>
      </c>
      <c r="AE74">
        <v>-101.5837669982396</v>
      </c>
      <c r="AG74" t="str">
        <f t="shared" si="11"/>
        <v/>
      </c>
      <c r="AH74" t="str">
        <f t="shared" si="12"/>
        <v/>
      </c>
      <c r="AI74" t="str">
        <f t="shared" si="13"/>
        <v/>
      </c>
      <c r="AK74" s="213"/>
      <c r="AL74" s="213"/>
      <c r="AM74" s="213"/>
      <c r="AN74" s="213"/>
    </row>
    <row r="75" spans="1:40" ht="15.75" thickBot="1" x14ac:dyDescent="0.3">
      <c r="A75" s="178">
        <v>1</v>
      </c>
      <c r="B75" s="43" t="s">
        <v>2742</v>
      </c>
      <c r="C75" s="43">
        <v>0</v>
      </c>
      <c r="D75" s="43">
        <v>1299.96875</v>
      </c>
      <c r="E75" s="43">
        <v>200</v>
      </c>
      <c r="F75" s="43">
        <v>5.7607059999999999</v>
      </c>
      <c r="G75" s="43">
        <v>0.18168599999999999</v>
      </c>
      <c r="H75" s="43">
        <v>46.520060999999998</v>
      </c>
      <c r="I75" s="43">
        <v>1.4095610000000001</v>
      </c>
      <c r="J75" s="43">
        <v>8.9125750000000004</v>
      </c>
      <c r="K75" s="43">
        <v>0.13494999999999999</v>
      </c>
      <c r="L75" s="192">
        <v>5.7607059999999999</v>
      </c>
      <c r="M75" s="43">
        <v>6.7169999999999999E-3</v>
      </c>
      <c r="N75" s="43">
        <v>99700</v>
      </c>
      <c r="O75" s="43">
        <v>21.7</v>
      </c>
      <c r="P75" s="43">
        <v>60</v>
      </c>
      <c r="Q75" s="43">
        <v>1.171</v>
      </c>
      <c r="R75" s="43" t="s">
        <v>2893</v>
      </c>
      <c r="S75" s="43" t="s">
        <v>2894</v>
      </c>
      <c r="T75" s="43">
        <v>1.1603952577319589E-3</v>
      </c>
      <c r="U75" s="43">
        <v>1.6563999999999999E-2</v>
      </c>
      <c r="V75" s="54">
        <v>4950.1598371120253</v>
      </c>
      <c r="X75" s="215">
        <v>4950.1598370000002</v>
      </c>
      <c r="AC75">
        <v>400.88143298922313</v>
      </c>
      <c r="AD75">
        <v>0.28910275174562089</v>
      </c>
      <c r="AE75">
        <v>-4834.2639825711713</v>
      </c>
      <c r="AG75" t="str">
        <f t="shared" si="11"/>
        <v/>
      </c>
      <c r="AH75" t="str">
        <f t="shared" si="12"/>
        <v/>
      </c>
      <c r="AI75" t="str">
        <f t="shared" si="13"/>
        <v/>
      </c>
      <c r="AK75" s="213"/>
      <c r="AL75" s="213"/>
      <c r="AM75" s="213"/>
      <c r="AN75" s="213"/>
    </row>
    <row r="76" spans="1:40" ht="15.75" thickBot="1" x14ac:dyDescent="0.3">
      <c r="A76" s="180">
        <v>1</v>
      </c>
      <c r="B76" s="181" t="s">
        <v>2803</v>
      </c>
      <c r="C76" s="181">
        <v>0</v>
      </c>
      <c r="D76" s="181">
        <v>1299.96875</v>
      </c>
      <c r="E76" s="181">
        <v>200</v>
      </c>
      <c r="F76" s="181">
        <v>0.13278899999999999</v>
      </c>
      <c r="G76" s="181">
        <v>0.181057</v>
      </c>
      <c r="H76" s="181">
        <v>46.362139999999997</v>
      </c>
      <c r="I76" s="181">
        <v>1.4374549999999999</v>
      </c>
      <c r="J76" s="181">
        <v>8.8973829999999996</v>
      </c>
      <c r="K76" s="181">
        <v>0.138103</v>
      </c>
      <c r="L76" s="193">
        <v>0.13278899999999999</v>
      </c>
      <c r="M76" s="181">
        <v>2.7439999999999999E-3</v>
      </c>
      <c r="N76" s="181">
        <v>99700</v>
      </c>
      <c r="O76" s="181">
        <v>21.7</v>
      </c>
      <c r="P76" s="181">
        <v>60</v>
      </c>
      <c r="Q76" s="181">
        <v>1.171</v>
      </c>
      <c r="R76" s="181" t="s">
        <v>2895</v>
      </c>
      <c r="S76" s="181" t="s">
        <v>2896</v>
      </c>
      <c r="T76" s="43">
        <v>1.1603952577319589E-3</v>
      </c>
      <c r="U76" s="43">
        <v>1.6563999999999999E-2</v>
      </c>
      <c r="V76" s="54">
        <v>100.15983711202563</v>
      </c>
      <c r="X76" s="215">
        <v>100.1598371</v>
      </c>
      <c r="AC76">
        <v>15.263454049716634</v>
      </c>
      <c r="AD76">
        <v>0.60521614709966109</v>
      </c>
      <c r="AE76">
        <v>-90.922467406679942</v>
      </c>
      <c r="AG76" t="str">
        <f t="shared" si="11"/>
        <v/>
      </c>
      <c r="AH76" t="str">
        <f t="shared" si="12"/>
        <v/>
      </c>
      <c r="AI76" t="str">
        <f t="shared" si="13"/>
        <v/>
      </c>
      <c r="AK76" s="213"/>
      <c r="AL76" s="213"/>
      <c r="AM76" s="213"/>
      <c r="AN76" s="213"/>
    </row>
    <row r="77" spans="1:40" ht="15.75" thickBot="1" x14ac:dyDescent="0.3">
      <c r="A77" s="180">
        <v>1</v>
      </c>
      <c r="B77" s="181" t="s">
        <v>2750</v>
      </c>
      <c r="C77" s="181">
        <v>-200</v>
      </c>
      <c r="D77" s="181">
        <v>-363.96875</v>
      </c>
      <c r="E77" s="181">
        <v>200</v>
      </c>
      <c r="F77" s="181">
        <v>1.6563999999999999E-2</v>
      </c>
      <c r="G77" s="181">
        <v>0.17993799999999999</v>
      </c>
      <c r="H77" s="181">
        <v>46.081508999999997</v>
      </c>
      <c r="I77" s="181">
        <v>1.393373</v>
      </c>
      <c r="J77" s="181">
        <v>8.8704680000000007</v>
      </c>
      <c r="K77" s="181">
        <v>0.134159</v>
      </c>
      <c r="L77" s="193">
        <v>1.6563999999999999E-2</v>
      </c>
      <c r="M77" s="181">
        <v>3.2060000000000001E-3</v>
      </c>
      <c r="N77" s="181">
        <v>99700</v>
      </c>
      <c r="O77" s="181">
        <v>21.7</v>
      </c>
      <c r="P77" s="181">
        <v>60</v>
      </c>
      <c r="Q77" s="181">
        <v>1.171</v>
      </c>
      <c r="R77" s="181" t="s">
        <v>2897</v>
      </c>
      <c r="S77" s="181" t="s">
        <v>2898</v>
      </c>
      <c r="T77" s="43">
        <v>1.1603952577319589E-3</v>
      </c>
      <c r="U77" s="43">
        <v>1.6563999999999999E-2</v>
      </c>
      <c r="V77" s="54">
        <v>0</v>
      </c>
      <c r="X77" s="216">
        <v>-1.1598371119999999</v>
      </c>
      <c r="AC77">
        <v>13.279158098717652</v>
      </c>
      <c r="AD77">
        <v>0.75808499804214169</v>
      </c>
      <c r="AE77">
        <v>10.066397567696892</v>
      </c>
      <c r="AG77">
        <f t="shared" si="11"/>
        <v>13.279158098717652</v>
      </c>
      <c r="AH77">
        <f t="shared" si="12"/>
        <v>0.75808499804214169</v>
      </c>
      <c r="AI77">
        <f t="shared" si="13"/>
        <v>-10.066397567696892</v>
      </c>
      <c r="AK77" s="213">
        <v>13.279158098717652</v>
      </c>
      <c r="AL77" s="213">
        <v>0.75808499804214169</v>
      </c>
      <c r="AM77" s="213">
        <v>11.226234679722511</v>
      </c>
      <c r="AN77" s="213"/>
    </row>
    <row r="78" spans="1:40" ht="15.75" thickBot="1" x14ac:dyDescent="0.3">
      <c r="A78" s="180">
        <v>18</v>
      </c>
      <c r="B78" s="181" t="s">
        <v>2750</v>
      </c>
      <c r="C78" s="181">
        <v>-200</v>
      </c>
      <c r="D78" s="181">
        <v>571.96875</v>
      </c>
      <c r="E78" s="181">
        <v>200</v>
      </c>
      <c r="F78" s="181">
        <v>6.2066999999999997E-2</v>
      </c>
      <c r="G78" s="181">
        <v>0.18509500000000001</v>
      </c>
      <c r="H78" s="181">
        <v>47.375407000000003</v>
      </c>
      <c r="I78" s="181">
        <v>1.3749750000000001</v>
      </c>
      <c r="J78" s="181">
        <v>8.9942159999999998</v>
      </c>
      <c r="K78" s="181">
        <v>0.13094800000000001</v>
      </c>
      <c r="L78" s="193">
        <v>6.2066999999999997E-2</v>
      </c>
      <c r="M78" s="181">
        <v>3.1099999999999999E-3</v>
      </c>
      <c r="N78" s="181">
        <v>99700</v>
      </c>
      <c r="O78" s="181">
        <v>21.7</v>
      </c>
      <c r="P78" s="181">
        <v>60</v>
      </c>
      <c r="Q78" s="181">
        <v>1.171</v>
      </c>
      <c r="R78" s="181" t="s">
        <v>2899</v>
      </c>
      <c r="S78" s="181" t="s">
        <v>2900</v>
      </c>
      <c r="T78" s="43">
        <v>1.163763917525773E-3</v>
      </c>
      <c r="U78" s="43">
        <v>6.2066999999999997E-2</v>
      </c>
      <c r="V78" s="54">
        <v>0</v>
      </c>
      <c r="X78" s="216">
        <v>40.60241697</v>
      </c>
      <c r="AC78">
        <v>16.48702910134444</v>
      </c>
      <c r="AD78">
        <v>0.65821637347256723</v>
      </c>
      <c r="AE78">
        <v>10.851857331038371</v>
      </c>
      <c r="AG78">
        <f t="shared" si="11"/>
        <v>16.48702910134444</v>
      </c>
      <c r="AH78">
        <f t="shared" si="12"/>
        <v>0.65821637347256723</v>
      </c>
      <c r="AI78">
        <f t="shared" si="13"/>
        <v>-10.851857331038371</v>
      </c>
      <c r="AK78" s="213">
        <v>16.487029101344483</v>
      </c>
      <c r="AL78" s="213">
        <v>0.65821637347256556</v>
      </c>
      <c r="AM78" s="213">
        <v>-29.750559639846166</v>
      </c>
      <c r="AN78" s="213"/>
    </row>
    <row r="79" spans="1:40" ht="15.75" thickBot="1" x14ac:dyDescent="0.3">
      <c r="A79" s="178">
        <v>18</v>
      </c>
      <c r="B79" s="43" t="s">
        <v>2742</v>
      </c>
      <c r="C79" s="43">
        <v>0</v>
      </c>
      <c r="D79" s="43">
        <v>1299.96875</v>
      </c>
      <c r="E79" s="43">
        <v>200</v>
      </c>
      <c r="F79" s="43">
        <v>5.7742829999999996</v>
      </c>
      <c r="G79" s="43">
        <v>0.18825500000000001</v>
      </c>
      <c r="H79" s="43">
        <v>48.168273999999997</v>
      </c>
      <c r="I79" s="43">
        <v>1.5896479999999999</v>
      </c>
      <c r="J79" s="43">
        <v>9.0688800000000001</v>
      </c>
      <c r="K79" s="43">
        <v>0.15043100000000001</v>
      </c>
      <c r="L79" s="192">
        <v>5.7742829999999996</v>
      </c>
      <c r="M79" s="43">
        <v>6.5630000000000003E-3</v>
      </c>
      <c r="N79" s="43">
        <v>99700</v>
      </c>
      <c r="O79" s="43">
        <v>21.7</v>
      </c>
      <c r="P79" s="43">
        <v>60</v>
      </c>
      <c r="Q79" s="43">
        <v>1.171</v>
      </c>
      <c r="R79" s="43" t="s">
        <v>2901</v>
      </c>
      <c r="S79" s="43" t="s">
        <v>2902</v>
      </c>
      <c r="T79" s="43">
        <v>1.163763917525773E-3</v>
      </c>
      <c r="U79" s="43">
        <v>6.2066999999999997E-2</v>
      </c>
      <c r="V79" s="54">
        <v>4908.3975830291165</v>
      </c>
      <c r="X79" s="215">
        <v>4908.3975829999999</v>
      </c>
      <c r="AC79">
        <v>2746.7903349619669</v>
      </c>
      <c r="AD79">
        <v>0.10760925959921222</v>
      </c>
      <c r="AE79">
        <v>-4612.8178741038464</v>
      </c>
      <c r="AG79" t="str">
        <f t="shared" si="11"/>
        <v/>
      </c>
      <c r="AH79" t="str">
        <f t="shared" si="12"/>
        <v/>
      </c>
      <c r="AI79" t="str">
        <f t="shared" si="13"/>
        <v/>
      </c>
      <c r="AK79" s="213"/>
      <c r="AL79" s="213"/>
      <c r="AM79" s="213"/>
      <c r="AN79" s="213"/>
    </row>
    <row r="80" spans="1:40" ht="15.75" thickBot="1" x14ac:dyDescent="0.3">
      <c r="A80" s="183">
        <v>18</v>
      </c>
      <c r="B80" s="184" t="s">
        <v>2803</v>
      </c>
      <c r="C80" s="184">
        <v>0</v>
      </c>
      <c r="D80" s="184">
        <v>1299.96875</v>
      </c>
      <c r="E80" s="184">
        <v>200</v>
      </c>
      <c r="F80" s="184">
        <v>0.130028</v>
      </c>
      <c r="G80" s="184">
        <v>0.18697</v>
      </c>
      <c r="H80" s="184">
        <v>47.845678999999997</v>
      </c>
      <c r="I80" s="184">
        <v>1.350544</v>
      </c>
      <c r="J80" s="184">
        <v>9.0388009999999994</v>
      </c>
      <c r="K80" s="184">
        <v>0.127775</v>
      </c>
      <c r="L80" s="194">
        <v>0.130028</v>
      </c>
      <c r="M80" s="184">
        <v>2.787E-3</v>
      </c>
      <c r="N80" s="184">
        <v>99700</v>
      </c>
      <c r="O80" s="184">
        <v>21.7</v>
      </c>
      <c r="P80" s="184">
        <v>60</v>
      </c>
      <c r="Q80" s="184">
        <v>1.171</v>
      </c>
      <c r="R80" s="184" t="s">
        <v>2903</v>
      </c>
      <c r="S80" s="184" t="s">
        <v>2904</v>
      </c>
      <c r="T80" s="43">
        <v>1.163763917525773E-3</v>
      </c>
      <c r="U80" s="43">
        <v>6.2066999999999997E-2</v>
      </c>
      <c r="V80" s="54">
        <v>58.397583029115467</v>
      </c>
      <c r="X80" s="215">
        <v>58.39758303</v>
      </c>
      <c r="AC80">
        <v>16.48655909583233</v>
      </c>
      <c r="AD80">
        <v>0.58971316531147733</v>
      </c>
      <c r="AE80">
        <v>-48.674820680497263</v>
      </c>
      <c r="AG80" t="str">
        <f t="shared" si="11"/>
        <v/>
      </c>
      <c r="AH80" t="str">
        <f t="shared" si="12"/>
        <v/>
      </c>
      <c r="AI80" t="str">
        <f t="shared" si="13"/>
        <v/>
      </c>
      <c r="AK80" s="213"/>
      <c r="AL80" s="213"/>
      <c r="AM80" s="213"/>
      <c r="AN80" s="213"/>
    </row>
    <row r="81" spans="1:40" ht="15.75" thickBot="1" x14ac:dyDescent="0.3">
      <c r="A81" s="180">
        <v>18</v>
      </c>
      <c r="B81" s="181" t="s">
        <v>2750</v>
      </c>
      <c r="C81" s="181">
        <v>-200</v>
      </c>
      <c r="D81" s="181">
        <v>-572</v>
      </c>
      <c r="E81" s="181">
        <v>200</v>
      </c>
      <c r="F81" s="181">
        <v>5.3877000000000001E-2</v>
      </c>
      <c r="G81" s="181">
        <v>0.18555099999999999</v>
      </c>
      <c r="H81" s="181">
        <v>47.489680999999997</v>
      </c>
      <c r="I81" s="181">
        <v>1.3434710000000001</v>
      </c>
      <c r="J81" s="181">
        <v>9.0051050000000004</v>
      </c>
      <c r="K81" s="181">
        <v>0.127744</v>
      </c>
      <c r="L81" s="193">
        <v>5.3877000000000001E-2</v>
      </c>
      <c r="M81" s="181">
        <v>3.0720000000000001E-3</v>
      </c>
      <c r="N81" s="181">
        <v>99700</v>
      </c>
      <c r="O81" s="181">
        <v>21.7</v>
      </c>
      <c r="P81" s="181">
        <v>60</v>
      </c>
      <c r="Q81" s="181">
        <v>1.171</v>
      </c>
      <c r="R81" s="181" t="s">
        <v>2905</v>
      </c>
      <c r="S81" s="181" t="s">
        <v>2906</v>
      </c>
      <c r="T81" s="43">
        <v>1.163763917525773E-3</v>
      </c>
      <c r="U81" s="43">
        <v>5.3877000000000001E-2</v>
      </c>
      <c r="V81" s="54">
        <v>0</v>
      </c>
      <c r="X81" s="216">
        <v>33.564907150000003</v>
      </c>
      <c r="AC81">
        <v>16.221686892919617</v>
      </c>
      <c r="AD81">
        <v>0.65542297484792456</v>
      </c>
      <c r="AE81">
        <v>10.631881444052407</v>
      </c>
      <c r="AG81">
        <f t="shared" si="11"/>
        <v>16.221686892919617</v>
      </c>
      <c r="AH81">
        <f t="shared" si="12"/>
        <v>0.65542297484792456</v>
      </c>
      <c r="AI81">
        <f t="shared" si="13"/>
        <v>-10.631881444052407</v>
      </c>
      <c r="AK81" s="213">
        <v>16.221686892919614</v>
      </c>
      <c r="AL81" s="213">
        <v>0.65542297484792478</v>
      </c>
      <c r="AM81" s="213">
        <v>-22.933025704898149</v>
      </c>
      <c r="AN81" s="213"/>
    </row>
    <row r="82" spans="1:40" ht="15.75" thickBot="1" x14ac:dyDescent="0.3">
      <c r="A82" s="180">
        <v>15</v>
      </c>
      <c r="B82" s="181" t="s">
        <v>2750</v>
      </c>
      <c r="C82" s="181">
        <v>-200</v>
      </c>
      <c r="D82" s="181">
        <v>363.96875</v>
      </c>
      <c r="E82" s="181">
        <v>200</v>
      </c>
      <c r="F82" s="181">
        <v>8.3740999999999996E-2</v>
      </c>
      <c r="G82" s="181">
        <v>0.183896</v>
      </c>
      <c r="H82" s="181">
        <v>47.074643000000002</v>
      </c>
      <c r="I82" s="181">
        <v>1.4248099999999999</v>
      </c>
      <c r="J82" s="181">
        <v>8.9655400000000007</v>
      </c>
      <c r="K82" s="181">
        <v>0.13592299999999999</v>
      </c>
      <c r="L82" s="193">
        <v>8.3740999999999996E-2</v>
      </c>
      <c r="M82" s="181">
        <v>3.3649999999999999E-3</v>
      </c>
      <c r="N82" s="181">
        <v>99700</v>
      </c>
      <c r="O82" s="181">
        <v>21.7</v>
      </c>
      <c r="P82" s="181">
        <v>60</v>
      </c>
      <c r="Q82" s="181">
        <v>1.171</v>
      </c>
      <c r="R82" s="181" t="s">
        <v>2907</v>
      </c>
      <c r="S82" s="181" t="s">
        <v>2908</v>
      </c>
      <c r="T82" s="43">
        <v>1.1700179381443298E-3</v>
      </c>
      <c r="U82" s="43">
        <v>8.3740999999999996E-2</v>
      </c>
      <c r="V82" s="54">
        <v>0</v>
      </c>
      <c r="X82" s="216">
        <v>59.163858619999999</v>
      </c>
      <c r="AC82">
        <v>19.269522901595437</v>
      </c>
      <c r="AD82">
        <v>0.65515378403724556</v>
      </c>
      <c r="AE82">
        <v>12.62459276772036</v>
      </c>
      <c r="AG82">
        <f t="shared" si="11"/>
        <v>19.269522901595437</v>
      </c>
      <c r="AH82">
        <f t="shared" si="12"/>
        <v>0.65515378403724556</v>
      </c>
      <c r="AI82">
        <f t="shared" si="13"/>
        <v>-12.62459276772036</v>
      </c>
      <c r="AK82" s="213">
        <v>19.269522901595433</v>
      </c>
      <c r="AL82" s="213">
        <v>0.65515378403724578</v>
      </c>
      <c r="AM82" s="213">
        <v>-46.539265853180154</v>
      </c>
      <c r="AN82" s="213"/>
    </row>
    <row r="83" spans="1:40" ht="15.75" thickBot="1" x14ac:dyDescent="0.3">
      <c r="A83" s="180">
        <v>15</v>
      </c>
      <c r="B83" s="181" t="s">
        <v>2742</v>
      </c>
      <c r="C83" s="181">
        <v>0</v>
      </c>
      <c r="D83" s="181">
        <v>1299.96875</v>
      </c>
      <c r="E83" s="181">
        <v>200</v>
      </c>
      <c r="F83" s="181">
        <v>5.8049369999999998</v>
      </c>
      <c r="G83" s="181">
        <v>0.187499</v>
      </c>
      <c r="H83" s="181">
        <v>47.978456000000001</v>
      </c>
      <c r="I83" s="181">
        <v>1.2111099999999999</v>
      </c>
      <c r="J83" s="181">
        <v>9.0515139999999992</v>
      </c>
      <c r="K83" s="181">
        <v>0.114511</v>
      </c>
      <c r="L83" s="193">
        <v>5.8049369999999998</v>
      </c>
      <c r="M83" s="181">
        <v>8.5389999999999997E-3</v>
      </c>
      <c r="N83" s="181">
        <v>99700</v>
      </c>
      <c r="O83" s="181">
        <v>21.7</v>
      </c>
      <c r="P83" s="181">
        <v>60</v>
      </c>
      <c r="Q83" s="181">
        <v>1.171</v>
      </c>
      <c r="R83" s="181" t="s">
        <v>2909</v>
      </c>
      <c r="S83" s="181" t="s">
        <v>2910</v>
      </c>
      <c r="T83" s="43">
        <v>1.1700179381443298E-3</v>
      </c>
      <c r="U83" s="43">
        <v>8.3740999999999996E-2</v>
      </c>
      <c r="V83" s="54">
        <v>4889.8361413790999</v>
      </c>
      <c r="X83" s="215">
        <v>4889.8361409999998</v>
      </c>
      <c r="AC83">
        <v>11778.403298903129</v>
      </c>
      <c r="AD83">
        <v>6.7245209224275238E-2</v>
      </c>
      <c r="AE83">
        <v>-4097.7952932962353</v>
      </c>
      <c r="AG83" t="str">
        <f t="shared" si="11"/>
        <v/>
      </c>
      <c r="AH83" t="str">
        <f t="shared" si="12"/>
        <v/>
      </c>
      <c r="AI83" t="str">
        <f t="shared" si="13"/>
        <v/>
      </c>
      <c r="AK83" s="213"/>
      <c r="AL83" s="213"/>
      <c r="AM83" s="213"/>
      <c r="AN83" s="213"/>
    </row>
    <row r="84" spans="1:40" ht="15.75" thickBot="1" x14ac:dyDescent="0.3">
      <c r="A84" s="183">
        <v>15</v>
      </c>
      <c r="B84" s="184" t="s">
        <v>2803</v>
      </c>
      <c r="C84" s="184">
        <v>0</v>
      </c>
      <c r="D84" s="184">
        <v>1299.96875</v>
      </c>
      <c r="E84" s="184">
        <v>200</v>
      </c>
      <c r="F84" s="184">
        <v>0.13034999999999999</v>
      </c>
      <c r="G84" s="184">
        <v>0.186721</v>
      </c>
      <c r="H84" s="184">
        <v>47.783188000000003</v>
      </c>
      <c r="I84" s="184">
        <v>1.3518060000000001</v>
      </c>
      <c r="J84" s="184">
        <v>9.0328929999999996</v>
      </c>
      <c r="K84" s="184">
        <v>0.127937</v>
      </c>
      <c r="L84" s="194">
        <v>0.13034999999999999</v>
      </c>
      <c r="M84" s="184">
        <v>2.7130000000000001E-3</v>
      </c>
      <c r="N84" s="184">
        <v>99700</v>
      </c>
      <c r="O84" s="184">
        <v>21.7</v>
      </c>
      <c r="P84" s="184">
        <v>60</v>
      </c>
      <c r="Q84" s="184">
        <v>1.171</v>
      </c>
      <c r="R84" s="184" t="s">
        <v>2911</v>
      </c>
      <c r="S84" s="184" t="s">
        <v>2912</v>
      </c>
      <c r="T84" s="43">
        <v>1.1700179381443298E-3</v>
      </c>
      <c r="U84" s="43">
        <v>8.3740999999999996E-2</v>
      </c>
      <c r="V84" s="54">
        <v>39.836141379099487</v>
      </c>
      <c r="X84" s="215">
        <v>39.836141380000001</v>
      </c>
      <c r="AC84">
        <v>19.371326987172274</v>
      </c>
      <c r="AD84">
        <v>0.52690325982743758</v>
      </c>
      <c r="AE84">
        <v>-29.629460258517497</v>
      </c>
      <c r="AG84" t="str">
        <f t="shared" si="11"/>
        <v/>
      </c>
      <c r="AH84" t="str">
        <f t="shared" si="12"/>
        <v/>
      </c>
      <c r="AI84" t="str">
        <f t="shared" si="13"/>
        <v/>
      </c>
      <c r="AK84" s="213"/>
      <c r="AL84" s="213"/>
      <c r="AM84" s="213"/>
      <c r="AN84" s="213"/>
    </row>
    <row r="85" spans="1:40" ht="15.75" thickBot="1" x14ac:dyDescent="0.3">
      <c r="A85" s="178">
        <v>15</v>
      </c>
      <c r="B85" s="43" t="s">
        <v>2742</v>
      </c>
      <c r="C85" s="43">
        <v>0</v>
      </c>
      <c r="D85" s="43">
        <v>1299.96875</v>
      </c>
      <c r="E85" s="43">
        <v>200</v>
      </c>
      <c r="F85" s="43">
        <v>0.57878200000000002</v>
      </c>
      <c r="G85" s="43">
        <v>0.18724399999999999</v>
      </c>
      <c r="H85" s="43">
        <v>47.914400999999998</v>
      </c>
      <c r="I85" s="43">
        <v>1.475848</v>
      </c>
      <c r="J85" s="43">
        <v>9.045121</v>
      </c>
      <c r="K85" s="43">
        <v>0.13928099999999999</v>
      </c>
      <c r="L85" s="192">
        <v>0.57878200000000002</v>
      </c>
      <c r="M85" s="43">
        <v>1.6789999999999999E-3</v>
      </c>
      <c r="N85" s="43">
        <v>99700</v>
      </c>
      <c r="O85" s="43">
        <v>21.7</v>
      </c>
      <c r="P85" s="43">
        <v>60</v>
      </c>
      <c r="Q85" s="43">
        <v>1.171</v>
      </c>
      <c r="R85" s="43" t="s">
        <v>2913</v>
      </c>
      <c r="S85" s="43" t="s">
        <v>2914</v>
      </c>
      <c r="T85" s="43">
        <v>1.1704412371134022E-4</v>
      </c>
      <c r="U85" s="43">
        <v>5.3569999999999998E-3</v>
      </c>
      <c r="V85" s="54">
        <v>4899.2207538262073</v>
      </c>
      <c r="X85" s="215">
        <v>4899.2207539999999</v>
      </c>
      <c r="AC85">
        <v>418.65247425399536</v>
      </c>
      <c r="AD85">
        <v>0.70096867217919034</v>
      </c>
      <c r="AE85">
        <v>-4605.7587763183856</v>
      </c>
      <c r="AG85" t="str">
        <f t="shared" si="11"/>
        <v/>
      </c>
      <c r="AH85" t="str">
        <f t="shared" si="12"/>
        <v/>
      </c>
      <c r="AI85" t="str">
        <f t="shared" si="13"/>
        <v/>
      </c>
      <c r="AK85" s="213"/>
      <c r="AL85" s="213"/>
      <c r="AM85" s="213"/>
      <c r="AN85" s="213"/>
    </row>
    <row r="86" spans="1:40" ht="15.75" thickBot="1" x14ac:dyDescent="0.3">
      <c r="A86" s="180">
        <v>15</v>
      </c>
      <c r="B86" s="181" t="s">
        <v>2803</v>
      </c>
      <c r="C86" s="181">
        <v>0</v>
      </c>
      <c r="D86" s="181">
        <v>1299.96875</v>
      </c>
      <c r="E86" s="181">
        <v>200</v>
      </c>
      <c r="F86" s="181">
        <v>1.1117999999999999E-2</v>
      </c>
      <c r="G86" s="181">
        <v>0.186524</v>
      </c>
      <c r="H86" s="181">
        <v>47.733899000000001</v>
      </c>
      <c r="I86" s="181">
        <v>1.3208740000000001</v>
      </c>
      <c r="J86" s="181">
        <v>9.0282689999999999</v>
      </c>
      <c r="K86" s="181">
        <v>0.12528400000000001</v>
      </c>
      <c r="L86" s="193">
        <v>1.1117999999999999E-2</v>
      </c>
      <c r="M86" s="181">
        <v>2.3029999999999999E-3</v>
      </c>
      <c r="N86" s="181">
        <v>99700</v>
      </c>
      <c r="O86" s="181">
        <v>21.7</v>
      </c>
      <c r="P86" s="181">
        <v>60</v>
      </c>
      <c r="Q86" s="181">
        <v>1.171</v>
      </c>
      <c r="R86" s="181" t="s">
        <v>2915</v>
      </c>
      <c r="S86" s="181" t="s">
        <v>2916</v>
      </c>
      <c r="T86" s="43">
        <v>1.1704412371134022E-4</v>
      </c>
      <c r="U86" s="43">
        <v>5.3569999999999998E-3</v>
      </c>
      <c r="V86" s="54">
        <v>49.220753826207044</v>
      </c>
      <c r="X86" s="215">
        <v>49.22075383</v>
      </c>
      <c r="AC86">
        <v>24.601940377259513</v>
      </c>
      <c r="AD86">
        <v>3.9668742965592223</v>
      </c>
      <c r="AE86">
        <v>48.374918966148982</v>
      </c>
      <c r="AG86" t="str">
        <f t="shared" si="11"/>
        <v/>
      </c>
      <c r="AH86" t="str">
        <f t="shared" si="12"/>
        <v/>
      </c>
      <c r="AI86" t="str">
        <f t="shared" si="13"/>
        <v/>
      </c>
      <c r="AK86" s="213"/>
      <c r="AL86" s="213"/>
      <c r="AM86" s="213"/>
      <c r="AN86" s="213"/>
    </row>
    <row r="87" spans="1:40" ht="15.75" thickBot="1" x14ac:dyDescent="0.3">
      <c r="A87" s="180">
        <v>15</v>
      </c>
      <c r="B87" s="181" t="s">
        <v>2750</v>
      </c>
      <c r="C87" s="181">
        <v>0</v>
      </c>
      <c r="D87" s="181">
        <v>-363.96875</v>
      </c>
      <c r="E87" s="181">
        <v>200</v>
      </c>
      <c r="F87" s="181">
        <v>5.3569999999999998E-3</v>
      </c>
      <c r="G87" s="181">
        <v>0.18487400000000001</v>
      </c>
      <c r="H87" s="181">
        <v>47.319965000000003</v>
      </c>
      <c r="I87" s="181">
        <v>1.3466089999999999</v>
      </c>
      <c r="J87" s="181">
        <v>8.9889910000000004</v>
      </c>
      <c r="K87" s="181">
        <v>0.12814</v>
      </c>
      <c r="L87" s="193">
        <v>5.3569999999999998E-3</v>
      </c>
      <c r="M87" s="181">
        <v>2.3730000000000001E-3</v>
      </c>
      <c r="N87" s="181">
        <v>99700</v>
      </c>
      <c r="O87" s="181">
        <v>21.7</v>
      </c>
      <c r="P87" s="181">
        <v>60</v>
      </c>
      <c r="Q87" s="181">
        <v>1.171</v>
      </c>
      <c r="R87" s="181" t="s">
        <v>2917</v>
      </c>
      <c r="S87" s="181" t="s">
        <v>2918</v>
      </c>
      <c r="T87" s="43">
        <v>1.1704412371134022E-4</v>
      </c>
      <c r="U87" s="43">
        <v>5.3569999999999998E-3</v>
      </c>
      <c r="V87" s="54">
        <v>0</v>
      </c>
      <c r="X87" s="216">
        <v>49.77924617</v>
      </c>
      <c r="AC87">
        <v>19.745969989270129</v>
      </c>
      <c r="AD87">
        <v>4.5625783050710327</v>
      </c>
      <c r="AE87">
        <v>90.094228275881491</v>
      </c>
      <c r="AG87">
        <f t="shared" si="11"/>
        <v>19.745969989270129</v>
      </c>
      <c r="AH87">
        <f t="shared" si="12"/>
        <v>4.5625783050710327</v>
      </c>
      <c r="AI87">
        <f t="shared" si="13"/>
        <v>-90.094228275881491</v>
      </c>
      <c r="AK87" s="213">
        <v>19.745969989270129</v>
      </c>
      <c r="AL87" s="213">
        <v>4.5625783050710327</v>
      </c>
      <c r="AM87" s="213">
        <v>40.314982102088535</v>
      </c>
      <c r="AN87" s="213"/>
    </row>
    <row r="88" spans="1:40" ht="15.75" thickBot="1" x14ac:dyDescent="0.3">
      <c r="A88" s="180">
        <v>6</v>
      </c>
      <c r="B88" s="181" t="s">
        <v>2750</v>
      </c>
      <c r="C88" s="181">
        <v>0</v>
      </c>
      <c r="D88" s="181">
        <v>156</v>
      </c>
      <c r="E88" s="181">
        <v>199.93125000000001</v>
      </c>
      <c r="F88" s="181">
        <v>4.3899999999999998E-3</v>
      </c>
      <c r="G88" s="181">
        <v>0.18363299999999999</v>
      </c>
      <c r="H88" s="181">
        <v>47.008467000000003</v>
      </c>
      <c r="I88" s="181">
        <v>1.421896</v>
      </c>
      <c r="J88" s="181">
        <v>8.9592369999999999</v>
      </c>
      <c r="K88" s="181">
        <v>0.13577900000000001</v>
      </c>
      <c r="L88" s="193">
        <v>4.3899999999999998E-3</v>
      </c>
      <c r="M88" s="181">
        <v>2.3869999999999998E-3</v>
      </c>
      <c r="N88" s="181">
        <v>99700</v>
      </c>
      <c r="O88" s="181">
        <v>21.7</v>
      </c>
      <c r="P88" s="181">
        <v>60</v>
      </c>
      <c r="Q88" s="181">
        <v>1.171</v>
      </c>
      <c r="R88" s="181" t="s">
        <v>2919</v>
      </c>
      <c r="S88" s="181" t="s">
        <v>2920</v>
      </c>
      <c r="T88" s="43">
        <v>1.1587896907216494E-4</v>
      </c>
      <c r="U88" s="43">
        <v>4.3899999999999998E-3</v>
      </c>
      <c r="V88" s="54">
        <v>0</v>
      </c>
      <c r="X88" s="216">
        <v>41.068866730000003</v>
      </c>
      <c r="AC88">
        <v>19.325012105725527</v>
      </c>
      <c r="AD88">
        <v>4.6861856795004417</v>
      </c>
      <c r="AE88">
        <v>90.560004839745702</v>
      </c>
      <c r="AG88">
        <f t="shared" si="11"/>
        <v>19.325012105725527</v>
      </c>
      <c r="AH88">
        <f t="shared" si="12"/>
        <v>4.6861856795004417</v>
      </c>
      <c r="AI88">
        <f t="shared" si="13"/>
        <v>-90.560004839745702</v>
      </c>
      <c r="AK88" s="213">
        <v>19.325012105725527</v>
      </c>
      <c r="AL88" s="213">
        <v>4.6861856795004417</v>
      </c>
      <c r="AM88" s="213">
        <v>49.49113810534633</v>
      </c>
      <c r="AN88" s="213"/>
    </row>
    <row r="89" spans="1:40" ht="15.75" thickBot="1" x14ac:dyDescent="0.3">
      <c r="A89" s="178">
        <v>6</v>
      </c>
      <c r="B89" s="43" t="s">
        <v>2742</v>
      </c>
      <c r="C89" s="43">
        <v>0</v>
      </c>
      <c r="D89" s="43">
        <v>1300</v>
      </c>
      <c r="E89" s="43">
        <v>200</v>
      </c>
      <c r="F89" s="43">
        <v>0.57311599999999996</v>
      </c>
      <c r="G89" s="43">
        <v>0.185974</v>
      </c>
      <c r="H89" s="43">
        <v>47.595826000000002</v>
      </c>
      <c r="I89" s="43">
        <v>1.398862</v>
      </c>
      <c r="J89" s="43">
        <v>9.0150939999999995</v>
      </c>
      <c r="K89" s="43">
        <v>0.13270999999999999</v>
      </c>
      <c r="L89" s="192">
        <v>0.57311599999999996</v>
      </c>
      <c r="M89" s="43">
        <v>1.611E-3</v>
      </c>
      <c r="N89" s="43">
        <v>99700</v>
      </c>
      <c r="O89" s="43">
        <v>21.7</v>
      </c>
      <c r="P89" s="43">
        <v>60</v>
      </c>
      <c r="Q89" s="43">
        <v>1.171</v>
      </c>
      <c r="R89" s="43" t="s">
        <v>2921</v>
      </c>
      <c r="S89" s="43" t="s">
        <v>2922</v>
      </c>
      <c r="T89" s="43">
        <v>1.1587896907216494E-4</v>
      </c>
      <c r="U89" s="43">
        <v>4.0730000000000002E-3</v>
      </c>
      <c r="V89" s="54">
        <v>4910.6667461428833</v>
      </c>
      <c r="X89" s="215">
        <v>4910.6667459999999</v>
      </c>
      <c r="AC89">
        <v>96.987713463857659</v>
      </c>
      <c r="AD89">
        <v>1.4115834038319017</v>
      </c>
      <c r="AE89">
        <v>-4773.756656874486</v>
      </c>
      <c r="AG89" t="str">
        <f t="shared" si="11"/>
        <v/>
      </c>
      <c r="AH89" t="str">
        <f t="shared" si="12"/>
        <v/>
      </c>
      <c r="AI89" t="str">
        <f t="shared" si="13"/>
        <v/>
      </c>
      <c r="AK89" s="213"/>
      <c r="AL89" s="213"/>
      <c r="AM89" s="213"/>
      <c r="AN89" s="213"/>
    </row>
    <row r="90" spans="1:40" ht="15.75" thickBot="1" x14ac:dyDescent="0.3">
      <c r="A90" s="183">
        <v>6</v>
      </c>
      <c r="B90" s="184" t="s">
        <v>2803</v>
      </c>
      <c r="C90" s="184">
        <v>0</v>
      </c>
      <c r="D90" s="184">
        <v>1300</v>
      </c>
      <c r="E90" s="184">
        <v>200</v>
      </c>
      <c r="F90" s="184">
        <v>1.1103E-2</v>
      </c>
      <c r="G90" s="184">
        <v>0.18592500000000001</v>
      </c>
      <c r="H90" s="184">
        <v>47.583627</v>
      </c>
      <c r="I90" s="184">
        <v>1.3487960000000001</v>
      </c>
      <c r="J90" s="184">
        <v>9.0140039999999999</v>
      </c>
      <c r="K90" s="184">
        <v>0.12816900000000001</v>
      </c>
      <c r="L90" s="194">
        <v>1.1103E-2</v>
      </c>
      <c r="M90" s="184">
        <v>2.215E-3</v>
      </c>
      <c r="N90" s="184">
        <v>99700</v>
      </c>
      <c r="O90" s="184">
        <v>21.7</v>
      </c>
      <c r="P90" s="184">
        <v>60</v>
      </c>
      <c r="Q90" s="184">
        <v>1.171</v>
      </c>
      <c r="R90" s="184" t="s">
        <v>2923</v>
      </c>
      <c r="S90" s="184" t="s">
        <v>2924</v>
      </c>
      <c r="T90" s="43">
        <v>1.1587896907216494E-4</v>
      </c>
      <c r="U90" s="43">
        <v>4.0730000000000002E-3</v>
      </c>
      <c r="V90" s="54">
        <v>60.666746142882822</v>
      </c>
      <c r="X90" s="215">
        <v>60.666746140000001</v>
      </c>
      <c r="AC90">
        <v>21.156695634978195</v>
      </c>
      <c r="AD90">
        <v>4.1551058199608226</v>
      </c>
      <c r="AE90">
        <v>27.243942755772558</v>
      </c>
      <c r="AG90" t="str">
        <f t="shared" si="11"/>
        <v/>
      </c>
      <c r="AH90" t="str">
        <f t="shared" si="12"/>
        <v/>
      </c>
      <c r="AI90" t="str">
        <f t="shared" si="13"/>
        <v/>
      </c>
      <c r="AK90" s="213"/>
      <c r="AL90" s="213"/>
      <c r="AM90" s="213"/>
      <c r="AN90" s="213"/>
    </row>
    <row r="91" spans="1:40" ht="15.75" thickBot="1" x14ac:dyDescent="0.3">
      <c r="A91" s="180">
        <v>6</v>
      </c>
      <c r="B91" s="181" t="s">
        <v>2750</v>
      </c>
      <c r="C91" s="181">
        <v>0</v>
      </c>
      <c r="D91" s="181">
        <v>-155.96875</v>
      </c>
      <c r="E91" s="181">
        <v>200</v>
      </c>
      <c r="F91" s="181">
        <v>4.0730000000000002E-3</v>
      </c>
      <c r="G91" s="181">
        <v>0.18403</v>
      </c>
      <c r="H91" s="181">
        <v>47.108151999999997</v>
      </c>
      <c r="I91" s="181">
        <v>1.4662820000000001</v>
      </c>
      <c r="J91" s="181">
        <v>8.9686699999999995</v>
      </c>
      <c r="K91" s="181">
        <v>0.139906</v>
      </c>
      <c r="L91" s="193">
        <v>4.0730000000000002E-3</v>
      </c>
      <c r="M91" s="181">
        <v>2.3189999999999999E-3</v>
      </c>
      <c r="N91" s="181">
        <v>99700</v>
      </c>
      <c r="O91" s="181">
        <v>21.7</v>
      </c>
      <c r="P91" s="181">
        <v>60</v>
      </c>
      <c r="Q91" s="181">
        <v>1.171</v>
      </c>
      <c r="R91" s="181" t="s">
        <v>2925</v>
      </c>
      <c r="S91" s="181" t="s">
        <v>2926</v>
      </c>
      <c r="T91" s="43">
        <v>1.1587896907216494E-4</v>
      </c>
      <c r="U91" s="43">
        <v>4.0730000000000002E-3</v>
      </c>
      <c r="V91" s="54">
        <v>0</v>
      </c>
      <c r="X91" s="216">
        <v>38.333253859999999</v>
      </c>
      <c r="AC91">
        <v>19.26405629439579</v>
      </c>
      <c r="AD91">
        <v>4.5591736399938334</v>
      </c>
      <c r="AE91">
        <v>87.824391962463508</v>
      </c>
      <c r="AG91">
        <f t="shared" si="11"/>
        <v>19.26405629439579</v>
      </c>
      <c r="AH91">
        <f t="shared" si="12"/>
        <v>4.5591736399938334</v>
      </c>
      <c r="AI91">
        <f t="shared" si="13"/>
        <v>-87.824391962463508</v>
      </c>
      <c r="AK91" s="213">
        <v>19.26405629439579</v>
      </c>
      <c r="AL91" s="213">
        <v>4.5591736399938334</v>
      </c>
      <c r="AM91" s="213">
        <v>49.49113810534633</v>
      </c>
      <c r="AN91" s="213"/>
    </row>
    <row r="92" spans="1:40" ht="15.75" thickBot="1" x14ac:dyDescent="0.3">
      <c r="A92" s="180">
        <v>10</v>
      </c>
      <c r="B92" s="181" t="s">
        <v>2750</v>
      </c>
      <c r="C92" s="181">
        <v>0</v>
      </c>
      <c r="D92" s="181">
        <v>364</v>
      </c>
      <c r="E92" s="181">
        <v>200</v>
      </c>
      <c r="F92" s="181">
        <v>3.6470000000000001E-3</v>
      </c>
      <c r="G92" s="181">
        <v>0.183307</v>
      </c>
      <c r="H92" s="181">
        <v>46.926822000000001</v>
      </c>
      <c r="I92" s="181">
        <v>1.347207</v>
      </c>
      <c r="J92" s="181">
        <v>8.9515569999999993</v>
      </c>
      <c r="K92" s="181">
        <v>0.12867600000000001</v>
      </c>
      <c r="L92" s="193">
        <v>3.6470000000000001E-3</v>
      </c>
      <c r="M92" s="181">
        <v>2.3E-3</v>
      </c>
      <c r="N92" s="181">
        <v>99700</v>
      </c>
      <c r="O92" s="181">
        <v>21.7</v>
      </c>
      <c r="P92" s="181">
        <v>60</v>
      </c>
      <c r="Q92" s="181">
        <v>1.171</v>
      </c>
      <c r="R92" s="181" t="s">
        <v>2927</v>
      </c>
      <c r="S92" s="181" t="s">
        <v>2928</v>
      </c>
      <c r="T92" s="43">
        <v>1.1674659793814432E-4</v>
      </c>
      <c r="U92" s="43">
        <v>3.6470000000000001E-3</v>
      </c>
      <c r="V92" s="54">
        <v>0</v>
      </c>
      <c r="X92" s="216">
        <v>32.33424582</v>
      </c>
      <c r="AC92">
        <v>14.750589816025139</v>
      </c>
      <c r="AD92">
        <v>5.1304042624866302</v>
      </c>
      <c r="AE92">
        <v>75.676723399520682</v>
      </c>
      <c r="AG92">
        <f t="shared" si="11"/>
        <v>14.750589816025139</v>
      </c>
      <c r="AH92">
        <f t="shared" si="12"/>
        <v>5.1304042624866302</v>
      </c>
      <c r="AI92">
        <f t="shared" si="13"/>
        <v>-75.676723399520682</v>
      </c>
      <c r="AK92" s="213">
        <v>14.750589816025142</v>
      </c>
      <c r="AL92" s="213">
        <v>5.1304042624866284</v>
      </c>
      <c r="AM92" s="213">
        <v>43.342477583840946</v>
      </c>
      <c r="AN92" s="213"/>
    </row>
    <row r="93" spans="1:40" ht="15.75" thickBot="1" x14ac:dyDescent="0.3">
      <c r="A93" s="178">
        <v>10</v>
      </c>
      <c r="B93" s="43" t="s">
        <v>2742</v>
      </c>
      <c r="C93" s="43">
        <v>0</v>
      </c>
      <c r="D93" s="43">
        <v>1299.96875</v>
      </c>
      <c r="E93" s="43">
        <v>200</v>
      </c>
      <c r="F93" s="43">
        <v>0.57765100000000003</v>
      </c>
      <c r="G93" s="43">
        <v>0.186254</v>
      </c>
      <c r="H93" s="43">
        <v>47.666232000000001</v>
      </c>
      <c r="I93" s="43">
        <v>1.382825</v>
      </c>
      <c r="J93" s="43">
        <v>9.0217810000000007</v>
      </c>
      <c r="K93" s="43">
        <v>0.13126599999999999</v>
      </c>
      <c r="L93" s="192">
        <v>0.57765100000000003</v>
      </c>
      <c r="M93" s="43">
        <v>1.6559999999999999E-3</v>
      </c>
      <c r="N93" s="43">
        <v>99700</v>
      </c>
      <c r="O93" s="43">
        <v>21.7</v>
      </c>
      <c r="P93" s="43">
        <v>60</v>
      </c>
      <c r="Q93" s="43">
        <v>1.171</v>
      </c>
      <c r="R93" s="43" t="s">
        <v>2929</v>
      </c>
      <c r="S93" s="43" t="s">
        <v>2930</v>
      </c>
      <c r="T93" s="43">
        <v>1.1674659793814432E-4</v>
      </c>
      <c r="U93" s="43">
        <v>3.4910000000000002E-3</v>
      </c>
      <c r="V93" s="54">
        <v>4918.0019815584383</v>
      </c>
      <c r="X93" s="215">
        <v>4918.0019819999998</v>
      </c>
      <c r="AC93">
        <v>581.63745165758326</v>
      </c>
      <c r="AD93">
        <v>0.58804347551786107</v>
      </c>
      <c r="AE93">
        <v>-4575.9706015848933</v>
      </c>
      <c r="AG93" t="str">
        <f t="shared" si="11"/>
        <v/>
      </c>
      <c r="AH93" t="str">
        <f t="shared" si="12"/>
        <v/>
      </c>
      <c r="AI93" t="str">
        <f t="shared" si="13"/>
        <v/>
      </c>
      <c r="AK93" s="213"/>
      <c r="AL93" s="213"/>
      <c r="AM93" s="213"/>
      <c r="AN93" s="213"/>
    </row>
    <row r="94" spans="1:40" ht="15.75" thickBot="1" x14ac:dyDescent="0.3">
      <c r="A94" s="183">
        <v>10</v>
      </c>
      <c r="B94" s="184" t="s">
        <v>2803</v>
      </c>
      <c r="C94" s="184">
        <v>0</v>
      </c>
      <c r="D94" s="184">
        <v>1299.96875</v>
      </c>
      <c r="E94" s="184">
        <v>200</v>
      </c>
      <c r="F94" s="184">
        <v>1.1429999999999999E-2</v>
      </c>
      <c r="G94" s="184">
        <v>0.18563099999999999</v>
      </c>
      <c r="H94" s="184">
        <v>47.509774</v>
      </c>
      <c r="I94" s="184">
        <v>1.414601</v>
      </c>
      <c r="J94" s="184">
        <v>9.0069149999999993</v>
      </c>
      <c r="K94" s="184">
        <v>0.13428699999999999</v>
      </c>
      <c r="L94" s="194">
        <v>1.1429999999999999E-2</v>
      </c>
      <c r="M94" s="184">
        <v>2.2560000000000002E-3</v>
      </c>
      <c r="N94" s="184">
        <v>99700</v>
      </c>
      <c r="O94" s="184">
        <v>21.7</v>
      </c>
      <c r="P94" s="184">
        <v>60</v>
      </c>
      <c r="Q94" s="184">
        <v>1.171</v>
      </c>
      <c r="R94" s="184" t="s">
        <v>2931</v>
      </c>
      <c r="S94" s="184" t="s">
        <v>2932</v>
      </c>
      <c r="T94" s="43">
        <v>1.1674659793814432E-4</v>
      </c>
      <c r="U94" s="43">
        <v>3.4910000000000002E-3</v>
      </c>
      <c r="V94" s="54">
        <v>68.001981558437421</v>
      </c>
      <c r="X94" s="215">
        <v>68.001981560000004</v>
      </c>
      <c r="AC94">
        <v>18.101404169580032</v>
      </c>
      <c r="AD94">
        <v>4.542442217825732</v>
      </c>
      <c r="AE94">
        <v>14.218829750221207</v>
      </c>
      <c r="AG94" t="str">
        <f t="shared" si="11"/>
        <v/>
      </c>
      <c r="AH94" t="str">
        <f t="shared" si="12"/>
        <v/>
      </c>
      <c r="AI94" t="str">
        <f t="shared" si="13"/>
        <v/>
      </c>
      <c r="AK94" s="213"/>
      <c r="AL94" s="213"/>
      <c r="AM94" s="213"/>
      <c r="AN94" s="213"/>
    </row>
    <row r="95" spans="1:40" ht="15.75" thickBot="1" x14ac:dyDescent="0.3">
      <c r="A95" s="180">
        <v>10</v>
      </c>
      <c r="B95" s="181" t="s">
        <v>2750</v>
      </c>
      <c r="C95" s="181">
        <v>0</v>
      </c>
      <c r="D95" s="181">
        <v>-155.96875</v>
      </c>
      <c r="E95" s="181">
        <v>200</v>
      </c>
      <c r="F95" s="181">
        <v>3.4910000000000002E-3</v>
      </c>
      <c r="G95" s="181">
        <v>0.18385799999999999</v>
      </c>
      <c r="H95" s="181">
        <v>47.065094999999999</v>
      </c>
      <c r="I95" s="181">
        <v>1.41039</v>
      </c>
      <c r="J95" s="181">
        <v>8.9646539999999995</v>
      </c>
      <c r="K95" s="181">
        <v>0.13437199999999999</v>
      </c>
      <c r="L95" s="193">
        <v>3.4910000000000002E-3</v>
      </c>
      <c r="M95" s="181">
        <v>2.3029999999999999E-3</v>
      </c>
      <c r="N95" s="181">
        <v>99700</v>
      </c>
      <c r="O95" s="181">
        <v>21.7</v>
      </c>
      <c r="P95" s="181">
        <v>60</v>
      </c>
      <c r="Q95" s="181">
        <v>1.171</v>
      </c>
      <c r="R95" s="181" t="s">
        <v>2933</v>
      </c>
      <c r="S95" s="181" t="s">
        <v>2934</v>
      </c>
      <c r="T95" s="43">
        <v>1.1674659793814432E-4</v>
      </c>
      <c r="U95" s="43">
        <v>3.4910000000000002E-3</v>
      </c>
      <c r="V95" s="54">
        <v>0</v>
      </c>
      <c r="X95" s="216">
        <v>30.998018439999999</v>
      </c>
      <c r="AC95">
        <v>15.221719021012612</v>
      </c>
      <c r="AD95">
        <v>5.0555016417156606</v>
      </c>
      <c r="AE95">
        <v>76.952991853004391</v>
      </c>
      <c r="AG95">
        <f t="shared" si="11"/>
        <v>15.221719021012612</v>
      </c>
      <c r="AH95">
        <f t="shared" si="12"/>
        <v>5.0555016417156606</v>
      </c>
      <c r="AI95">
        <f t="shared" si="13"/>
        <v>-76.952991853004391</v>
      </c>
      <c r="AK95" s="213">
        <v>15.221719021012619</v>
      </c>
      <c r="AL95" s="213">
        <v>5.055501641715658</v>
      </c>
      <c r="AM95" s="213">
        <v>45.954973411441827</v>
      </c>
      <c r="AN95" s="213"/>
    </row>
    <row r="96" spans="1:40" ht="15.75" thickBot="1" x14ac:dyDescent="0.3">
      <c r="A96" s="180">
        <v>2</v>
      </c>
      <c r="B96" s="181" t="s">
        <v>2750</v>
      </c>
      <c r="C96" s="181">
        <v>40.0625</v>
      </c>
      <c r="D96" s="181">
        <v>363.99874999999997</v>
      </c>
      <c r="E96" s="181">
        <v>200</v>
      </c>
      <c r="F96" s="181">
        <v>3.2369999999999999E-3</v>
      </c>
      <c r="G96" s="181">
        <v>0.183394</v>
      </c>
      <c r="H96" s="181">
        <v>46.948599999999999</v>
      </c>
      <c r="I96" s="181">
        <v>1.378474</v>
      </c>
      <c r="J96" s="181">
        <v>8.9535920000000004</v>
      </c>
      <c r="K96" s="181">
        <v>0.13156000000000001</v>
      </c>
      <c r="L96" s="193">
        <v>3.2369999999999999E-3</v>
      </c>
      <c r="M96" s="181">
        <v>2.3259999999999999E-3</v>
      </c>
      <c r="N96" s="181">
        <v>99700</v>
      </c>
      <c r="O96" s="181">
        <v>21.7</v>
      </c>
      <c r="P96" s="181">
        <v>60</v>
      </c>
      <c r="Q96" s="181">
        <v>1.171</v>
      </c>
      <c r="R96" s="181" t="s">
        <v>2935</v>
      </c>
      <c r="S96" s="181" t="s">
        <v>2936</v>
      </c>
      <c r="T96" s="43">
        <v>1.1660020618556701E-4</v>
      </c>
      <c r="U96" s="43">
        <v>3.2369999999999999E-3</v>
      </c>
      <c r="V96" s="54">
        <v>0</v>
      </c>
      <c r="X96" s="216">
        <v>26.418653219999999</v>
      </c>
      <c r="AC96">
        <v>17.202521431216109</v>
      </c>
      <c r="AD96">
        <v>4.8092313488826983</v>
      </c>
      <c r="AE96">
        <v>82.72712643962717</v>
      </c>
      <c r="AG96">
        <f t="shared" si="11"/>
        <v>17.202521431216109</v>
      </c>
      <c r="AH96">
        <f t="shared" si="12"/>
        <v>4.8092313488826983</v>
      </c>
      <c r="AI96">
        <f t="shared" si="13"/>
        <v>-82.72712643962717</v>
      </c>
      <c r="AK96" s="213">
        <v>17.202521431216109</v>
      </c>
      <c r="AL96" s="213">
        <v>4.8092313488826983</v>
      </c>
      <c r="AM96" s="213">
        <v>56.308473221564213</v>
      </c>
      <c r="AN96" s="213"/>
    </row>
    <row r="97" spans="1:40" ht="15.75" thickBot="1" x14ac:dyDescent="0.3">
      <c r="A97" s="178">
        <v>2</v>
      </c>
      <c r="B97" s="43" t="s">
        <v>2742</v>
      </c>
      <c r="C97" s="43">
        <v>0</v>
      </c>
      <c r="D97" s="43">
        <v>1299.9675</v>
      </c>
      <c r="E97" s="43">
        <v>200</v>
      </c>
      <c r="F97" s="43">
        <v>0.57721100000000003</v>
      </c>
      <c r="G97" s="43">
        <v>0.18518200000000001</v>
      </c>
      <c r="H97" s="43">
        <v>47.397258000000001</v>
      </c>
      <c r="I97" s="43">
        <v>1.405851</v>
      </c>
      <c r="J97" s="43">
        <v>8.9962499999999999</v>
      </c>
      <c r="K97" s="43">
        <v>0.133717</v>
      </c>
      <c r="L97" s="192">
        <v>0.57721100000000003</v>
      </c>
      <c r="M97" s="43">
        <v>1.609E-3</v>
      </c>
      <c r="N97" s="43">
        <v>99700</v>
      </c>
      <c r="O97" s="43">
        <v>21.7</v>
      </c>
      <c r="P97" s="43">
        <v>60</v>
      </c>
      <c r="Q97" s="43">
        <v>1.171</v>
      </c>
      <c r="R97" s="43" t="s">
        <v>2937</v>
      </c>
      <c r="S97" s="43" t="s">
        <v>2938</v>
      </c>
      <c r="T97" s="43">
        <v>1.1660020618556701E-4</v>
      </c>
      <c r="U97" s="43">
        <v>3.3370000000000001E-3</v>
      </c>
      <c r="V97" s="54">
        <v>4921.723715365395</v>
      </c>
      <c r="X97" s="215">
        <v>4921.7237150000001</v>
      </c>
      <c r="AC97">
        <v>178.30193380328183</v>
      </c>
      <c r="AD97">
        <v>1.0334807603430187</v>
      </c>
      <c r="AE97">
        <v>-4737.4530292072122</v>
      </c>
      <c r="AG97" t="str">
        <f t="shared" si="11"/>
        <v/>
      </c>
      <c r="AH97" t="str">
        <f t="shared" si="12"/>
        <v/>
      </c>
      <c r="AI97" t="str">
        <f t="shared" si="13"/>
        <v/>
      </c>
      <c r="AK97" s="213"/>
      <c r="AL97" s="213"/>
      <c r="AM97" s="213"/>
      <c r="AN97" s="213"/>
    </row>
    <row r="98" spans="1:40" ht="15.75" thickBot="1" x14ac:dyDescent="0.3">
      <c r="A98" s="183">
        <v>2</v>
      </c>
      <c r="B98" s="184" t="s">
        <v>2803</v>
      </c>
      <c r="C98" s="184">
        <v>0</v>
      </c>
      <c r="D98" s="184">
        <v>1299.9675</v>
      </c>
      <c r="E98" s="184">
        <v>200</v>
      </c>
      <c r="F98" s="184">
        <v>1.17E-2</v>
      </c>
      <c r="G98" s="184">
        <v>0.184752</v>
      </c>
      <c r="H98" s="184">
        <v>47.289270999999999</v>
      </c>
      <c r="I98" s="184">
        <v>1.558022</v>
      </c>
      <c r="J98" s="184">
        <v>8.9857569999999996</v>
      </c>
      <c r="K98" s="184">
        <v>0.14874000000000001</v>
      </c>
      <c r="L98" s="194">
        <v>1.17E-2</v>
      </c>
      <c r="M98" s="184">
        <v>2.271E-3</v>
      </c>
      <c r="N98" s="184">
        <v>99700</v>
      </c>
      <c r="O98" s="184">
        <v>21.7</v>
      </c>
      <c r="P98" s="184">
        <v>60</v>
      </c>
      <c r="Q98" s="184">
        <v>1.171</v>
      </c>
      <c r="R98" s="184" t="s">
        <v>2939</v>
      </c>
      <c r="S98" s="184" t="s">
        <v>2940</v>
      </c>
      <c r="T98" s="43">
        <v>1.1660020618556701E-4</v>
      </c>
      <c r="U98" s="43">
        <v>3.3370000000000001E-3</v>
      </c>
      <c r="V98" s="54">
        <v>71.723715365395194</v>
      </c>
      <c r="X98" s="215">
        <v>71.723715369999994</v>
      </c>
      <c r="AC98">
        <v>15.537013360157289</v>
      </c>
      <c r="AD98">
        <v>4.9420152577280891</v>
      </c>
      <c r="AE98">
        <v>5.0600253575969365</v>
      </c>
      <c r="AG98" t="str">
        <f t="shared" ref="AG98:AG132" si="14">IF(B98="hatter",AC98,"")</f>
        <v/>
      </c>
      <c r="AH98" t="str">
        <f t="shared" ref="AH98:AH132" si="15">IF(B98="hatter",AD98,"")</f>
        <v/>
      </c>
      <c r="AI98" t="str">
        <f t="shared" ref="AI98:AI132" si="16">IF(B98="hatter",-1*AE98,"")</f>
        <v/>
      </c>
      <c r="AK98" s="213"/>
      <c r="AL98" s="213"/>
      <c r="AM98" s="213"/>
      <c r="AN98" s="213"/>
    </row>
    <row r="99" spans="1:40" ht="15.75" thickBot="1" x14ac:dyDescent="0.3">
      <c r="A99" s="180">
        <v>2</v>
      </c>
      <c r="B99" s="181" t="s">
        <v>2750</v>
      </c>
      <c r="C99" s="181">
        <v>40.0625</v>
      </c>
      <c r="D99" s="181">
        <v>-364.00125000000003</v>
      </c>
      <c r="E99" s="181">
        <v>200</v>
      </c>
      <c r="F99" s="181">
        <v>3.3370000000000001E-3</v>
      </c>
      <c r="G99" s="181">
        <v>0.18382799999999999</v>
      </c>
      <c r="H99" s="181">
        <v>47.057541999999998</v>
      </c>
      <c r="I99" s="181">
        <v>1.4199029999999999</v>
      </c>
      <c r="J99" s="181">
        <v>8.9639190000000006</v>
      </c>
      <c r="K99" s="181">
        <v>0.13538600000000001</v>
      </c>
      <c r="L99" s="193">
        <v>3.3370000000000001E-3</v>
      </c>
      <c r="M99" s="181">
        <v>2.3050000000000002E-3</v>
      </c>
      <c r="N99" s="181">
        <v>99700</v>
      </c>
      <c r="O99" s="181">
        <v>21.7</v>
      </c>
      <c r="P99" s="181">
        <v>60</v>
      </c>
      <c r="Q99" s="181">
        <v>1.171</v>
      </c>
      <c r="R99" s="181" t="s">
        <v>2941</v>
      </c>
      <c r="S99" s="181" t="s">
        <v>2942</v>
      </c>
      <c r="T99" s="43">
        <v>1.1660020618556701E-4</v>
      </c>
      <c r="U99" s="43">
        <v>3.3370000000000001E-3</v>
      </c>
      <c r="V99" s="54">
        <v>0</v>
      </c>
      <c r="X99" s="216">
        <v>27.276284629999999</v>
      </c>
      <c r="AC99">
        <v>20.190861380048293</v>
      </c>
      <c r="AD99">
        <v>4.3989679354344187</v>
      </c>
      <c r="AE99">
        <v>88.816309497074329</v>
      </c>
      <c r="AG99">
        <f t="shared" si="14"/>
        <v>20.190861380048293</v>
      </c>
      <c r="AH99">
        <f t="shared" si="15"/>
        <v>4.3989679354344187</v>
      </c>
      <c r="AI99">
        <f t="shared" si="16"/>
        <v>-88.816309497074329</v>
      </c>
      <c r="AK99" s="213">
        <v>20.190861380048293</v>
      </c>
      <c r="AL99" s="213">
        <v>4.3989679354344187</v>
      </c>
      <c r="AM99" s="213">
        <v>61.540024862469522</v>
      </c>
      <c r="AN99" s="213"/>
    </row>
    <row r="100" spans="1:40" ht="15.75" thickBot="1" x14ac:dyDescent="0.3">
      <c r="A100" s="180">
        <v>2</v>
      </c>
      <c r="B100" s="181" t="s">
        <v>2750</v>
      </c>
      <c r="C100" s="181">
        <v>40</v>
      </c>
      <c r="D100" s="181">
        <v>155.99875</v>
      </c>
      <c r="E100" s="181">
        <v>200</v>
      </c>
      <c r="F100" s="181">
        <v>2.9150000000000001E-3</v>
      </c>
      <c r="G100" s="181">
        <v>0.18178800000000001</v>
      </c>
      <c r="H100" s="181">
        <v>46.545693</v>
      </c>
      <c r="I100" s="181">
        <v>1.328152</v>
      </c>
      <c r="J100" s="181">
        <v>8.9151430000000005</v>
      </c>
      <c r="K100" s="181">
        <v>0.12733800000000001</v>
      </c>
      <c r="L100" s="193">
        <v>2.9150000000000001E-3</v>
      </c>
      <c r="M100" s="181">
        <v>2.2560000000000002E-3</v>
      </c>
      <c r="N100" s="181">
        <v>99700</v>
      </c>
      <c r="O100" s="181">
        <v>21.7</v>
      </c>
      <c r="P100" s="181">
        <v>60</v>
      </c>
      <c r="Q100" s="181">
        <v>1.171</v>
      </c>
      <c r="R100" s="181" t="s">
        <v>2943</v>
      </c>
      <c r="S100" s="181" t="s">
        <v>2944</v>
      </c>
      <c r="T100" s="43">
        <v>1.1379690721649486E-4</v>
      </c>
      <c r="U100" s="43">
        <v>2.9150000000000001E-3</v>
      </c>
      <c r="V100" s="54">
        <v>0</v>
      </c>
      <c r="X100" s="216">
        <v>19.516293269999998</v>
      </c>
      <c r="AC100">
        <v>20.603056297232087</v>
      </c>
      <c r="AD100">
        <v>4.3670813703564093</v>
      </c>
      <c r="AE100">
        <v>89.976083273692495</v>
      </c>
      <c r="AG100">
        <f t="shared" si="14"/>
        <v>20.603056297232087</v>
      </c>
      <c r="AH100">
        <f t="shared" si="15"/>
        <v>4.3670813703564093</v>
      </c>
      <c r="AI100">
        <f t="shared" si="16"/>
        <v>-89.976083273692495</v>
      </c>
      <c r="AK100" s="213">
        <v>20.603056297232087</v>
      </c>
      <c r="AL100" s="213">
        <v>4.3670813703564093</v>
      </c>
      <c r="AM100" s="213">
        <v>70.45979000389552</v>
      </c>
      <c r="AN100" s="213"/>
    </row>
    <row r="101" spans="1:40" ht="15.75" thickBot="1" x14ac:dyDescent="0.3">
      <c r="A101" s="178">
        <v>2</v>
      </c>
      <c r="B101" s="43" t="s">
        <v>2742</v>
      </c>
      <c r="C101" s="43">
        <v>0</v>
      </c>
      <c r="D101" s="43">
        <v>1299.99875</v>
      </c>
      <c r="E101" s="43">
        <v>200</v>
      </c>
      <c r="F101" s="43">
        <v>0.56387500000000002</v>
      </c>
      <c r="G101" s="43">
        <v>0.18416399999999999</v>
      </c>
      <c r="H101" s="43">
        <v>47.141682000000003</v>
      </c>
      <c r="I101" s="43">
        <v>1.3419650000000001</v>
      </c>
      <c r="J101" s="43">
        <v>8.9720390000000005</v>
      </c>
      <c r="K101" s="43">
        <v>0.12806500000000001</v>
      </c>
      <c r="L101" s="192">
        <v>0.56387500000000002</v>
      </c>
      <c r="M101" s="43">
        <v>1.647E-3</v>
      </c>
      <c r="N101" s="43">
        <v>99700</v>
      </c>
      <c r="O101" s="43">
        <v>21.7</v>
      </c>
      <c r="P101" s="43">
        <v>60</v>
      </c>
      <c r="Q101" s="43">
        <v>1.171</v>
      </c>
      <c r="R101" s="43" t="s">
        <v>2945</v>
      </c>
      <c r="S101" s="43" t="s">
        <v>2946</v>
      </c>
      <c r="T101" s="43">
        <v>1.1379690721649486E-4</v>
      </c>
      <c r="U101" s="43">
        <v>2.9719999999999998E-3</v>
      </c>
      <c r="V101" s="54">
        <v>4928.9828143826489</v>
      </c>
      <c r="X101" s="215">
        <v>4928.982814</v>
      </c>
      <c r="AC101">
        <v>181.46574175869631</v>
      </c>
      <c r="AD101">
        <v>1.0744543163264226</v>
      </c>
      <c r="AE101">
        <v>-4734.0038774086588</v>
      </c>
      <c r="AG101" t="str">
        <f t="shared" si="14"/>
        <v/>
      </c>
      <c r="AH101" t="str">
        <f t="shared" si="15"/>
        <v/>
      </c>
      <c r="AI101" t="str">
        <f t="shared" si="16"/>
        <v/>
      </c>
      <c r="AK101" s="213"/>
      <c r="AL101" s="213"/>
      <c r="AM101" s="213"/>
      <c r="AN101" s="213"/>
    </row>
    <row r="102" spans="1:40" ht="15.75" thickBot="1" x14ac:dyDescent="0.3">
      <c r="A102" s="183">
        <v>2</v>
      </c>
      <c r="B102" s="184" t="s">
        <v>2803</v>
      </c>
      <c r="C102" s="184">
        <v>0</v>
      </c>
      <c r="D102" s="184">
        <v>1299.99875</v>
      </c>
      <c r="E102" s="184">
        <v>200</v>
      </c>
      <c r="F102" s="184">
        <v>1.196E-2</v>
      </c>
      <c r="G102" s="184">
        <v>0.18413499999999999</v>
      </c>
      <c r="H102" s="184">
        <v>47.134497000000003</v>
      </c>
      <c r="I102" s="184">
        <v>1.508778</v>
      </c>
      <c r="J102" s="184">
        <v>8.971114</v>
      </c>
      <c r="K102" s="184">
        <v>0.14396500000000001</v>
      </c>
      <c r="L102" s="194">
        <v>1.196E-2</v>
      </c>
      <c r="M102" s="184">
        <v>2.2669999999999999E-3</v>
      </c>
      <c r="N102" s="184">
        <v>99700</v>
      </c>
      <c r="O102" s="184">
        <v>21.7</v>
      </c>
      <c r="P102" s="184">
        <v>60</v>
      </c>
      <c r="Q102" s="184">
        <v>1.171</v>
      </c>
      <c r="R102" s="184" t="s">
        <v>2947</v>
      </c>
      <c r="S102" s="184" t="s">
        <v>2948</v>
      </c>
      <c r="T102" s="43">
        <v>1.1379690721649486E-4</v>
      </c>
      <c r="U102" s="43">
        <v>2.9719999999999998E-3</v>
      </c>
      <c r="V102" s="54">
        <v>78.982814382649494</v>
      </c>
      <c r="X102" s="215">
        <v>78.982814379999994</v>
      </c>
      <c r="AC102">
        <v>17.632531723503753</v>
      </c>
      <c r="AD102">
        <v>4.743921279130606</v>
      </c>
      <c r="AE102">
        <v>4.6662076587880357</v>
      </c>
      <c r="AG102" t="str">
        <f t="shared" si="14"/>
        <v/>
      </c>
      <c r="AH102" t="str">
        <f t="shared" si="15"/>
        <v/>
      </c>
      <c r="AI102" t="str">
        <f t="shared" si="16"/>
        <v/>
      </c>
      <c r="AK102" s="213"/>
      <c r="AL102" s="213"/>
      <c r="AM102" s="213"/>
      <c r="AN102" s="213"/>
    </row>
    <row r="103" spans="1:40" ht="15.75" thickBot="1" x14ac:dyDescent="0.3">
      <c r="A103" s="180">
        <v>7</v>
      </c>
      <c r="B103" s="181" t="s">
        <v>2750</v>
      </c>
      <c r="C103" s="181">
        <v>-40</v>
      </c>
      <c r="D103" s="181">
        <v>103.99875</v>
      </c>
      <c r="E103" s="181">
        <v>200</v>
      </c>
      <c r="F103" s="181">
        <v>2.9719999999999998E-3</v>
      </c>
      <c r="G103" s="181">
        <v>0.182251</v>
      </c>
      <c r="H103" s="181">
        <v>46.661825999999998</v>
      </c>
      <c r="I103" s="181">
        <v>1.4007080000000001</v>
      </c>
      <c r="J103" s="181">
        <v>8.9261560000000006</v>
      </c>
      <c r="K103" s="181">
        <v>0.13442599999999999</v>
      </c>
      <c r="L103" s="193">
        <v>2.9719999999999998E-3</v>
      </c>
      <c r="M103" s="181">
        <v>2.3649999999999999E-3</v>
      </c>
      <c r="N103" s="181">
        <v>99700</v>
      </c>
      <c r="O103" s="181">
        <v>21.7</v>
      </c>
      <c r="P103" s="181">
        <v>60</v>
      </c>
      <c r="Q103" s="181">
        <v>1.171</v>
      </c>
      <c r="R103" s="181" t="s">
        <v>2949</v>
      </c>
      <c r="S103" s="181" t="s">
        <v>2950</v>
      </c>
      <c r="T103" s="43">
        <v>1.1379690721649486E-4</v>
      </c>
      <c r="U103" s="43">
        <v>2.9719999999999998E-3</v>
      </c>
      <c r="V103" s="54">
        <v>0</v>
      </c>
      <c r="X103" s="216">
        <v>20.017185619999999</v>
      </c>
      <c r="AC103">
        <v>20.095034782942047</v>
      </c>
      <c r="AD103">
        <v>4.6359317149480148</v>
      </c>
      <c r="AE103">
        <v>93.15718905990957</v>
      </c>
      <c r="AG103">
        <f t="shared" si="14"/>
        <v>20.095034782942047</v>
      </c>
      <c r="AH103">
        <f t="shared" si="15"/>
        <v>4.6359317149480148</v>
      </c>
      <c r="AI103">
        <f t="shared" si="16"/>
        <v>-93.15718905990957</v>
      </c>
      <c r="AK103" s="213">
        <v>20.095034782942069</v>
      </c>
      <c r="AL103" s="213">
        <v>4.6359317149480113</v>
      </c>
      <c r="AM103" s="213">
        <v>73.140003442559077</v>
      </c>
      <c r="AN103" s="213"/>
    </row>
    <row r="104" spans="1:40" ht="15.75" thickBot="1" x14ac:dyDescent="0.3">
      <c r="A104" s="180">
        <v>9</v>
      </c>
      <c r="B104" s="181" t="s">
        <v>2750</v>
      </c>
      <c r="C104" s="181">
        <v>40</v>
      </c>
      <c r="D104" s="181">
        <v>-104.00125</v>
      </c>
      <c r="E104" s="181">
        <v>200</v>
      </c>
      <c r="F104" s="181">
        <v>2.6670000000000001E-3</v>
      </c>
      <c r="G104" s="181">
        <v>0.18451100000000001</v>
      </c>
      <c r="H104" s="181">
        <v>47.228955999999997</v>
      </c>
      <c r="I104" s="181">
        <v>1.3703380000000001</v>
      </c>
      <c r="J104" s="181">
        <v>8.9802999999999997</v>
      </c>
      <c r="K104" s="181">
        <v>0.13095399999999999</v>
      </c>
      <c r="L104" s="193">
        <v>2.6670000000000001E-3</v>
      </c>
      <c r="M104" s="181">
        <v>2.441E-3</v>
      </c>
      <c r="N104" s="181">
        <v>99700</v>
      </c>
      <c r="O104" s="181">
        <v>21.7</v>
      </c>
      <c r="P104" s="181">
        <v>60</v>
      </c>
      <c r="Q104" s="181">
        <v>1.171</v>
      </c>
      <c r="R104" s="181" t="s">
        <v>2951</v>
      </c>
      <c r="S104" s="181" t="s">
        <v>2952</v>
      </c>
      <c r="T104" s="43">
        <v>1.1369525773195876E-4</v>
      </c>
      <c r="U104" s="43">
        <v>2.6670000000000001E-3</v>
      </c>
      <c r="V104" s="54">
        <v>0</v>
      </c>
      <c r="X104" s="216">
        <v>17.43107457</v>
      </c>
      <c r="AC104">
        <v>22.266088715598478</v>
      </c>
      <c r="AD104">
        <v>4.5493225312618737</v>
      </c>
      <c r="AE104">
        <v>101.2971009499077</v>
      </c>
      <c r="AG104">
        <f t="shared" si="14"/>
        <v>22.266088715598478</v>
      </c>
      <c r="AH104">
        <f t="shared" si="15"/>
        <v>4.5493225312618737</v>
      </c>
      <c r="AI104">
        <f t="shared" si="16"/>
        <v>-101.2971009499077</v>
      </c>
      <c r="AK104" s="213">
        <v>22.266088715598478</v>
      </c>
      <c r="AL104" s="213">
        <v>4.5493225312618737</v>
      </c>
      <c r="AM104" s="213">
        <v>83.866026382697854</v>
      </c>
      <c r="AN104" s="213"/>
    </row>
    <row r="105" spans="1:40" ht="15.75" thickBot="1" x14ac:dyDescent="0.3">
      <c r="A105" s="180">
        <v>9</v>
      </c>
      <c r="B105" s="181" t="s">
        <v>2742</v>
      </c>
      <c r="C105" s="181">
        <v>0</v>
      </c>
      <c r="D105" s="181">
        <v>1299.99875</v>
      </c>
      <c r="E105" s="181">
        <v>200</v>
      </c>
      <c r="F105" s="181">
        <v>0.56336299999999995</v>
      </c>
      <c r="G105" s="181">
        <v>0.185895</v>
      </c>
      <c r="H105" s="181">
        <v>47.576037999999997</v>
      </c>
      <c r="I105" s="181">
        <v>1.369966</v>
      </c>
      <c r="J105" s="181">
        <v>9.0132589999999997</v>
      </c>
      <c r="K105" s="181">
        <v>0.129938</v>
      </c>
      <c r="L105" s="193">
        <v>0.56336299999999995</v>
      </c>
      <c r="M105" s="181">
        <v>1.7570000000000001E-3</v>
      </c>
      <c r="N105" s="181">
        <v>99700</v>
      </c>
      <c r="O105" s="181">
        <v>21.7</v>
      </c>
      <c r="P105" s="181">
        <v>60</v>
      </c>
      <c r="Q105" s="181">
        <v>1.171</v>
      </c>
      <c r="R105" s="181" t="s">
        <v>2953</v>
      </c>
      <c r="S105" s="181" t="s">
        <v>2954</v>
      </c>
      <c r="T105" s="43">
        <v>1.1369525773195876E-4</v>
      </c>
      <c r="U105" s="43">
        <v>0</v>
      </c>
      <c r="V105" s="54">
        <v>4955.0263681898796</v>
      </c>
      <c r="X105" s="215">
        <v>4955.0263679999998</v>
      </c>
      <c r="AC105">
        <v>284.1441019036086</v>
      </c>
      <c r="AD105">
        <v>0.91657760306980762</v>
      </c>
      <c r="AE105">
        <v>-4694.5845468624757</v>
      </c>
      <c r="AG105" t="str">
        <f t="shared" si="14"/>
        <v/>
      </c>
      <c r="AH105" t="str">
        <f t="shared" si="15"/>
        <v/>
      </c>
      <c r="AI105" t="str">
        <f t="shared" si="16"/>
        <v/>
      </c>
      <c r="AK105" s="213"/>
      <c r="AL105" s="213"/>
      <c r="AM105" s="213"/>
      <c r="AN105" s="213"/>
    </row>
    <row r="106" spans="1:40" ht="15.75" thickBot="1" x14ac:dyDescent="0.3">
      <c r="A106" s="183">
        <v>9</v>
      </c>
      <c r="B106" s="184" t="s">
        <v>2803</v>
      </c>
      <c r="C106" s="184">
        <v>0</v>
      </c>
      <c r="D106" s="184">
        <v>1299.99875</v>
      </c>
      <c r="E106" s="184">
        <v>200</v>
      </c>
      <c r="F106" s="184">
        <v>1.1941E-2</v>
      </c>
      <c r="G106" s="184">
        <v>0.18631900000000001</v>
      </c>
      <c r="H106" s="184">
        <v>47.682324999999999</v>
      </c>
      <c r="I106" s="184">
        <v>1.412501</v>
      </c>
      <c r="J106" s="184">
        <v>9.0232700000000001</v>
      </c>
      <c r="K106" s="184">
        <v>0.133655</v>
      </c>
      <c r="L106" s="194">
        <v>1.1941E-2</v>
      </c>
      <c r="M106" s="184">
        <v>2.2560000000000002E-3</v>
      </c>
      <c r="N106" s="184">
        <v>99700</v>
      </c>
      <c r="O106" s="184">
        <v>21.7</v>
      </c>
      <c r="P106" s="184">
        <v>60</v>
      </c>
      <c r="Q106" s="184">
        <v>1.171</v>
      </c>
      <c r="R106" s="184" t="s">
        <v>2955</v>
      </c>
      <c r="S106" s="184" t="s">
        <v>2956</v>
      </c>
      <c r="T106" s="43">
        <v>1.1369525773195876E-4</v>
      </c>
      <c r="U106" s="43">
        <v>0</v>
      </c>
      <c r="V106" s="54">
        <v>105.02636818987999</v>
      </c>
      <c r="X106" s="215">
        <v>105.02636819999999</v>
      </c>
      <c r="AC106">
        <v>18.886332985323005</v>
      </c>
      <c r="AD106">
        <v>4.5660936285922284</v>
      </c>
      <c r="AE106">
        <v>-18.787063265520782</v>
      </c>
      <c r="AG106" t="str">
        <f t="shared" si="14"/>
        <v/>
      </c>
      <c r="AH106" t="str">
        <f t="shared" si="15"/>
        <v/>
      </c>
      <c r="AI106" t="str">
        <f t="shared" si="16"/>
        <v/>
      </c>
      <c r="AK106" s="213"/>
      <c r="AL106" s="213"/>
      <c r="AM106" s="213"/>
      <c r="AN106" s="213"/>
    </row>
    <row r="107" spans="1:40" ht="15.75" thickBot="1" x14ac:dyDescent="0.3">
      <c r="A107" s="178">
        <v>9</v>
      </c>
      <c r="B107" s="43" t="s">
        <v>2742</v>
      </c>
      <c r="C107" s="43">
        <v>0</v>
      </c>
      <c r="D107" s="43">
        <v>1299.99875</v>
      </c>
      <c r="E107" s="43">
        <v>200</v>
      </c>
      <c r="F107" s="43">
        <v>5.8283950000000004</v>
      </c>
      <c r="G107" s="43">
        <v>0.18723999999999999</v>
      </c>
      <c r="H107" s="43">
        <v>47.913536000000001</v>
      </c>
      <c r="I107" s="43">
        <v>1.381918</v>
      </c>
      <c r="J107" s="43">
        <v>9.0451700000000006</v>
      </c>
      <c r="K107" s="43">
        <v>0.130525</v>
      </c>
      <c r="L107" s="192">
        <v>5.8283950000000004</v>
      </c>
      <c r="M107" s="43">
        <v>6.842E-3</v>
      </c>
      <c r="N107" s="43">
        <v>99700</v>
      </c>
      <c r="O107" s="43">
        <v>21.7</v>
      </c>
      <c r="P107" s="43">
        <v>60</v>
      </c>
      <c r="Q107" s="43">
        <v>1.171</v>
      </c>
      <c r="R107" s="43" t="s">
        <v>2957</v>
      </c>
      <c r="S107" s="43" t="s">
        <v>2958</v>
      </c>
      <c r="T107" s="43">
        <v>1.1726156701030929E-3</v>
      </c>
      <c r="U107" s="43">
        <v>0</v>
      </c>
      <c r="V107" s="54">
        <v>4970.4222351792259</v>
      </c>
      <c r="X107" s="215">
        <v>4970.422235</v>
      </c>
      <c r="AC107">
        <v>5479.3878393493897</v>
      </c>
      <c r="AD107">
        <v>7.8819889940681995E-2</v>
      </c>
      <c r="AE107">
        <v>-4538.5373363909666</v>
      </c>
      <c r="AG107" t="str">
        <f t="shared" si="14"/>
        <v/>
      </c>
      <c r="AH107" t="str">
        <f t="shared" si="15"/>
        <v/>
      </c>
      <c r="AI107" t="str">
        <f t="shared" si="16"/>
        <v/>
      </c>
      <c r="AK107" s="213"/>
      <c r="AL107" s="213"/>
      <c r="AM107" s="213"/>
      <c r="AN107" s="213"/>
    </row>
    <row r="108" spans="1:40" ht="15.75" thickBot="1" x14ac:dyDescent="0.3">
      <c r="A108" s="180">
        <v>1</v>
      </c>
      <c r="B108" s="181" t="s">
        <v>2803</v>
      </c>
      <c r="C108" s="181">
        <v>0</v>
      </c>
      <c r="D108" s="181">
        <v>1299.99875</v>
      </c>
      <c r="E108" s="181">
        <v>200</v>
      </c>
      <c r="F108" s="181">
        <v>0.141209</v>
      </c>
      <c r="G108" s="181">
        <v>0.18573600000000001</v>
      </c>
      <c r="H108" s="181">
        <v>47.536223</v>
      </c>
      <c r="I108" s="181">
        <v>1.375408</v>
      </c>
      <c r="J108" s="181">
        <v>9.0094770000000004</v>
      </c>
      <c r="K108" s="181">
        <v>0.13061200000000001</v>
      </c>
      <c r="L108" s="193">
        <v>0.141209</v>
      </c>
      <c r="M108" s="181">
        <v>2.7320000000000001E-3</v>
      </c>
      <c r="N108" s="181">
        <v>99700</v>
      </c>
      <c r="O108" s="181">
        <v>21.7</v>
      </c>
      <c r="P108" s="181">
        <v>60</v>
      </c>
      <c r="Q108" s="181">
        <v>1.171</v>
      </c>
      <c r="R108" s="181" t="s">
        <v>2959</v>
      </c>
      <c r="S108" s="181" t="s">
        <v>2960</v>
      </c>
      <c r="T108" s="43">
        <v>1.1726156701030929E-3</v>
      </c>
      <c r="U108" s="43">
        <v>0</v>
      </c>
      <c r="V108" s="54">
        <v>120.42223517922571</v>
      </c>
      <c r="X108" s="215">
        <v>120.4222352</v>
      </c>
      <c r="AC108">
        <v>20.684869846861186</v>
      </c>
      <c r="AD108">
        <v>0.51227460734002217</v>
      </c>
      <c r="AE108">
        <v>-109.82626557316746</v>
      </c>
      <c r="AG108" t="str">
        <f t="shared" si="14"/>
        <v/>
      </c>
      <c r="AH108" t="str">
        <f t="shared" si="15"/>
        <v/>
      </c>
      <c r="AI108" t="str">
        <f t="shared" si="16"/>
        <v/>
      </c>
      <c r="AK108" s="213"/>
      <c r="AL108" s="213"/>
      <c r="AM108" s="213"/>
      <c r="AN108" s="213"/>
    </row>
    <row r="109" spans="1:40" ht="15.75" thickBot="1" x14ac:dyDescent="0.3">
      <c r="A109" s="180">
        <v>1</v>
      </c>
      <c r="B109" s="181" t="s">
        <v>2750</v>
      </c>
      <c r="C109" s="181">
        <v>-160.03125</v>
      </c>
      <c r="D109" s="181">
        <v>-103.97</v>
      </c>
      <c r="E109" s="181">
        <v>200</v>
      </c>
      <c r="F109" s="181">
        <v>4.7067999999999999E-2</v>
      </c>
      <c r="G109" s="181">
        <v>0.18442600000000001</v>
      </c>
      <c r="H109" s="181">
        <v>47.207523000000002</v>
      </c>
      <c r="I109" s="181">
        <v>1.1924269999999999</v>
      </c>
      <c r="J109" s="181">
        <v>8.9784950000000006</v>
      </c>
      <c r="K109" s="181">
        <v>0.113894</v>
      </c>
      <c r="L109" s="193">
        <v>4.7067999999999999E-2</v>
      </c>
      <c r="M109" s="181">
        <v>4.4460000000000003E-3</v>
      </c>
      <c r="N109" s="181">
        <v>99700</v>
      </c>
      <c r="O109" s="181">
        <v>21.7</v>
      </c>
      <c r="P109" s="181">
        <v>60</v>
      </c>
      <c r="Q109" s="181">
        <v>1.171</v>
      </c>
      <c r="R109" s="181" t="s">
        <v>2961</v>
      </c>
      <c r="S109" s="181" t="s">
        <v>2962</v>
      </c>
      <c r="T109" s="43">
        <v>1.1726156701030929E-3</v>
      </c>
      <c r="U109" s="43">
        <v>4.7067999999999999E-2</v>
      </c>
      <c r="V109" s="54">
        <v>0</v>
      </c>
      <c r="X109" s="216">
        <v>18.717088560000001</v>
      </c>
      <c r="AC109">
        <v>9.6391308712592352</v>
      </c>
      <c r="AD109">
        <v>1.2212328488777018</v>
      </c>
      <c r="AE109">
        <v>11.771972993322176</v>
      </c>
      <c r="AG109">
        <f t="shared" si="14"/>
        <v>9.6391308712592352</v>
      </c>
      <c r="AH109">
        <f t="shared" si="15"/>
        <v>1.2212328488777018</v>
      </c>
      <c r="AI109">
        <f t="shared" si="16"/>
        <v>-11.771972993322176</v>
      </c>
      <c r="AK109" s="213">
        <v>9.6391308712592352</v>
      </c>
      <c r="AL109" s="213">
        <v>1.2212328488777018</v>
      </c>
      <c r="AM109" s="213">
        <v>-6.9451155633031929</v>
      </c>
      <c r="AN109" s="213"/>
    </row>
    <row r="110" spans="1:40" ht="15.75" thickBot="1" x14ac:dyDescent="0.3">
      <c r="A110" s="180">
        <v>1</v>
      </c>
      <c r="B110" s="181" t="s">
        <v>2750</v>
      </c>
      <c r="C110" s="181">
        <v>-160</v>
      </c>
      <c r="D110" s="181">
        <v>103.99875</v>
      </c>
      <c r="E110" s="181">
        <v>200</v>
      </c>
      <c r="F110" s="181">
        <v>0.125082</v>
      </c>
      <c r="G110" s="181">
        <v>0.183563</v>
      </c>
      <c r="H110" s="181">
        <v>46.990878000000002</v>
      </c>
      <c r="I110" s="181">
        <v>1.319726</v>
      </c>
      <c r="J110" s="181">
        <v>8.9577039999999997</v>
      </c>
      <c r="K110" s="181">
        <v>0.12595500000000001</v>
      </c>
      <c r="L110" s="193">
        <v>0.125082</v>
      </c>
      <c r="M110" s="181">
        <v>3.3760000000000001E-3</v>
      </c>
      <c r="N110" s="181">
        <v>99700</v>
      </c>
      <c r="O110" s="181">
        <v>21.7</v>
      </c>
      <c r="P110" s="181">
        <v>60</v>
      </c>
      <c r="Q110" s="181">
        <v>1.171</v>
      </c>
      <c r="R110" s="181" t="s">
        <v>2963</v>
      </c>
      <c r="S110" s="181" t="s">
        <v>2964</v>
      </c>
      <c r="T110" s="43">
        <v>1.1652898969072166E-3</v>
      </c>
      <c r="U110" s="43">
        <v>0.125082</v>
      </c>
      <c r="V110" s="54">
        <v>0</v>
      </c>
      <c r="X110" s="216">
        <v>87.198644790000003</v>
      </c>
      <c r="AC110">
        <v>22.837623416264371</v>
      </c>
      <c r="AD110">
        <v>0.60624340813146826</v>
      </c>
      <c r="AE110">
        <v>13.84548174906611</v>
      </c>
      <c r="AG110">
        <f t="shared" si="14"/>
        <v>22.837623416264371</v>
      </c>
      <c r="AH110">
        <f t="shared" si="15"/>
        <v>0.60624340813146826</v>
      </c>
      <c r="AI110">
        <f t="shared" si="16"/>
        <v>-13.84548174906611</v>
      </c>
      <c r="AK110" s="213">
        <v>22.837623416264385</v>
      </c>
      <c r="AL110" s="213">
        <v>0.60624340813146793</v>
      </c>
      <c r="AM110" s="213">
        <v>-73.353163037523871</v>
      </c>
      <c r="AN110" s="213"/>
    </row>
    <row r="111" spans="1:40" ht="15.75" thickBot="1" x14ac:dyDescent="0.3">
      <c r="A111" s="178">
        <v>1</v>
      </c>
      <c r="B111" s="43" t="s">
        <v>2742</v>
      </c>
      <c r="C111" s="43">
        <v>3.125E-2</v>
      </c>
      <c r="D111" s="43">
        <v>1299.9675</v>
      </c>
      <c r="E111" s="43">
        <v>200</v>
      </c>
      <c r="F111" s="43">
        <v>5.7904900000000001</v>
      </c>
      <c r="G111" s="43">
        <v>0.18651599999999999</v>
      </c>
      <c r="H111" s="43">
        <v>47.731892999999999</v>
      </c>
      <c r="I111" s="43">
        <v>1.321186</v>
      </c>
      <c r="J111" s="43">
        <v>9.0280830000000005</v>
      </c>
      <c r="K111" s="43">
        <v>0.125027</v>
      </c>
      <c r="L111" s="192">
        <v>5.7904900000000001</v>
      </c>
      <c r="M111" s="43">
        <v>4.5170000000000002E-3</v>
      </c>
      <c r="N111" s="43">
        <v>99700</v>
      </c>
      <c r="O111" s="43">
        <v>21.7</v>
      </c>
      <c r="P111" s="43">
        <v>60</v>
      </c>
      <c r="Q111" s="43">
        <v>1.171</v>
      </c>
      <c r="R111" s="43" t="s">
        <v>2965</v>
      </c>
      <c r="S111" s="43" t="s">
        <v>2966</v>
      </c>
      <c r="T111" s="43">
        <v>1.1652898969072166E-3</v>
      </c>
      <c r="U111" s="43">
        <v>0</v>
      </c>
      <c r="V111" s="54">
        <v>4969.1411685353814</v>
      </c>
      <c r="X111" s="215">
        <v>4969.1411690000004</v>
      </c>
      <c r="AC111">
        <v>1417.41471796315</v>
      </c>
      <c r="AD111">
        <v>0.10296528720809824</v>
      </c>
      <c r="AE111">
        <v>-4823.1963693473199</v>
      </c>
      <c r="AG111" t="str">
        <f t="shared" si="14"/>
        <v/>
      </c>
      <c r="AH111" t="str">
        <f t="shared" si="15"/>
        <v/>
      </c>
      <c r="AI111" t="str">
        <f t="shared" si="16"/>
        <v/>
      </c>
      <c r="AK111" s="213"/>
      <c r="AL111" s="213"/>
      <c r="AM111" s="213"/>
      <c r="AN111" s="213"/>
    </row>
    <row r="112" spans="1:40" ht="15" customHeight="1" thickBot="1" x14ac:dyDescent="0.3">
      <c r="A112" s="183">
        <v>1</v>
      </c>
      <c r="B112" s="184" t="s">
        <v>2803</v>
      </c>
      <c r="C112" s="184">
        <v>3.125E-2</v>
      </c>
      <c r="D112" s="184">
        <v>1299.9675</v>
      </c>
      <c r="E112" s="184">
        <v>200</v>
      </c>
      <c r="F112" s="184">
        <v>0.13883400000000001</v>
      </c>
      <c r="G112" s="184">
        <v>0.185247</v>
      </c>
      <c r="H112" s="184">
        <v>47.413379999999997</v>
      </c>
      <c r="I112" s="184">
        <v>1.3430530000000001</v>
      </c>
      <c r="J112" s="184">
        <v>8.9978689999999997</v>
      </c>
      <c r="K112" s="184">
        <v>0.12756500000000001</v>
      </c>
      <c r="L112" s="194">
        <v>0.13883400000000001</v>
      </c>
      <c r="M112" s="184">
        <v>2.725E-3</v>
      </c>
      <c r="N112" s="184">
        <v>99700</v>
      </c>
      <c r="O112" s="184">
        <v>21.7</v>
      </c>
      <c r="P112" s="184">
        <v>60</v>
      </c>
      <c r="Q112" s="184">
        <v>1.171</v>
      </c>
      <c r="R112" s="184" t="s">
        <v>2967</v>
      </c>
      <c r="S112" s="184" t="s">
        <v>2968</v>
      </c>
      <c r="T112" s="43">
        <v>1.1652898969072166E-3</v>
      </c>
      <c r="U112" s="43">
        <v>0</v>
      </c>
      <c r="V112" s="54">
        <v>119.1411685353815</v>
      </c>
      <c r="X112" s="215">
        <v>119.14116850000001</v>
      </c>
      <c r="AC112">
        <v>15.306160939308059</v>
      </c>
      <c r="AD112">
        <v>0.59767562891170112</v>
      </c>
      <c r="AE112">
        <v>-109.99323030276436</v>
      </c>
      <c r="AG112" t="str">
        <f t="shared" si="14"/>
        <v/>
      </c>
      <c r="AH112" t="str">
        <f t="shared" si="15"/>
        <v/>
      </c>
      <c r="AI112" t="str">
        <f t="shared" si="16"/>
        <v/>
      </c>
      <c r="AK112" s="213"/>
      <c r="AL112" s="213"/>
      <c r="AM112" s="213"/>
      <c r="AN112" s="213"/>
    </row>
    <row r="113" spans="1:40" ht="15" customHeight="1" thickBot="1" x14ac:dyDescent="0.3">
      <c r="A113" s="180">
        <v>1</v>
      </c>
      <c r="B113" s="181" t="s">
        <v>2750</v>
      </c>
      <c r="C113" s="181">
        <v>-49.96875</v>
      </c>
      <c r="D113" s="181">
        <v>-103.97</v>
      </c>
      <c r="E113" s="181">
        <v>200</v>
      </c>
      <c r="F113" s="181">
        <v>0.11132300000000001</v>
      </c>
      <c r="G113" s="181">
        <v>0.184089</v>
      </c>
      <c r="H113" s="181">
        <v>47.122923999999998</v>
      </c>
      <c r="I113" s="181">
        <v>1.3394349999999999</v>
      </c>
      <c r="J113" s="181">
        <v>8.9702599999999997</v>
      </c>
      <c r="K113" s="181">
        <v>0.127611</v>
      </c>
      <c r="L113" s="193">
        <v>0.11132300000000001</v>
      </c>
      <c r="M113" s="181">
        <v>2.8839999999999998E-3</v>
      </c>
      <c r="N113" s="181">
        <v>99700</v>
      </c>
      <c r="O113" s="181">
        <v>21.7</v>
      </c>
      <c r="P113" s="181">
        <v>60</v>
      </c>
      <c r="Q113" s="181">
        <v>1.171</v>
      </c>
      <c r="R113" s="181" t="s">
        <v>2969</v>
      </c>
      <c r="S113" s="181" t="s">
        <v>2970</v>
      </c>
      <c r="T113" s="43">
        <v>1.1652898969072166E-3</v>
      </c>
      <c r="U113" s="43">
        <v>0.11132300000000001</v>
      </c>
      <c r="V113" s="54">
        <v>0</v>
      </c>
      <c r="X113" s="216">
        <v>75.391282480000001</v>
      </c>
      <c r="AC113">
        <v>17.721809130259583</v>
      </c>
      <c r="AD113">
        <v>0.58792613683603678</v>
      </c>
      <c r="AE113">
        <v>10.418866611839077</v>
      </c>
      <c r="AG113">
        <f t="shared" si="14"/>
        <v>17.721809130259583</v>
      </c>
      <c r="AH113">
        <f t="shared" si="15"/>
        <v>0.58792613683603678</v>
      </c>
      <c r="AI113">
        <f t="shared" si="16"/>
        <v>-10.418866611839077</v>
      </c>
      <c r="AK113" s="213">
        <v>17.721809130259579</v>
      </c>
      <c r="AL113" s="213">
        <v>0.58792613683603734</v>
      </c>
      <c r="AM113" s="213">
        <v>-64.972415872445168</v>
      </c>
      <c r="AN113" s="213"/>
    </row>
    <row r="114" spans="1:40" ht="15" customHeight="1" thickBot="1" x14ac:dyDescent="0.3">
      <c r="A114" s="180">
        <v>16</v>
      </c>
      <c r="B114" s="181" t="s">
        <v>2750</v>
      </c>
      <c r="C114" s="181">
        <v>-250</v>
      </c>
      <c r="D114" s="181">
        <v>-103.97</v>
      </c>
      <c r="E114" s="181">
        <v>200</v>
      </c>
      <c r="F114" s="181">
        <v>0.159609</v>
      </c>
      <c r="G114" s="181">
        <v>0.181531</v>
      </c>
      <c r="H114" s="181">
        <v>46.481149000000002</v>
      </c>
      <c r="I114" s="181">
        <v>1.375362</v>
      </c>
      <c r="J114" s="181">
        <v>8.9088899999999995</v>
      </c>
      <c r="K114" s="181">
        <v>0.13199900000000001</v>
      </c>
      <c r="L114" s="193">
        <v>0.159609</v>
      </c>
      <c r="M114" s="181">
        <v>4.7699999999999999E-3</v>
      </c>
      <c r="N114" s="181">
        <v>99700</v>
      </c>
      <c r="O114" s="181">
        <v>21.7</v>
      </c>
      <c r="P114" s="181">
        <v>60</v>
      </c>
      <c r="Q114" s="181">
        <v>1.171</v>
      </c>
      <c r="R114" s="181" t="s">
        <v>2971</v>
      </c>
      <c r="S114" s="181" t="s">
        <v>2972</v>
      </c>
      <c r="T114" s="43">
        <v>1.1671589690721649E-3</v>
      </c>
      <c r="U114" s="43">
        <v>0.159609</v>
      </c>
      <c r="V114" s="54">
        <v>0</v>
      </c>
      <c r="X114" s="216">
        <v>116.9178677</v>
      </c>
      <c r="AC114">
        <v>51.344147161747692</v>
      </c>
      <c r="AD114">
        <v>0.57039475928226968</v>
      </c>
      <c r="AE114">
        <v>29.28649901664469</v>
      </c>
      <c r="AG114">
        <f t="shared" si="14"/>
        <v>51.344147161747692</v>
      </c>
      <c r="AH114">
        <f t="shared" si="15"/>
        <v>0.57039475928226968</v>
      </c>
      <c r="AI114">
        <f t="shared" si="16"/>
        <v>-29.28649901664469</v>
      </c>
      <c r="AK114" s="213">
        <v>51.344147161747699</v>
      </c>
      <c r="AL114" s="213">
        <v>0.57039475928226968</v>
      </c>
      <c r="AM114" s="213">
        <v>-87.631368689606845</v>
      </c>
      <c r="AN114" s="213"/>
    </row>
    <row r="115" spans="1:40" ht="15.75" thickBot="1" x14ac:dyDescent="0.3">
      <c r="A115" s="180">
        <v>16</v>
      </c>
      <c r="B115" s="181" t="s">
        <v>2742</v>
      </c>
      <c r="C115" s="181">
        <v>0</v>
      </c>
      <c r="D115" s="181">
        <v>1299.99875</v>
      </c>
      <c r="E115" s="181">
        <v>200</v>
      </c>
      <c r="F115" s="181">
        <v>5.799417</v>
      </c>
      <c r="G115" s="181">
        <v>0.18454000000000001</v>
      </c>
      <c r="H115" s="181">
        <v>47.236074000000002</v>
      </c>
      <c r="I115" s="181">
        <v>1.3426089999999999</v>
      </c>
      <c r="J115" s="181">
        <v>8.9810239999999997</v>
      </c>
      <c r="K115" s="181">
        <v>0.12773300000000001</v>
      </c>
      <c r="L115" s="193">
        <v>5.799417</v>
      </c>
      <c r="M115" s="181">
        <v>8.371E-3</v>
      </c>
      <c r="N115" s="181">
        <v>99700</v>
      </c>
      <c r="O115" s="181">
        <v>21.7</v>
      </c>
      <c r="P115" s="181">
        <v>60</v>
      </c>
      <c r="Q115" s="181">
        <v>1.171</v>
      </c>
      <c r="R115" s="181" t="s">
        <v>2973</v>
      </c>
      <c r="S115" s="181" t="s">
        <v>2974</v>
      </c>
      <c r="T115" s="43">
        <v>1.1671589690721649E-3</v>
      </c>
      <c r="U115" s="43">
        <v>0</v>
      </c>
      <c r="V115" s="54">
        <v>4968.8321417006773</v>
      </c>
      <c r="X115" s="215">
        <v>4968.8321420000002</v>
      </c>
      <c r="AC115">
        <v>3295.2597885410692</v>
      </c>
      <c r="AD115">
        <v>0.12493418912528029</v>
      </c>
      <c r="AE115">
        <v>-4557.1418640840984</v>
      </c>
      <c r="AG115" t="str">
        <f t="shared" si="14"/>
        <v/>
      </c>
      <c r="AH115" t="str">
        <f t="shared" si="15"/>
        <v/>
      </c>
      <c r="AI115" t="str">
        <f t="shared" si="16"/>
        <v/>
      </c>
      <c r="AK115" s="213"/>
      <c r="AL115" s="213"/>
      <c r="AM115" s="213"/>
      <c r="AN115" s="213"/>
    </row>
    <row r="116" spans="1:40" ht="15.75" thickBot="1" x14ac:dyDescent="0.3">
      <c r="A116" s="183">
        <v>16</v>
      </c>
      <c r="B116" s="184" t="s">
        <v>2803</v>
      </c>
      <c r="C116" s="184">
        <v>0</v>
      </c>
      <c r="D116" s="184">
        <v>1299.99875</v>
      </c>
      <c r="E116" s="184">
        <v>200</v>
      </c>
      <c r="F116" s="184">
        <v>0.13869600000000001</v>
      </c>
      <c r="G116" s="184">
        <v>0.183779</v>
      </c>
      <c r="H116" s="184">
        <v>47.045099</v>
      </c>
      <c r="I116" s="184">
        <v>1.332732</v>
      </c>
      <c r="J116" s="184">
        <v>8.9628530000000008</v>
      </c>
      <c r="K116" s="184">
        <v>0.12723599999999999</v>
      </c>
      <c r="L116" s="194">
        <v>0.13869600000000001</v>
      </c>
      <c r="M116" s="184">
        <v>2.8089999999999999E-3</v>
      </c>
      <c r="N116" s="184">
        <v>99700</v>
      </c>
      <c r="O116" s="184">
        <v>21.7</v>
      </c>
      <c r="P116" s="184">
        <v>60</v>
      </c>
      <c r="Q116" s="184">
        <v>1.171</v>
      </c>
      <c r="R116" s="184" t="s">
        <v>2975</v>
      </c>
      <c r="S116" s="184" t="s">
        <v>2976</v>
      </c>
      <c r="T116" s="43">
        <v>1.1671589690721649E-3</v>
      </c>
      <c r="U116" s="43">
        <v>0</v>
      </c>
      <c r="V116" s="54">
        <v>118.83214170067737</v>
      </c>
      <c r="X116" s="215">
        <v>118.83214169999999</v>
      </c>
      <c r="AC116">
        <v>78.379509671261232</v>
      </c>
      <c r="AD116">
        <v>0.27179943301527981</v>
      </c>
      <c r="AE116">
        <v>-97.52827422513846</v>
      </c>
      <c r="AG116" t="str">
        <f t="shared" si="14"/>
        <v/>
      </c>
      <c r="AH116" t="str">
        <f t="shared" si="15"/>
        <v/>
      </c>
      <c r="AI116" t="str">
        <f t="shared" si="16"/>
        <v/>
      </c>
      <c r="AK116" s="213"/>
      <c r="AL116" s="213"/>
      <c r="AM116" s="213"/>
      <c r="AN116" s="213"/>
    </row>
    <row r="117" spans="1:40" ht="15.75" thickBot="1" x14ac:dyDescent="0.3">
      <c r="A117" s="178"/>
      <c r="B117" s="43" t="s">
        <v>2742</v>
      </c>
      <c r="C117" s="43">
        <v>0</v>
      </c>
      <c r="D117" s="43">
        <v>1299.99875</v>
      </c>
      <c r="E117" s="43">
        <v>200</v>
      </c>
      <c r="F117" s="43">
        <v>0.55702499999999999</v>
      </c>
      <c r="G117" s="43">
        <v>0.19009400000000001</v>
      </c>
      <c r="H117" s="43">
        <v>48.629584999999999</v>
      </c>
      <c r="I117" s="43">
        <v>1.457708</v>
      </c>
      <c r="J117" s="43">
        <v>9.0463149999999999</v>
      </c>
      <c r="K117" s="43">
        <v>0.13580200000000001</v>
      </c>
      <c r="L117" s="192">
        <v>0.55702499999999999</v>
      </c>
      <c r="M117" s="43">
        <v>1.5430000000000001E-3</v>
      </c>
      <c r="N117" s="43">
        <v>101154</v>
      </c>
      <c r="O117" s="43">
        <v>21.7</v>
      </c>
      <c r="P117" s="43">
        <v>60</v>
      </c>
      <c r="Q117" s="43">
        <v>1.1881999999999999</v>
      </c>
      <c r="R117" s="43" t="s">
        <v>2977</v>
      </c>
      <c r="S117" s="43" t="s">
        <v>2978</v>
      </c>
      <c r="T117" s="43">
        <v>1.1275195876288659E-4</v>
      </c>
      <c r="U117" s="43">
        <v>-1.0120000000000001E-3</v>
      </c>
      <c r="V117" s="54">
        <v>4949.2443955987692</v>
      </c>
      <c r="X117" s="215">
        <v>4949.2443960000001</v>
      </c>
      <c r="AC117">
        <v>17.672156506049113</v>
      </c>
      <c r="AD117">
        <v>3.2563419510505329</v>
      </c>
      <c r="AE117">
        <v>-4891.7021580076334</v>
      </c>
      <c r="AG117" t="str">
        <f t="shared" si="14"/>
        <v/>
      </c>
      <c r="AH117" t="str">
        <f t="shared" si="15"/>
        <v/>
      </c>
      <c r="AI117" t="str">
        <f t="shared" si="16"/>
        <v/>
      </c>
      <c r="AK117" s="213"/>
      <c r="AL117" s="213"/>
      <c r="AM117" s="213"/>
      <c r="AN117" s="213"/>
    </row>
    <row r="118" spans="1:40" ht="15.75" thickBot="1" x14ac:dyDescent="0.3">
      <c r="A118" s="180"/>
      <c r="B118" s="181" t="s">
        <v>2803</v>
      </c>
      <c r="C118" s="181">
        <v>0</v>
      </c>
      <c r="D118" s="181">
        <v>1299.99875</v>
      </c>
      <c r="E118" s="181">
        <v>200</v>
      </c>
      <c r="F118" s="181">
        <v>1.0178E-2</v>
      </c>
      <c r="G118" s="181">
        <v>0.190858</v>
      </c>
      <c r="H118" s="181">
        <v>48.821227</v>
      </c>
      <c r="I118" s="181">
        <v>1.493255</v>
      </c>
      <c r="J118" s="181">
        <v>9.0640839999999994</v>
      </c>
      <c r="K118" s="181">
        <v>0.13861100000000001</v>
      </c>
      <c r="L118" s="193">
        <v>1.0178E-2</v>
      </c>
      <c r="M118" s="181">
        <v>2.1129999999999999E-3</v>
      </c>
      <c r="N118" s="181">
        <v>101154</v>
      </c>
      <c r="O118" s="181">
        <v>21.7</v>
      </c>
      <c r="P118" s="181">
        <v>60</v>
      </c>
      <c r="Q118" s="181">
        <v>1.1881999999999999</v>
      </c>
      <c r="R118" s="181" t="s">
        <v>2979</v>
      </c>
      <c r="S118" s="181" t="s">
        <v>2980</v>
      </c>
      <c r="T118" s="43">
        <v>1.1275195876288659E-4</v>
      </c>
      <c r="U118" s="43">
        <v>-1.0120000000000001E-3</v>
      </c>
      <c r="V118" s="54">
        <v>99.244395598768946</v>
      </c>
      <c r="X118" s="215">
        <v>99.244395600000004</v>
      </c>
      <c r="AC118">
        <v>24.621148938181197</v>
      </c>
      <c r="AD118">
        <v>3.7763538980753468</v>
      </c>
      <c r="AE118">
        <v>-6.2704010445334815</v>
      </c>
      <c r="AG118" t="str">
        <f t="shared" si="14"/>
        <v/>
      </c>
      <c r="AH118" t="str">
        <f t="shared" si="15"/>
        <v/>
      </c>
      <c r="AI118" t="str">
        <f t="shared" si="16"/>
        <v/>
      </c>
      <c r="AK118" s="213"/>
      <c r="AL118" s="213"/>
      <c r="AM118" s="213"/>
      <c r="AN118" s="213"/>
    </row>
    <row r="119" spans="1:40" ht="15.75" thickBot="1" x14ac:dyDescent="0.3">
      <c r="A119" s="180"/>
      <c r="B119" s="181" t="s">
        <v>2750</v>
      </c>
      <c r="C119" s="181">
        <v>-250</v>
      </c>
      <c r="D119" s="181">
        <v>-103.97</v>
      </c>
      <c r="E119" s="181">
        <v>200</v>
      </c>
      <c r="F119" s="181">
        <v>-1.0120000000000001E-3</v>
      </c>
      <c r="G119" s="181">
        <v>0.18883900000000001</v>
      </c>
      <c r="H119" s="181">
        <v>48.314740999999998</v>
      </c>
      <c r="I119" s="181">
        <v>1.451357</v>
      </c>
      <c r="J119" s="181">
        <v>9.0169779999999999</v>
      </c>
      <c r="K119" s="181">
        <v>0.13573499999999999</v>
      </c>
      <c r="L119" s="193">
        <v>-1.0120000000000001E-3</v>
      </c>
      <c r="M119" s="181">
        <v>2.245E-3</v>
      </c>
      <c r="N119" s="181">
        <v>101154</v>
      </c>
      <c r="O119" s="181">
        <v>21.7</v>
      </c>
      <c r="P119" s="181">
        <v>60</v>
      </c>
      <c r="Q119" s="181">
        <v>1.1881999999999999</v>
      </c>
      <c r="R119" s="181" t="s">
        <v>2981</v>
      </c>
      <c r="S119" s="181" t="s">
        <v>2982</v>
      </c>
      <c r="T119" s="43">
        <v>1.1275195876288659E-4</v>
      </c>
      <c r="U119" s="43">
        <v>-1.0120000000000001E-3</v>
      </c>
      <c r="V119" s="54">
        <v>0</v>
      </c>
      <c r="X119" s="215">
        <v>-0.24439559899999999</v>
      </c>
      <c r="AC119">
        <v>74.931632135854244</v>
      </c>
      <c r="AD119">
        <v>2.3002976718679529</v>
      </c>
      <c r="AE119">
        <v>172.36951103325063</v>
      </c>
      <c r="AG119">
        <f t="shared" si="14"/>
        <v>74.931632135854244</v>
      </c>
      <c r="AH119">
        <f t="shared" si="15"/>
        <v>2.3002976718679529</v>
      </c>
      <c r="AI119">
        <f t="shared" si="16"/>
        <v>-172.36951103325063</v>
      </c>
      <c r="AK119" s="213">
        <v>74.931632135854244</v>
      </c>
      <c r="AL119" s="213">
        <v>2.3002976718679533</v>
      </c>
      <c r="AM119" s="213">
        <v>172.61390663201956</v>
      </c>
      <c r="AN119" s="213"/>
    </row>
    <row r="120" spans="1:40" ht="15.75" thickBot="1" x14ac:dyDescent="0.3">
      <c r="A120" s="180">
        <v>6</v>
      </c>
      <c r="B120" s="181" t="s">
        <v>2750</v>
      </c>
      <c r="C120" s="181">
        <v>0</v>
      </c>
      <c r="D120" s="181">
        <v>-103.97</v>
      </c>
      <c r="E120" s="181">
        <v>200</v>
      </c>
      <c r="F120" s="181">
        <v>-4.3899999999999999E-4</v>
      </c>
      <c r="G120" s="181">
        <v>0.19177900000000001</v>
      </c>
      <c r="H120" s="181">
        <v>49.052349</v>
      </c>
      <c r="I120" s="181">
        <v>1.464685</v>
      </c>
      <c r="J120" s="181">
        <v>9.0855610000000002</v>
      </c>
      <c r="K120" s="181">
        <v>0.135848</v>
      </c>
      <c r="L120" s="193">
        <v>-4.3899999999999999E-4</v>
      </c>
      <c r="M120" s="181">
        <v>2.166E-3</v>
      </c>
      <c r="N120" s="181">
        <v>101154</v>
      </c>
      <c r="O120" s="181">
        <v>21.7</v>
      </c>
      <c r="P120" s="181">
        <v>60</v>
      </c>
      <c r="Q120" s="181">
        <v>1.1881999999999999</v>
      </c>
      <c r="R120" s="181" t="s">
        <v>2983</v>
      </c>
      <c r="S120" s="181" t="s">
        <v>2984</v>
      </c>
      <c r="T120" s="43">
        <v>1.127517525773196E-4</v>
      </c>
      <c r="U120" s="43">
        <v>-4.3899999999999994E-4</v>
      </c>
      <c r="V120" s="54">
        <v>-4.8079171618286464E-16</v>
      </c>
      <c r="X120" s="215">
        <v>4.5358364150000003</v>
      </c>
      <c r="AC120">
        <v>19.769615376111734</v>
      </c>
      <c r="AD120">
        <v>4.3211059157223595</v>
      </c>
      <c r="AE120">
        <v>85.426610051092979</v>
      </c>
      <c r="AG120">
        <f t="shared" si="14"/>
        <v>19.769615376111734</v>
      </c>
      <c r="AH120">
        <f t="shared" si="15"/>
        <v>4.3211059157223595</v>
      </c>
      <c r="AI120">
        <f t="shared" si="16"/>
        <v>-85.426610051092979</v>
      </c>
      <c r="AK120" s="213">
        <v>19.769615376111744</v>
      </c>
      <c r="AL120" s="213">
        <v>4.3211059157223577</v>
      </c>
      <c r="AM120" s="213">
        <v>80.890773636453403</v>
      </c>
      <c r="AN120" s="213"/>
    </row>
    <row r="121" spans="1:40" ht="15.75" thickBot="1" x14ac:dyDescent="0.3">
      <c r="A121" s="180">
        <v>6</v>
      </c>
      <c r="B121" s="181" t="s">
        <v>2742</v>
      </c>
      <c r="C121" s="181">
        <v>0</v>
      </c>
      <c r="D121" s="181">
        <v>1299.99875</v>
      </c>
      <c r="E121" s="181">
        <v>200</v>
      </c>
      <c r="F121" s="181">
        <v>0.55705800000000005</v>
      </c>
      <c r="G121" s="181">
        <v>0.193746</v>
      </c>
      <c r="H121" s="181">
        <v>49.545732000000001</v>
      </c>
      <c r="I121" s="181">
        <v>1.225087</v>
      </c>
      <c r="J121" s="181">
        <v>9.1314600000000006</v>
      </c>
      <c r="K121" s="181">
        <v>0.11301</v>
      </c>
      <c r="L121" s="193">
        <v>0.55705800000000005</v>
      </c>
      <c r="M121" s="181">
        <v>1.9729999999999999E-3</v>
      </c>
      <c r="N121" s="181">
        <v>101154</v>
      </c>
      <c r="O121" s="181">
        <v>21.7</v>
      </c>
      <c r="P121" s="181">
        <v>60</v>
      </c>
      <c r="Q121" s="181">
        <v>1.1881999999999999</v>
      </c>
      <c r="R121" s="181" t="s">
        <v>2985</v>
      </c>
      <c r="S121" s="181" t="s">
        <v>2986</v>
      </c>
      <c r="T121" s="43">
        <v>1.127517525773196E-4</v>
      </c>
      <c r="U121" s="43">
        <v>0</v>
      </c>
      <c r="V121" s="54">
        <v>4940.5706542609805</v>
      </c>
      <c r="X121" s="215">
        <v>4940.5706540000001</v>
      </c>
      <c r="AC121">
        <v>20.639236680852026</v>
      </c>
      <c r="AD121">
        <v>3.8510256825995386</v>
      </c>
      <c r="AE121">
        <v>-4861.0863021764808</v>
      </c>
      <c r="AG121" t="str">
        <f t="shared" si="14"/>
        <v/>
      </c>
      <c r="AH121" t="str">
        <f t="shared" si="15"/>
        <v/>
      </c>
      <c r="AI121" t="str">
        <f t="shared" si="16"/>
        <v/>
      </c>
      <c r="AK121" s="213"/>
      <c r="AL121" s="213"/>
      <c r="AM121" s="213"/>
      <c r="AN121" s="213"/>
    </row>
    <row r="122" spans="1:40" ht="15.75" thickBot="1" x14ac:dyDescent="0.3">
      <c r="A122" s="183">
        <v>6</v>
      </c>
      <c r="B122" s="184" t="s">
        <v>2803</v>
      </c>
      <c r="C122" s="184">
        <v>0</v>
      </c>
      <c r="D122" s="184">
        <v>1299.99875</v>
      </c>
      <c r="E122" s="184">
        <v>200</v>
      </c>
      <c r="F122" s="184">
        <v>1.0212000000000001E-2</v>
      </c>
      <c r="G122" s="184">
        <v>0.193826</v>
      </c>
      <c r="H122" s="184">
        <v>49.565998</v>
      </c>
      <c r="I122" s="184">
        <v>1.205821</v>
      </c>
      <c r="J122" s="184">
        <v>9.1333450000000003</v>
      </c>
      <c r="K122" s="184">
        <v>0.111595</v>
      </c>
      <c r="L122" s="194">
        <v>1.0212000000000001E-2</v>
      </c>
      <c r="M122" s="184">
        <v>2.2409999999999999E-3</v>
      </c>
      <c r="N122" s="184">
        <v>101154</v>
      </c>
      <c r="O122" s="184">
        <v>21.7</v>
      </c>
      <c r="P122" s="184">
        <v>60</v>
      </c>
      <c r="Q122" s="184">
        <v>1.1881999999999999</v>
      </c>
      <c r="R122" s="184" t="s">
        <v>2987</v>
      </c>
      <c r="S122" s="184" t="s">
        <v>2988</v>
      </c>
      <c r="T122" s="43">
        <v>1.127517525773196E-4</v>
      </c>
      <c r="U122" s="43">
        <v>0</v>
      </c>
      <c r="V122" s="54">
        <v>90.570654260980234</v>
      </c>
      <c r="X122" s="215">
        <v>90.570654259999998</v>
      </c>
      <c r="AC122">
        <v>19.552074624054391</v>
      </c>
      <c r="AD122">
        <v>4.4939836347713173</v>
      </c>
      <c r="AE122">
        <v>-2.7050577310613955</v>
      </c>
      <c r="AG122" t="str">
        <f t="shared" si="14"/>
        <v/>
      </c>
      <c r="AH122" t="str">
        <f t="shared" si="15"/>
        <v/>
      </c>
      <c r="AI122" t="str">
        <f t="shared" si="16"/>
        <v/>
      </c>
      <c r="AK122" s="213"/>
      <c r="AL122" s="213"/>
      <c r="AM122" s="213"/>
      <c r="AN122" s="213"/>
    </row>
    <row r="123" spans="1:40" ht="15.75" thickBot="1" x14ac:dyDescent="0.3">
      <c r="A123" s="178">
        <v>6</v>
      </c>
      <c r="B123" s="43" t="s">
        <v>2742</v>
      </c>
      <c r="C123" s="43">
        <v>0</v>
      </c>
      <c r="D123" s="43">
        <v>1299.99875</v>
      </c>
      <c r="E123" s="43">
        <v>200</v>
      </c>
      <c r="F123" s="43">
        <v>5.6463109999999999</v>
      </c>
      <c r="G123" s="43">
        <v>0.195354</v>
      </c>
      <c r="H123" s="43">
        <v>49.949143999999997</v>
      </c>
      <c r="I123" s="43">
        <v>1.4879070000000001</v>
      </c>
      <c r="J123" s="43">
        <v>9.1682450000000006</v>
      </c>
      <c r="K123" s="43">
        <v>0.13660700000000001</v>
      </c>
      <c r="L123" s="192">
        <v>5.6463109999999999</v>
      </c>
      <c r="M123" s="43">
        <v>6.7099999999999998E-3</v>
      </c>
      <c r="N123" s="43">
        <v>101154</v>
      </c>
      <c r="O123" s="43">
        <v>21.7</v>
      </c>
      <c r="P123" s="43">
        <v>60</v>
      </c>
      <c r="Q123" s="43">
        <v>1.1881999999999999</v>
      </c>
      <c r="R123" s="43" t="s">
        <v>2989</v>
      </c>
      <c r="S123" s="43" t="s">
        <v>2990</v>
      </c>
      <c r="T123" s="43">
        <v>1.13839793814433E-3</v>
      </c>
      <c r="U123" s="43">
        <v>0</v>
      </c>
      <c r="V123" s="54">
        <v>4959.8745841053524</v>
      </c>
      <c r="X123" s="215">
        <v>4959.8745840000001</v>
      </c>
      <c r="AC123">
        <v>18.211227096303073</v>
      </c>
      <c r="AD123">
        <v>1.3812469669970533</v>
      </c>
      <c r="AE123">
        <v>-4934.7208140215134</v>
      </c>
      <c r="AG123" t="str">
        <f t="shared" si="14"/>
        <v/>
      </c>
      <c r="AH123" t="str">
        <f t="shared" si="15"/>
        <v/>
      </c>
      <c r="AI123" t="str">
        <f t="shared" si="16"/>
        <v/>
      </c>
      <c r="AK123" s="213"/>
      <c r="AL123" s="213"/>
      <c r="AM123" s="213"/>
      <c r="AN123" s="213"/>
    </row>
    <row r="124" spans="1:40" ht="15.75" thickBot="1" x14ac:dyDescent="0.3">
      <c r="A124" s="180">
        <v>6</v>
      </c>
      <c r="B124" s="181" t="s">
        <v>2803</v>
      </c>
      <c r="C124" s="181">
        <v>0</v>
      </c>
      <c r="D124" s="181">
        <v>1299.99875</v>
      </c>
      <c r="E124" s="181">
        <v>200</v>
      </c>
      <c r="F124" s="181">
        <v>0.125081</v>
      </c>
      <c r="G124" s="181">
        <v>0.194049</v>
      </c>
      <c r="H124" s="181">
        <v>49.621889000000003</v>
      </c>
      <c r="I124" s="181">
        <v>1.4601630000000001</v>
      </c>
      <c r="J124" s="181">
        <v>9.1381829999999997</v>
      </c>
      <c r="K124" s="181">
        <v>0.13467100000000001</v>
      </c>
      <c r="L124" s="193">
        <v>0.125081</v>
      </c>
      <c r="M124" s="181">
        <v>2.6199999999999999E-3</v>
      </c>
      <c r="N124" s="181">
        <v>101154</v>
      </c>
      <c r="O124" s="181">
        <v>21.7</v>
      </c>
      <c r="P124" s="181">
        <v>60</v>
      </c>
      <c r="Q124" s="181">
        <v>1.1881999999999999</v>
      </c>
      <c r="R124" s="181" t="s">
        <v>2991</v>
      </c>
      <c r="S124" s="181" t="s">
        <v>2992</v>
      </c>
      <c r="T124" s="43">
        <v>1.13839793814433E-3</v>
      </c>
      <c r="U124" s="43">
        <v>0</v>
      </c>
      <c r="V124" s="54">
        <v>109.87458410535332</v>
      </c>
      <c r="X124" s="215">
        <v>109.87458410000001</v>
      </c>
      <c r="AC124">
        <v>13.776918522100482</v>
      </c>
      <c r="AD124">
        <v>0.62005714463674944</v>
      </c>
      <c r="AE124">
        <v>-101.33187713607293</v>
      </c>
      <c r="AG124" t="str">
        <f t="shared" si="14"/>
        <v/>
      </c>
      <c r="AH124" t="str">
        <f t="shared" si="15"/>
        <v/>
      </c>
      <c r="AI124" t="str">
        <f t="shared" si="16"/>
        <v/>
      </c>
      <c r="AK124" s="213"/>
      <c r="AL124" s="213"/>
      <c r="AM124" s="213"/>
      <c r="AN124" s="213"/>
    </row>
    <row r="125" spans="1:40" ht="15.75" thickBot="1" x14ac:dyDescent="0.3">
      <c r="A125" s="180">
        <v>6</v>
      </c>
      <c r="B125" s="181" t="s">
        <v>2750</v>
      </c>
      <c r="C125" s="181">
        <v>-800</v>
      </c>
      <c r="D125" s="181">
        <v>-520.00125000000003</v>
      </c>
      <c r="E125" s="181">
        <v>200</v>
      </c>
      <c r="F125" s="181">
        <v>1.4531000000000001E-2</v>
      </c>
      <c r="G125" s="181">
        <v>0.19397500000000001</v>
      </c>
      <c r="H125" s="181">
        <v>49.603400000000001</v>
      </c>
      <c r="I125" s="181">
        <v>1.5903119999999999</v>
      </c>
      <c r="J125" s="181">
        <v>9.1363109999999992</v>
      </c>
      <c r="K125" s="181">
        <v>0.14571700000000001</v>
      </c>
      <c r="L125" s="193">
        <v>1.4531000000000001E-2</v>
      </c>
      <c r="M125" s="181">
        <v>2.9269999999999999E-3</v>
      </c>
      <c r="N125" s="181">
        <v>101154</v>
      </c>
      <c r="O125" s="181">
        <v>21.7</v>
      </c>
      <c r="P125" s="181">
        <v>60</v>
      </c>
      <c r="Q125" s="181">
        <v>1.1881999999999999</v>
      </c>
      <c r="R125" s="181" t="s">
        <v>2993</v>
      </c>
      <c r="S125" s="181" t="s">
        <v>2994</v>
      </c>
      <c r="T125" s="43">
        <v>1.13839793814433E-3</v>
      </c>
      <c r="U125" s="43">
        <v>1.4531000000000001E-2</v>
      </c>
      <c r="V125" s="54">
        <v>0</v>
      </c>
      <c r="X125" s="216">
        <v>1.8898451979999999</v>
      </c>
      <c r="AC125">
        <v>17.06053938189449</v>
      </c>
      <c r="AD125">
        <v>0.62250848366137901</v>
      </c>
      <c r="AE125">
        <v>10.620187892915165</v>
      </c>
      <c r="AG125">
        <f t="shared" si="14"/>
        <v>17.06053938189449</v>
      </c>
      <c r="AH125">
        <f t="shared" si="15"/>
        <v>0.62250848366137901</v>
      </c>
      <c r="AI125">
        <f t="shared" si="16"/>
        <v>-10.620187892915165</v>
      </c>
      <c r="AK125" s="213">
        <v>17.060539381894493</v>
      </c>
      <c r="AL125" s="213">
        <v>0.62250848366137879</v>
      </c>
      <c r="AM125" s="213">
        <v>8.7303426953776544</v>
      </c>
      <c r="AN125" s="213"/>
    </row>
    <row r="126" spans="1:40" ht="15.75" thickBot="1" x14ac:dyDescent="0.3">
      <c r="A126" s="180">
        <v>17</v>
      </c>
      <c r="B126" s="181" t="s">
        <v>2750</v>
      </c>
      <c r="C126" s="181">
        <v>-800</v>
      </c>
      <c r="D126" s="181">
        <v>571.96749999999997</v>
      </c>
      <c r="E126" s="181">
        <v>200</v>
      </c>
      <c r="F126" s="181">
        <v>0.110595</v>
      </c>
      <c r="G126" s="181">
        <v>0.194608</v>
      </c>
      <c r="H126" s="181">
        <v>49.762171000000002</v>
      </c>
      <c r="I126" s="181">
        <v>1.4546950000000001</v>
      </c>
      <c r="J126" s="181">
        <v>9.1511019999999998</v>
      </c>
      <c r="K126" s="181">
        <v>0.13411600000000001</v>
      </c>
      <c r="L126" s="193">
        <v>0.110595</v>
      </c>
      <c r="M126" s="181">
        <v>2.9789999999999999E-3</v>
      </c>
      <c r="N126" s="181">
        <v>101154</v>
      </c>
      <c r="O126" s="181">
        <v>21.7</v>
      </c>
      <c r="P126" s="181">
        <v>60</v>
      </c>
      <c r="Q126" s="181">
        <v>1.1881999999999999</v>
      </c>
      <c r="R126" s="181" t="s">
        <v>2995</v>
      </c>
      <c r="S126" s="181" t="s">
        <v>2996</v>
      </c>
      <c r="T126" s="43">
        <v>1.1445571134020619E-3</v>
      </c>
      <c r="U126" s="43">
        <v>0.110595</v>
      </c>
      <c r="V126" s="54">
        <v>0</v>
      </c>
      <c r="X126" s="216">
        <v>85.743343929999995</v>
      </c>
      <c r="AC126">
        <v>17.126142966056914</v>
      </c>
      <c r="AD126">
        <v>0.62891072278066451</v>
      </c>
      <c r="AE126">
        <v>10.770978447162388</v>
      </c>
      <c r="AG126">
        <f t="shared" si="14"/>
        <v>17.126142966056914</v>
      </c>
      <c r="AH126">
        <f t="shared" si="15"/>
        <v>0.62891072278066451</v>
      </c>
      <c r="AI126">
        <f t="shared" si="16"/>
        <v>-10.770978447162388</v>
      </c>
      <c r="AK126" s="213">
        <v>17.126142966056918</v>
      </c>
      <c r="AL126" s="213">
        <v>0.6289107227806644</v>
      </c>
      <c r="AM126" s="213">
        <v>-74.972365487069055</v>
      </c>
      <c r="AN126" s="213"/>
    </row>
    <row r="127" spans="1:40" ht="15.75" thickBot="1" x14ac:dyDescent="0.3">
      <c r="A127" s="178">
        <v>17</v>
      </c>
      <c r="B127" s="43" t="s">
        <v>2742</v>
      </c>
      <c r="C127" s="43">
        <v>0</v>
      </c>
      <c r="D127" s="43">
        <v>1299.9675</v>
      </c>
      <c r="E127" s="43">
        <v>200</v>
      </c>
      <c r="F127" s="43">
        <v>5.6768700000000001</v>
      </c>
      <c r="G127" s="43">
        <v>0.19817899999999999</v>
      </c>
      <c r="H127" s="43">
        <v>50.657919999999997</v>
      </c>
      <c r="I127" s="43">
        <v>1.4906569999999999</v>
      </c>
      <c r="J127" s="43">
        <v>9.2330860000000001</v>
      </c>
      <c r="K127" s="43">
        <v>0.13608300000000001</v>
      </c>
      <c r="L127" s="192">
        <v>5.6768700000000001</v>
      </c>
      <c r="M127" s="43">
        <v>4.6360000000000004E-3</v>
      </c>
      <c r="N127" s="43">
        <v>101154</v>
      </c>
      <c r="O127" s="43">
        <v>21.7</v>
      </c>
      <c r="P127" s="43">
        <v>60</v>
      </c>
      <c r="Q127" s="43">
        <v>1.1881999999999999</v>
      </c>
      <c r="R127" s="43" t="s">
        <v>2997</v>
      </c>
      <c r="S127" s="43" t="s">
        <v>2998</v>
      </c>
      <c r="T127" s="43">
        <v>1.1445571134020619E-3</v>
      </c>
      <c r="U127" s="43">
        <v>0</v>
      </c>
      <c r="V127" s="54">
        <v>4959.8835510498639</v>
      </c>
      <c r="X127" s="215">
        <v>4959.8835509999999</v>
      </c>
      <c r="AC127">
        <v>1212.4802143986224</v>
      </c>
      <c r="AD127">
        <v>0.11632364102352695</v>
      </c>
      <c r="AE127">
        <v>-4818.8438439790871</v>
      </c>
      <c r="AG127" t="str">
        <f t="shared" si="14"/>
        <v/>
      </c>
      <c r="AH127" t="str">
        <f t="shared" si="15"/>
        <v/>
      </c>
      <c r="AI127" t="str">
        <f t="shared" si="16"/>
        <v/>
      </c>
      <c r="AK127" s="213"/>
      <c r="AL127" s="213"/>
      <c r="AM127" s="213"/>
      <c r="AN127" s="213"/>
    </row>
    <row r="128" spans="1:40" ht="15.75" thickBot="1" x14ac:dyDescent="0.3">
      <c r="A128" s="183">
        <v>17</v>
      </c>
      <c r="B128" s="184" t="s">
        <v>2803</v>
      </c>
      <c r="C128" s="184">
        <v>0</v>
      </c>
      <c r="D128" s="184">
        <v>1299.9675</v>
      </c>
      <c r="E128" s="184">
        <v>200</v>
      </c>
      <c r="F128" s="184">
        <v>0.12576799999999999</v>
      </c>
      <c r="G128" s="184">
        <v>0.19716400000000001</v>
      </c>
      <c r="H128" s="184">
        <v>50.403298999999997</v>
      </c>
      <c r="I128" s="184">
        <v>1.4787859999999999</v>
      </c>
      <c r="J128" s="184">
        <v>9.2098569999999995</v>
      </c>
      <c r="K128" s="184">
        <v>0.13545199999999999</v>
      </c>
      <c r="L128" s="194">
        <v>0.12576799999999999</v>
      </c>
      <c r="M128" s="184">
        <v>2.6150000000000001E-3</v>
      </c>
      <c r="N128" s="184">
        <v>101154</v>
      </c>
      <c r="O128" s="184">
        <v>21.7</v>
      </c>
      <c r="P128" s="184">
        <v>60</v>
      </c>
      <c r="Q128" s="184">
        <v>1.1881999999999999</v>
      </c>
      <c r="R128" s="184" t="s">
        <v>2999</v>
      </c>
      <c r="S128" s="184" t="s">
        <v>3000</v>
      </c>
      <c r="T128" s="43">
        <v>1.1445571134020619E-3</v>
      </c>
      <c r="U128" s="43">
        <v>0</v>
      </c>
      <c r="V128" s="54">
        <v>109.8835510498636</v>
      </c>
      <c r="X128" s="215">
        <v>109.883551</v>
      </c>
      <c r="AC128">
        <v>15.857450984502133</v>
      </c>
      <c r="AD128">
        <v>0.57365094157705421</v>
      </c>
      <c r="AE128">
        <v>-100.78658255604023</v>
      </c>
      <c r="AG128" t="str">
        <f t="shared" si="14"/>
        <v/>
      </c>
      <c r="AH128" t="str">
        <f t="shared" si="15"/>
        <v/>
      </c>
      <c r="AI128" t="str">
        <f t="shared" si="16"/>
        <v/>
      </c>
      <c r="AK128" s="213"/>
      <c r="AL128" s="213"/>
      <c r="AM128" s="213"/>
      <c r="AN128" s="213"/>
    </row>
    <row r="129" spans="1:40" ht="15.75" thickBot="1" x14ac:dyDescent="0.3">
      <c r="A129" s="180">
        <v>22</v>
      </c>
      <c r="B129" s="181" t="s">
        <v>2750</v>
      </c>
      <c r="C129" s="181">
        <v>-800</v>
      </c>
      <c r="D129" s="181">
        <v>-519.97</v>
      </c>
      <c r="E129" s="181">
        <v>200</v>
      </c>
      <c r="F129" s="181">
        <v>7.6259999999999994E-2</v>
      </c>
      <c r="G129" s="181">
        <v>0.19694</v>
      </c>
      <c r="H129" s="181">
        <v>50.347096000000001</v>
      </c>
      <c r="I129" s="181">
        <v>1.5303450000000001</v>
      </c>
      <c r="J129" s="181">
        <v>9.2046460000000003</v>
      </c>
      <c r="K129" s="181">
        <v>0.14036299999999999</v>
      </c>
      <c r="L129" s="193">
        <v>7.6259999999999994E-2</v>
      </c>
      <c r="M129" s="181">
        <v>2.9020000000000001E-3</v>
      </c>
      <c r="N129" s="181">
        <v>101154</v>
      </c>
      <c r="O129" s="181">
        <v>21.7</v>
      </c>
      <c r="P129" s="181">
        <v>60</v>
      </c>
      <c r="Q129" s="181">
        <v>1.1881999999999999</v>
      </c>
      <c r="R129" s="181" t="s">
        <v>3001</v>
      </c>
      <c r="S129" s="181" t="s">
        <v>3002</v>
      </c>
      <c r="T129" s="43">
        <v>1.1445571134020619E-3</v>
      </c>
      <c r="U129" s="43">
        <v>7.6259999999999994E-2</v>
      </c>
      <c r="V129" s="54">
        <v>0</v>
      </c>
      <c r="X129" s="216">
        <v>55.744840930000002</v>
      </c>
      <c r="AC129">
        <v>14.246147547674589</v>
      </c>
      <c r="AD129">
        <v>0.67164613530464889</v>
      </c>
      <c r="AE129">
        <v>9.5687667061423021</v>
      </c>
      <c r="AG129">
        <f t="shared" si="14"/>
        <v>14.246147547674589</v>
      </c>
      <c r="AH129">
        <f t="shared" si="15"/>
        <v>0.67164613530464889</v>
      </c>
      <c r="AI129">
        <f t="shared" si="16"/>
        <v>-9.5687667061423021</v>
      </c>
      <c r="AK129" s="213">
        <v>14.246147547674646</v>
      </c>
      <c r="AL129" s="213">
        <v>0.67164613530464623</v>
      </c>
      <c r="AM129" s="213">
        <v>-46.176074228144266</v>
      </c>
      <c r="AN129" s="213"/>
    </row>
    <row r="130" spans="1:40" ht="15.75" thickBot="1" x14ac:dyDescent="0.3">
      <c r="A130" s="180">
        <v>1</v>
      </c>
      <c r="B130" s="181" t="s">
        <v>2750</v>
      </c>
      <c r="C130" s="181">
        <v>-800</v>
      </c>
      <c r="D130" s="181">
        <v>-260.03250000000003</v>
      </c>
      <c r="E130" s="181">
        <v>200</v>
      </c>
      <c r="F130" s="181">
        <v>0.105174</v>
      </c>
      <c r="G130" s="181">
        <v>0.197515</v>
      </c>
      <c r="H130" s="181">
        <v>50.491574</v>
      </c>
      <c r="I130" s="181">
        <v>1.4800800000000001</v>
      </c>
      <c r="J130" s="181">
        <v>9.2179219999999997</v>
      </c>
      <c r="K130" s="181">
        <v>0.135298</v>
      </c>
      <c r="L130" s="193">
        <v>0.105174</v>
      </c>
      <c r="M130" s="181">
        <v>2.8649999999999999E-3</v>
      </c>
      <c r="N130" s="181">
        <v>101154</v>
      </c>
      <c r="O130" s="181">
        <v>21.7</v>
      </c>
      <c r="P130" s="181">
        <v>60</v>
      </c>
      <c r="Q130" s="181">
        <v>1.1881999999999999</v>
      </c>
      <c r="R130" s="181" t="s">
        <v>3003</v>
      </c>
      <c r="S130" s="181" t="s">
        <v>3004</v>
      </c>
      <c r="T130" s="43">
        <v>1.1528898969072165E-3</v>
      </c>
      <c r="U130" s="43">
        <v>0.105174</v>
      </c>
      <c r="V130" s="54">
        <v>0</v>
      </c>
      <c r="X130" s="216">
        <v>80.647857220000006</v>
      </c>
      <c r="AC130">
        <v>21.596766061985502</v>
      </c>
      <c r="AD130">
        <v>0.53481080495179278</v>
      </c>
      <c r="AE130">
        <v>11.550105552769596</v>
      </c>
      <c r="AG130">
        <f t="shared" si="14"/>
        <v>21.596766061985502</v>
      </c>
      <c r="AH130">
        <f t="shared" si="15"/>
        <v>0.53481080495179278</v>
      </c>
      <c r="AI130">
        <f t="shared" si="16"/>
        <v>-11.550105552769596</v>
      </c>
      <c r="AK130" s="213">
        <v>21.596766061985505</v>
      </c>
      <c r="AL130" s="213">
        <v>0.53481080495179267</v>
      </c>
      <c r="AM130" s="213">
        <v>-69.097751665201343</v>
      </c>
      <c r="AN130" s="213"/>
    </row>
    <row r="131" spans="1:40" x14ac:dyDescent="0.25">
      <c r="A131" s="180">
        <v>1</v>
      </c>
      <c r="B131" s="181" t="s">
        <v>2742</v>
      </c>
      <c r="C131" s="181">
        <v>0</v>
      </c>
      <c r="D131" s="181">
        <v>1299.99875</v>
      </c>
      <c r="E131" s="181">
        <v>200</v>
      </c>
      <c r="F131" s="181">
        <v>5.717848</v>
      </c>
      <c r="G131" s="181">
        <v>0.199876</v>
      </c>
      <c r="H131" s="181">
        <v>51.083902000000002</v>
      </c>
      <c r="I131" s="181">
        <v>1.370695</v>
      </c>
      <c r="J131" s="181">
        <v>9.2719950000000004</v>
      </c>
      <c r="K131" s="181">
        <v>0.124613</v>
      </c>
      <c r="L131" s="193">
        <v>5.717848</v>
      </c>
      <c r="M131" s="181">
        <v>5.8409999999999998E-3</v>
      </c>
      <c r="N131" s="181">
        <v>101154</v>
      </c>
      <c r="O131" s="181">
        <v>21.7</v>
      </c>
      <c r="P131" s="181">
        <v>60</v>
      </c>
      <c r="Q131" s="181">
        <v>1.1881999999999999</v>
      </c>
      <c r="R131" s="181" t="s">
        <v>3005</v>
      </c>
      <c r="S131" s="181" t="s">
        <v>3006</v>
      </c>
      <c r="T131" s="43">
        <v>1.1528898969072165E-3</v>
      </c>
      <c r="U131" s="43">
        <v>0</v>
      </c>
      <c r="V131" s="54">
        <v>4959.5785472133139</v>
      </c>
      <c r="X131" s="215">
        <v>4959.5785470000001</v>
      </c>
      <c r="AC131">
        <v>14.641916569616207</v>
      </c>
      <c r="AD131">
        <v>1.3241239479873925</v>
      </c>
      <c r="AE131">
        <v>-4940.190746123234</v>
      </c>
      <c r="AG131" t="str">
        <f t="shared" si="14"/>
        <v/>
      </c>
      <c r="AH131" t="str">
        <f t="shared" si="15"/>
        <v/>
      </c>
      <c r="AI131" t="str">
        <f t="shared" si="16"/>
        <v/>
      </c>
      <c r="AK131" s="213"/>
      <c r="AL131" s="213"/>
      <c r="AM131" s="213"/>
      <c r="AN131" s="213"/>
    </row>
    <row r="132" spans="1:40" ht="15.75" thickBot="1" x14ac:dyDescent="0.3">
      <c r="A132" s="183"/>
      <c r="B132" s="195" t="s">
        <v>2826</v>
      </c>
      <c r="C132" s="184">
        <v>0</v>
      </c>
      <c r="D132" s="184">
        <v>1299.99875</v>
      </c>
      <c r="E132" s="184">
        <v>200</v>
      </c>
      <c r="F132" s="184">
        <v>0.126332</v>
      </c>
      <c r="G132" s="184">
        <v>0.199682</v>
      </c>
      <c r="H132" s="184">
        <v>51.035030999999996</v>
      </c>
      <c r="I132" s="184">
        <v>1.5136769999999999</v>
      </c>
      <c r="J132" s="184">
        <v>9.2673740000000002</v>
      </c>
      <c r="K132" s="184">
        <v>0.137574</v>
      </c>
      <c r="L132" s="194">
        <v>0.126332</v>
      </c>
      <c r="M132" s="184">
        <v>2.6340000000000001E-3</v>
      </c>
      <c r="N132" s="184">
        <v>101154</v>
      </c>
      <c r="O132" s="184">
        <v>21.7</v>
      </c>
      <c r="P132" s="184">
        <v>60</v>
      </c>
      <c r="Q132" s="184">
        <v>1.1881999999999999</v>
      </c>
      <c r="R132" s="184" t="s">
        <v>3007</v>
      </c>
      <c r="S132" s="184" t="s">
        <v>3008</v>
      </c>
      <c r="T132">
        <v>1.1528898969072165E-3</v>
      </c>
      <c r="U132">
        <v>0</v>
      </c>
      <c r="V132" s="54">
        <v>109.57854721331388</v>
      </c>
      <c r="X132" s="215">
        <v>109.5785472</v>
      </c>
      <c r="AC132">
        <v>19.345002684048517</v>
      </c>
      <c r="AD132">
        <v>0.51948481869810026</v>
      </c>
      <c r="AE132">
        <v>-99.529018606045298</v>
      </c>
      <c r="AG132" t="str">
        <f t="shared" si="14"/>
        <v/>
      </c>
      <c r="AH132" t="str">
        <f t="shared" si="15"/>
        <v/>
      </c>
      <c r="AI132" t="str">
        <f t="shared" si="16"/>
        <v/>
      </c>
      <c r="AK132" s="213"/>
      <c r="AL132" s="213"/>
      <c r="AM132" s="213"/>
      <c r="AN132" s="213"/>
    </row>
    <row r="133" spans="1:40" s="204" customFormat="1" x14ac:dyDescent="0.25"/>
  </sheetData>
  <autoFilter ref="B1:B133" xr:uid="{E5526FD4-1A6C-4A94-A06B-28DCEDBA2F2B}"/>
  <mergeCells count="1">
    <mergeCell ref="AO2:AO5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7729-049F-4E71-8DF7-561C487683DA}">
  <sheetPr>
    <tabColor theme="1"/>
  </sheetPr>
  <dimension ref="A1:Z113"/>
  <sheetViews>
    <sheetView zoomScale="85" zoomScaleNormal="85" workbookViewId="0">
      <pane ySplit="1" topLeftCell="A28" activePane="bottomLeft" state="frozen"/>
      <selection pane="bottomLeft" activeCell="S61" sqref="S61"/>
    </sheetView>
  </sheetViews>
  <sheetFormatPr defaultRowHeight="15" x14ac:dyDescent="0.25"/>
  <cols>
    <col min="2" max="2" width="49" bestFit="1" customWidth="1"/>
    <col min="26" max="26" width="11.42578125" bestFit="1" customWidth="1"/>
    <col min="30" max="30" width="14" customWidth="1"/>
  </cols>
  <sheetData>
    <row r="1" spans="1:26" x14ac:dyDescent="0.25">
      <c r="A1" s="1" t="s">
        <v>24</v>
      </c>
      <c r="B1" s="1" t="s">
        <v>25</v>
      </c>
      <c r="C1" s="1" t="s">
        <v>1346</v>
      </c>
      <c r="D1" s="1" t="s">
        <v>1347</v>
      </c>
      <c r="E1" s="1" t="s">
        <v>1348</v>
      </c>
      <c r="F1" s="1" t="s">
        <v>1349</v>
      </c>
      <c r="G1" s="1" t="s">
        <v>1350</v>
      </c>
      <c r="H1" s="1" t="s">
        <v>1351</v>
      </c>
      <c r="I1" s="1" t="s">
        <v>1352</v>
      </c>
      <c r="J1" s="1" t="s">
        <v>1353</v>
      </c>
      <c r="K1" s="1" t="s">
        <v>1354</v>
      </c>
      <c r="L1" s="1" t="s">
        <v>1355</v>
      </c>
      <c r="M1" s="1" t="s">
        <v>1356</v>
      </c>
      <c r="N1" s="1" t="s">
        <v>1357</v>
      </c>
      <c r="O1" s="1" t="s">
        <v>1358</v>
      </c>
      <c r="P1" s="1" t="s">
        <v>1359</v>
      </c>
      <c r="Q1" s="1" t="s">
        <v>1360</v>
      </c>
      <c r="R1" s="1" t="s">
        <v>1361</v>
      </c>
      <c r="S1" s="1" t="s">
        <v>1362</v>
      </c>
      <c r="T1" s="1" t="s">
        <v>1363</v>
      </c>
      <c r="U1" s="1" t="s">
        <v>1364</v>
      </c>
      <c r="V1" s="1" t="s">
        <v>1365</v>
      </c>
      <c r="W1" s="1" t="s">
        <v>1366</v>
      </c>
      <c r="X1" s="1" t="s">
        <v>1367</v>
      </c>
      <c r="Y1" s="1" t="s">
        <v>1368</v>
      </c>
      <c r="Z1" s="1" t="s">
        <v>1369</v>
      </c>
    </row>
    <row r="2" spans="1:26" x14ac:dyDescent="0.25">
      <c r="B2" t="s">
        <v>3009</v>
      </c>
      <c r="C2">
        <v>-96.03125</v>
      </c>
      <c r="D2">
        <v>1338.09375</v>
      </c>
      <c r="E2">
        <v>-20</v>
      </c>
      <c r="F2">
        <v>0.28487200000000001</v>
      </c>
      <c r="G2">
        <v>0.19484499999999999</v>
      </c>
      <c r="H2">
        <v>49.312196</v>
      </c>
      <c r="I2">
        <v>1.839526</v>
      </c>
      <c r="J2">
        <v>9.0818919999999999</v>
      </c>
      <c r="K2">
        <v>0.169492</v>
      </c>
      <c r="L2">
        <v>0.28487200000000001</v>
      </c>
      <c r="M2">
        <v>2.8860000000000001E-3</v>
      </c>
      <c r="N2">
        <v>100031</v>
      </c>
      <c r="O2">
        <v>17.100000000000001</v>
      </c>
      <c r="P2">
        <v>60</v>
      </c>
      <c r="Q2">
        <v>1.1953</v>
      </c>
      <c r="R2" t="s">
        <v>3010</v>
      </c>
      <c r="S2" t="s">
        <v>3011</v>
      </c>
      <c r="T2">
        <v>5.7604205318491036E-5</v>
      </c>
      <c r="U2">
        <v>-9.7E-5</v>
      </c>
      <c r="V2" s="54">
        <v>4947.0172954286818</v>
      </c>
    </row>
    <row r="3" spans="1:26" x14ac:dyDescent="0.25">
      <c r="B3" s="203" t="s">
        <v>3019</v>
      </c>
      <c r="C3">
        <v>-161.96875</v>
      </c>
      <c r="D3">
        <v>1334</v>
      </c>
      <c r="E3">
        <v>-20</v>
      </c>
      <c r="F3">
        <v>5.4339999999999996E-3</v>
      </c>
      <c r="G3">
        <v>0.19423199999999999</v>
      </c>
      <c r="H3">
        <v>49.158284999999999</v>
      </c>
      <c r="I3">
        <v>1.6020270000000001</v>
      </c>
      <c r="J3">
        <v>9.0679409999999994</v>
      </c>
      <c r="K3">
        <v>0.148087</v>
      </c>
      <c r="L3">
        <v>5.4339999999999996E-3</v>
      </c>
      <c r="M3">
        <v>3.8899999999999998E-3</v>
      </c>
      <c r="N3">
        <v>100034</v>
      </c>
      <c r="O3">
        <v>17.100000000000001</v>
      </c>
      <c r="P3">
        <v>60</v>
      </c>
      <c r="Q3">
        <v>1.1953</v>
      </c>
      <c r="R3" t="s">
        <v>3012</v>
      </c>
      <c r="S3" t="s">
        <v>3013</v>
      </c>
      <c r="T3">
        <v>5.7604205318491036E-5</v>
      </c>
      <c r="U3">
        <v>-9.7E-5</v>
      </c>
      <c r="V3" s="54">
        <v>96.017295428681834</v>
      </c>
    </row>
    <row r="4" spans="1:26" x14ac:dyDescent="0.25">
      <c r="B4" t="s">
        <v>3014</v>
      </c>
      <c r="C4">
        <v>200</v>
      </c>
      <c r="D4">
        <v>104.125</v>
      </c>
      <c r="E4">
        <v>170</v>
      </c>
      <c r="F4">
        <v>-9.7E-5</v>
      </c>
      <c r="G4">
        <v>0.191776</v>
      </c>
      <c r="H4">
        <v>48.542057999999997</v>
      </c>
      <c r="I4">
        <v>1.833582</v>
      </c>
      <c r="J4">
        <v>9.0108840000000008</v>
      </c>
      <c r="K4">
        <v>0.170072</v>
      </c>
      <c r="L4">
        <v>-9.7E-5</v>
      </c>
      <c r="M4">
        <v>4.0249999999999999E-3</v>
      </c>
      <c r="N4">
        <v>100026</v>
      </c>
      <c r="O4">
        <v>17.100000000000001</v>
      </c>
      <c r="P4">
        <v>60</v>
      </c>
      <c r="Q4">
        <v>1.1952</v>
      </c>
      <c r="R4" t="s">
        <v>3015</v>
      </c>
      <c r="S4" t="s">
        <v>3016</v>
      </c>
      <c r="T4">
        <v>5.7604205318491036E-5</v>
      </c>
      <c r="U4">
        <v>-9.7E-5</v>
      </c>
      <c r="V4" s="54">
        <v>0</v>
      </c>
    </row>
    <row r="5" spans="1:26" x14ac:dyDescent="0.25">
      <c r="B5" t="s">
        <v>3009</v>
      </c>
      <c r="C5">
        <v>-96.03125</v>
      </c>
      <c r="D5">
        <v>1338.09375</v>
      </c>
      <c r="E5">
        <v>-20</v>
      </c>
      <c r="F5" s="3">
        <v>0.48840600000000001</v>
      </c>
      <c r="G5">
        <v>0.20122999999999999</v>
      </c>
      <c r="H5">
        <v>50.914060999999997</v>
      </c>
      <c r="I5">
        <v>1.8359650000000001</v>
      </c>
      <c r="J5">
        <v>9.2311580000000006</v>
      </c>
      <c r="K5">
        <v>0.166577</v>
      </c>
      <c r="L5">
        <v>0.48840600000000001</v>
      </c>
      <c r="M5">
        <v>6.8560000000000001E-3</v>
      </c>
      <c r="N5">
        <v>100007</v>
      </c>
      <c r="O5">
        <v>17.2</v>
      </c>
      <c r="P5">
        <v>60</v>
      </c>
      <c r="Q5">
        <v>1.1946000000000001</v>
      </c>
      <c r="R5" t="s">
        <v>3017</v>
      </c>
      <c r="S5" t="s">
        <v>3018</v>
      </c>
      <c r="T5" s="60">
        <v>9.7790558647701514E-5</v>
      </c>
      <c r="U5" s="60">
        <v>3.3150000000000002E-3</v>
      </c>
      <c r="V5" s="60">
        <v>4960.5095492662031</v>
      </c>
    </row>
    <row r="6" spans="1:26" x14ac:dyDescent="0.25">
      <c r="B6" t="s">
        <v>3019</v>
      </c>
      <c r="C6">
        <v>-161.96875</v>
      </c>
      <c r="D6">
        <v>1334</v>
      </c>
      <c r="E6">
        <v>-20</v>
      </c>
      <c r="F6" s="3">
        <v>1.4024E-2</v>
      </c>
      <c r="G6">
        <v>0.20178299999999999</v>
      </c>
      <c r="H6">
        <v>51.052776999999999</v>
      </c>
      <c r="I6">
        <v>1.813388</v>
      </c>
      <c r="J6">
        <v>9.2445599999999999</v>
      </c>
      <c r="K6">
        <v>0.16423299999999999</v>
      </c>
      <c r="L6">
        <v>1.4024E-2</v>
      </c>
      <c r="M6">
        <v>3.434E-3</v>
      </c>
      <c r="N6">
        <v>99990</v>
      </c>
      <c r="O6">
        <v>17.2</v>
      </c>
      <c r="P6">
        <v>60</v>
      </c>
      <c r="Q6">
        <v>1.1943999999999999</v>
      </c>
      <c r="R6" t="s">
        <v>3020</v>
      </c>
      <c r="S6" t="s">
        <v>3021</v>
      </c>
      <c r="T6" s="60">
        <v>9.7790558647701514E-5</v>
      </c>
      <c r="U6" s="60">
        <v>3.3150000000000002E-3</v>
      </c>
      <c r="V6" s="60">
        <v>109.50954926620318</v>
      </c>
    </row>
    <row r="7" spans="1:26" x14ac:dyDescent="0.25">
      <c r="B7" t="s">
        <v>3014</v>
      </c>
      <c r="C7">
        <v>0</v>
      </c>
      <c r="D7">
        <v>104.125</v>
      </c>
      <c r="E7">
        <v>200</v>
      </c>
      <c r="F7" s="3">
        <v>3.3149999999999998E-3</v>
      </c>
      <c r="G7">
        <v>0.19983200000000001</v>
      </c>
      <c r="H7">
        <v>50.563436000000003</v>
      </c>
      <c r="I7">
        <v>1.9205190000000001</v>
      </c>
      <c r="J7">
        <v>9.1997610000000005</v>
      </c>
      <c r="K7">
        <v>0.174535</v>
      </c>
      <c r="L7">
        <v>3.3149999999999998E-3</v>
      </c>
      <c r="M7">
        <v>3.5010000000000002E-3</v>
      </c>
      <c r="N7">
        <v>99994</v>
      </c>
      <c r="O7">
        <v>17.2</v>
      </c>
      <c r="P7">
        <v>60</v>
      </c>
      <c r="Q7">
        <v>1.1943999999999999</v>
      </c>
      <c r="R7" t="s">
        <v>3022</v>
      </c>
      <c r="S7" t="s">
        <v>3023</v>
      </c>
      <c r="T7" s="60">
        <v>9.7790558647701514E-5</v>
      </c>
      <c r="U7" s="60">
        <v>3.3150000000000002E-3</v>
      </c>
      <c r="V7" s="60">
        <v>-4.4347928367663037E-15</v>
      </c>
    </row>
    <row r="8" spans="1:26" x14ac:dyDescent="0.25">
      <c r="B8" t="s">
        <v>3009</v>
      </c>
      <c r="C8">
        <v>-96.03125</v>
      </c>
      <c r="D8">
        <v>1338.09375</v>
      </c>
      <c r="E8">
        <v>-20</v>
      </c>
      <c r="F8" s="3">
        <v>0.48840600000000001</v>
      </c>
      <c r="G8">
        <v>0.20122999999999999</v>
      </c>
      <c r="H8">
        <v>50.914060999999997</v>
      </c>
      <c r="I8">
        <v>1.8359650000000001</v>
      </c>
      <c r="J8">
        <v>9.2311580000000006</v>
      </c>
      <c r="K8">
        <v>0.166577</v>
      </c>
      <c r="L8">
        <v>0.48840600000000001</v>
      </c>
      <c r="M8">
        <v>6.8560000000000001E-3</v>
      </c>
      <c r="N8">
        <v>100007</v>
      </c>
      <c r="O8">
        <v>17.2</v>
      </c>
      <c r="P8">
        <v>60</v>
      </c>
      <c r="Q8">
        <v>1.1946000000000001</v>
      </c>
      <c r="R8" t="s">
        <v>3017</v>
      </c>
      <c r="S8" t="s">
        <v>3018</v>
      </c>
      <c r="T8" s="60">
        <v>9.7790558647701514E-5</v>
      </c>
      <c r="U8" s="60">
        <v>3.3150000000000002E-3</v>
      </c>
      <c r="V8" s="60">
        <v>4960.5095492662031</v>
      </c>
    </row>
    <row r="9" spans="1:26" x14ac:dyDescent="0.25">
      <c r="B9" t="s">
        <v>3019</v>
      </c>
      <c r="C9">
        <v>-161.96875</v>
      </c>
      <c r="D9">
        <v>1334</v>
      </c>
      <c r="E9">
        <v>-20</v>
      </c>
      <c r="F9" s="3">
        <v>1.4024E-2</v>
      </c>
      <c r="G9">
        <v>0.20178299999999999</v>
      </c>
      <c r="H9">
        <v>51.052776999999999</v>
      </c>
      <c r="I9">
        <v>1.813388</v>
      </c>
      <c r="J9">
        <v>9.2445599999999999</v>
      </c>
      <c r="K9">
        <v>0.16423299999999999</v>
      </c>
      <c r="L9">
        <v>1.4024E-2</v>
      </c>
      <c r="M9">
        <v>3.434E-3</v>
      </c>
      <c r="N9">
        <v>99990</v>
      </c>
      <c r="O9">
        <v>17.2</v>
      </c>
      <c r="P9">
        <v>60</v>
      </c>
      <c r="Q9">
        <v>1.1943999999999999</v>
      </c>
      <c r="R9" t="s">
        <v>3020</v>
      </c>
      <c r="S9" t="s">
        <v>3021</v>
      </c>
      <c r="T9" s="60">
        <v>9.7790558647701514E-5</v>
      </c>
      <c r="U9" s="60">
        <v>3.3150000000000002E-3</v>
      </c>
      <c r="V9" s="60">
        <v>109.50954926620318</v>
      </c>
    </row>
    <row r="10" spans="1:26" x14ac:dyDescent="0.25">
      <c r="B10" t="s">
        <v>3014</v>
      </c>
      <c r="C10">
        <v>0</v>
      </c>
      <c r="D10">
        <v>104.125</v>
      </c>
      <c r="E10">
        <v>200</v>
      </c>
      <c r="F10" s="3">
        <v>3.3149999999999998E-3</v>
      </c>
      <c r="G10">
        <v>0.19983200000000001</v>
      </c>
      <c r="H10">
        <v>50.563436000000003</v>
      </c>
      <c r="I10">
        <v>1.9205190000000001</v>
      </c>
      <c r="J10">
        <v>9.1997610000000005</v>
      </c>
      <c r="K10">
        <v>0.174535</v>
      </c>
      <c r="L10">
        <v>3.3149999999999998E-3</v>
      </c>
      <c r="M10">
        <v>3.5010000000000002E-3</v>
      </c>
      <c r="N10">
        <v>99994</v>
      </c>
      <c r="O10">
        <v>17.2</v>
      </c>
      <c r="P10">
        <v>60</v>
      </c>
      <c r="Q10">
        <v>1.1943999999999999</v>
      </c>
      <c r="R10" t="s">
        <v>3022</v>
      </c>
      <c r="S10" t="s">
        <v>3023</v>
      </c>
      <c r="T10" s="60">
        <v>9.7790558647701514E-5</v>
      </c>
      <c r="U10" s="60">
        <v>3.3150000000000002E-3</v>
      </c>
      <c r="V10" s="60">
        <v>-4.4347928367663037E-15</v>
      </c>
    </row>
    <row r="11" spans="1:26" x14ac:dyDescent="0.25">
      <c r="B11" t="s">
        <v>3009</v>
      </c>
      <c r="C11">
        <v>-96.03125</v>
      </c>
      <c r="D11">
        <v>1338.0625</v>
      </c>
      <c r="E11">
        <v>-20</v>
      </c>
      <c r="F11">
        <v>0.373305</v>
      </c>
      <c r="G11">
        <v>0.197405</v>
      </c>
      <c r="H11">
        <v>49.954532</v>
      </c>
      <c r="I11">
        <v>1.6947950000000001</v>
      </c>
      <c r="J11">
        <v>9.1468299999999996</v>
      </c>
      <c r="K11">
        <v>0.15523300000000001</v>
      </c>
      <c r="L11">
        <v>0.373305</v>
      </c>
      <c r="M11">
        <v>1.4016000000000001E-2</v>
      </c>
      <c r="N11">
        <v>99981</v>
      </c>
      <c r="O11">
        <v>17.3</v>
      </c>
      <c r="P11">
        <v>60</v>
      </c>
      <c r="Q11">
        <v>1.1938</v>
      </c>
      <c r="R11" t="s">
        <v>3024</v>
      </c>
      <c r="S11" t="s">
        <v>3025</v>
      </c>
      <c r="T11">
        <v>7.8064728921871772E-5</v>
      </c>
      <c r="U11">
        <v>2.598E-3</v>
      </c>
      <c r="V11" s="60">
        <v>4748.7130887370213</v>
      </c>
    </row>
    <row r="12" spans="1:26" x14ac:dyDescent="0.25">
      <c r="B12" t="s">
        <v>3009</v>
      </c>
      <c r="C12">
        <v>-96.03125</v>
      </c>
      <c r="D12">
        <v>1338.0625</v>
      </c>
      <c r="E12">
        <v>-20</v>
      </c>
      <c r="F12" s="3">
        <v>0.38894299999999998</v>
      </c>
      <c r="G12">
        <v>0.19774800000000001</v>
      </c>
      <c r="H12">
        <v>50.040444000000001</v>
      </c>
      <c r="I12">
        <v>1.7205820000000001</v>
      </c>
      <c r="J12">
        <v>9.1549289999999992</v>
      </c>
      <c r="K12">
        <v>0.15764</v>
      </c>
      <c r="L12">
        <v>0.38894299999999998</v>
      </c>
      <c r="M12">
        <v>6.7239999999999999E-3</v>
      </c>
      <c r="N12">
        <v>99975</v>
      </c>
      <c r="O12">
        <v>17.3</v>
      </c>
      <c r="P12">
        <v>60</v>
      </c>
      <c r="Q12">
        <v>1.1937</v>
      </c>
      <c r="R12" t="s">
        <v>3026</v>
      </c>
      <c r="S12" t="s">
        <v>3027</v>
      </c>
      <c r="T12">
        <v>7.8064728921871772E-5</v>
      </c>
      <c r="U12">
        <v>2.598E-3</v>
      </c>
      <c r="V12" s="60">
        <v>4949.0340302937484</v>
      </c>
    </row>
    <row r="13" spans="1:26" x14ac:dyDescent="0.25">
      <c r="B13" t="s">
        <v>3019</v>
      </c>
      <c r="C13">
        <v>-161.96875</v>
      </c>
      <c r="D13">
        <v>1334.03125</v>
      </c>
      <c r="E13">
        <v>-20</v>
      </c>
      <c r="F13" s="3">
        <v>1.0251E-2</v>
      </c>
      <c r="G13">
        <v>0.19778499999999999</v>
      </c>
      <c r="H13">
        <v>50.049804000000002</v>
      </c>
      <c r="I13">
        <v>1.6792339999999999</v>
      </c>
      <c r="J13">
        <v>9.1559930000000005</v>
      </c>
      <c r="K13">
        <v>0.15354699999999999</v>
      </c>
      <c r="L13">
        <v>1.0251E-2</v>
      </c>
      <c r="M13">
        <v>2.9718000000000001E-2</v>
      </c>
      <c r="N13">
        <v>99972</v>
      </c>
      <c r="O13">
        <v>17.3</v>
      </c>
      <c r="P13">
        <v>60</v>
      </c>
      <c r="Q13">
        <v>1.1937</v>
      </c>
      <c r="R13" t="s">
        <v>3028</v>
      </c>
      <c r="S13" t="s">
        <v>3029</v>
      </c>
      <c r="T13">
        <v>7.8064728921871772E-5</v>
      </c>
      <c r="U13">
        <v>2.598E-3</v>
      </c>
      <c r="V13" s="60">
        <v>98.034030293747961</v>
      </c>
    </row>
    <row r="14" spans="1:26" x14ac:dyDescent="0.25">
      <c r="B14" t="s">
        <v>3014</v>
      </c>
      <c r="C14">
        <v>0</v>
      </c>
      <c r="D14">
        <v>104.1875</v>
      </c>
      <c r="E14">
        <v>200</v>
      </c>
      <c r="F14" s="3">
        <v>2.598E-3</v>
      </c>
      <c r="G14">
        <v>0.19514999999999999</v>
      </c>
      <c r="H14">
        <v>49.388739000000001</v>
      </c>
      <c r="I14">
        <v>1.725535</v>
      </c>
      <c r="J14">
        <v>9.0951679999999993</v>
      </c>
      <c r="K14">
        <v>0.15904199999999999</v>
      </c>
      <c r="L14">
        <v>2.598E-3</v>
      </c>
      <c r="M14">
        <v>3.601E-3</v>
      </c>
      <c r="N14">
        <v>99973</v>
      </c>
      <c r="O14">
        <v>17.3</v>
      </c>
      <c r="P14">
        <v>60</v>
      </c>
      <c r="Q14">
        <v>1.1937</v>
      </c>
      <c r="R14" t="s">
        <v>3030</v>
      </c>
      <c r="S14" t="s">
        <v>3031</v>
      </c>
      <c r="T14">
        <v>7.8064728921871772E-5</v>
      </c>
      <c r="U14">
        <v>2.598E-3</v>
      </c>
      <c r="V14" s="60">
        <v>0</v>
      </c>
    </row>
    <row r="15" spans="1:26" x14ac:dyDescent="0.25">
      <c r="B15" t="s">
        <v>3009</v>
      </c>
      <c r="C15">
        <v>-96.03125</v>
      </c>
      <c r="D15">
        <v>1338.09375</v>
      </c>
      <c r="E15">
        <v>-20</v>
      </c>
      <c r="F15" s="3">
        <v>2.184768</v>
      </c>
      <c r="G15">
        <v>0.19708700000000001</v>
      </c>
      <c r="H15">
        <v>49.874665</v>
      </c>
      <c r="I15">
        <v>1.6334919999999999</v>
      </c>
      <c r="J15">
        <v>9.1400190000000006</v>
      </c>
      <c r="K15">
        <v>0.14968400000000001</v>
      </c>
      <c r="L15">
        <v>2.184768</v>
      </c>
      <c r="M15">
        <v>3.3256000000000001E-2</v>
      </c>
      <c r="N15">
        <v>99972</v>
      </c>
      <c r="O15">
        <v>17.3</v>
      </c>
      <c r="P15">
        <v>60</v>
      </c>
      <c r="Q15">
        <v>1.1937</v>
      </c>
      <c r="R15" t="s">
        <v>3032</v>
      </c>
      <c r="S15" t="s">
        <v>3033</v>
      </c>
      <c r="T15" s="60">
        <v>4.3730550401978975E-4</v>
      </c>
      <c r="U15" s="60">
        <v>2.3141999999999999E-2</v>
      </c>
      <c r="V15" s="60">
        <v>4943.0569250328444</v>
      </c>
    </row>
    <row r="16" spans="1:26" x14ac:dyDescent="0.25">
      <c r="B16" t="s">
        <v>3019</v>
      </c>
      <c r="C16">
        <v>-161.96875</v>
      </c>
      <c r="D16">
        <v>1334.03125</v>
      </c>
      <c r="E16">
        <v>-20</v>
      </c>
      <c r="F16" s="3">
        <v>6.3398999999999997E-2</v>
      </c>
      <c r="G16">
        <v>0.19670599999999999</v>
      </c>
      <c r="H16">
        <v>49.779122000000001</v>
      </c>
      <c r="I16">
        <v>1.73285</v>
      </c>
      <c r="J16">
        <v>9.1311959999999992</v>
      </c>
      <c r="K16">
        <v>0.15876599999999999</v>
      </c>
      <c r="L16">
        <v>6.3398999999999997E-2</v>
      </c>
      <c r="M16">
        <v>3.7620000000000002E-3</v>
      </c>
      <c r="N16">
        <v>99970</v>
      </c>
      <c r="O16">
        <v>17.3</v>
      </c>
      <c r="P16">
        <v>60</v>
      </c>
      <c r="Q16">
        <v>1.1937</v>
      </c>
      <c r="R16" t="s">
        <v>3034</v>
      </c>
      <c r="S16" t="s">
        <v>3035</v>
      </c>
      <c r="T16" s="60">
        <v>4.3730550401978975E-4</v>
      </c>
      <c r="U16" s="60">
        <v>2.3141999999999999E-2</v>
      </c>
      <c r="V16" s="60">
        <v>92.056925032844362</v>
      </c>
    </row>
    <row r="17" spans="1:22" x14ac:dyDescent="0.25">
      <c r="B17" t="s">
        <v>3014</v>
      </c>
      <c r="C17">
        <v>0</v>
      </c>
      <c r="D17">
        <v>104.1875</v>
      </c>
      <c r="E17">
        <v>200</v>
      </c>
      <c r="F17" s="3">
        <v>2.3141999999999999E-2</v>
      </c>
      <c r="G17">
        <v>0.19485</v>
      </c>
      <c r="H17">
        <v>49.313467000000003</v>
      </c>
      <c r="I17">
        <v>1.663654</v>
      </c>
      <c r="J17">
        <v>9.0883310000000002</v>
      </c>
      <c r="K17">
        <v>0.153304</v>
      </c>
      <c r="L17">
        <v>2.3141999999999999E-2</v>
      </c>
      <c r="M17">
        <v>3.9459999999999999E-3</v>
      </c>
      <c r="N17">
        <v>99973</v>
      </c>
      <c r="O17">
        <v>17.3</v>
      </c>
      <c r="P17">
        <v>60</v>
      </c>
      <c r="Q17">
        <v>1.1937</v>
      </c>
      <c r="R17" t="s">
        <v>3036</v>
      </c>
      <c r="S17" t="s">
        <v>3037</v>
      </c>
      <c r="T17" s="60">
        <v>4.3730550401978975E-4</v>
      </c>
      <c r="U17" s="60">
        <v>2.3141999999999999E-2</v>
      </c>
      <c r="V17" s="60">
        <v>0</v>
      </c>
    </row>
    <row r="18" spans="1:22" x14ac:dyDescent="0.25">
      <c r="A18" s="202"/>
      <c r="B18" s="202" t="s">
        <v>3009</v>
      </c>
      <c r="C18" s="202">
        <v>0</v>
      </c>
      <c r="D18" s="202">
        <v>1400</v>
      </c>
      <c r="E18" s="202">
        <v>-20</v>
      </c>
      <c r="F18" s="202">
        <v>3.074973</v>
      </c>
      <c r="G18" s="202">
        <v>0.196552</v>
      </c>
      <c r="H18" s="202">
        <v>49.740544</v>
      </c>
      <c r="I18" s="202">
        <v>1.535938</v>
      </c>
      <c r="J18" s="202">
        <v>9.1302070000000004</v>
      </c>
      <c r="K18" s="202">
        <v>0.141182</v>
      </c>
      <c r="L18" s="202">
        <v>3.074973</v>
      </c>
      <c r="M18" s="202">
        <v>5.1939999999999998E-3</v>
      </c>
      <c r="N18" s="202">
        <v>100032</v>
      </c>
      <c r="O18" s="202">
        <v>17.600000000000001</v>
      </c>
      <c r="P18" s="202">
        <v>60</v>
      </c>
      <c r="Q18" s="202">
        <v>1.1931</v>
      </c>
      <c r="R18" s="202" t="s">
        <v>3038</v>
      </c>
      <c r="S18" s="202" t="s">
        <v>3039</v>
      </c>
      <c r="T18" s="202">
        <v>6.0808761080189647E-4</v>
      </c>
      <c r="U18" s="202">
        <v>6.2458E-2</v>
      </c>
      <c r="V18" s="202">
        <v>4954.0805411696192</v>
      </c>
    </row>
    <row r="19" spans="1:22" x14ac:dyDescent="0.25">
      <c r="A19" s="202"/>
      <c r="B19" s="202" t="s">
        <v>3019</v>
      </c>
      <c r="C19" s="202">
        <v>-161.96875</v>
      </c>
      <c r="D19" s="202">
        <v>1333.96875</v>
      </c>
      <c r="E19" s="202">
        <v>-20</v>
      </c>
      <c r="F19" s="202">
        <v>0.12514</v>
      </c>
      <c r="G19" s="202">
        <v>0.19605</v>
      </c>
      <c r="H19" s="202">
        <v>49.614465000000003</v>
      </c>
      <c r="I19" s="202">
        <v>1.6688940000000001</v>
      </c>
      <c r="J19" s="202">
        <v>9.1186589999999992</v>
      </c>
      <c r="K19" s="202">
        <v>0.153339</v>
      </c>
      <c r="L19" s="202">
        <v>0.12514</v>
      </c>
      <c r="M19" s="202">
        <v>3.9300000000000003E-3</v>
      </c>
      <c r="N19" s="202">
        <v>100027</v>
      </c>
      <c r="O19" s="202">
        <v>17.600000000000001</v>
      </c>
      <c r="P19" s="202">
        <v>60</v>
      </c>
      <c r="Q19" s="202">
        <v>1.1930000000000001</v>
      </c>
      <c r="R19" s="202" t="s">
        <v>3040</v>
      </c>
      <c r="S19" s="202" t="s">
        <v>3041</v>
      </c>
      <c r="T19" s="202">
        <v>6.0808761080189647E-4</v>
      </c>
      <c r="U19" s="202">
        <v>6.2458E-2</v>
      </c>
      <c r="V19" s="202">
        <v>103.08054116961877</v>
      </c>
    </row>
    <row r="20" spans="1:22" x14ac:dyDescent="0.25">
      <c r="A20" s="202"/>
      <c r="B20" s="202" t="s">
        <v>3014</v>
      </c>
      <c r="C20" s="202">
        <v>0</v>
      </c>
      <c r="D20" s="202">
        <v>104.125</v>
      </c>
      <c r="E20" s="202">
        <v>200</v>
      </c>
      <c r="F20" s="202">
        <v>6.2458E-2</v>
      </c>
      <c r="G20" s="202">
        <v>0.19364799999999999</v>
      </c>
      <c r="H20" s="202">
        <v>49.011862999999998</v>
      </c>
      <c r="I20" s="202">
        <v>1.606171</v>
      </c>
      <c r="J20" s="202">
        <v>9.0628589999999996</v>
      </c>
      <c r="K20" s="202">
        <v>0.14852099999999999</v>
      </c>
      <c r="L20" s="202">
        <v>6.2458E-2</v>
      </c>
      <c r="M20" s="202">
        <v>4.1949999999999999E-3</v>
      </c>
      <c r="N20" s="202">
        <v>100034</v>
      </c>
      <c r="O20" s="202">
        <v>17.600000000000001</v>
      </c>
      <c r="P20" s="202">
        <v>60</v>
      </c>
      <c r="Q20" s="202">
        <v>1.1931</v>
      </c>
      <c r="R20" s="202" t="s">
        <v>3042</v>
      </c>
      <c r="S20" s="202" t="s">
        <v>3043</v>
      </c>
      <c r="T20" s="202">
        <v>6.0808761080189647E-4</v>
      </c>
      <c r="U20" s="202">
        <v>6.2458E-2</v>
      </c>
      <c r="V20" s="202">
        <v>0</v>
      </c>
    </row>
    <row r="21" spans="1:22" x14ac:dyDescent="0.25">
      <c r="B21" t="s">
        <v>3009</v>
      </c>
      <c r="C21">
        <v>0</v>
      </c>
      <c r="D21">
        <v>1400</v>
      </c>
      <c r="E21">
        <v>-20</v>
      </c>
      <c r="F21" s="3">
        <v>3.074973</v>
      </c>
      <c r="G21">
        <v>0.196552</v>
      </c>
      <c r="H21">
        <v>49.740544</v>
      </c>
      <c r="I21">
        <v>1.535938</v>
      </c>
      <c r="J21">
        <v>9.1302070000000004</v>
      </c>
      <c r="K21">
        <v>0.141182</v>
      </c>
      <c r="L21">
        <v>3.074973</v>
      </c>
      <c r="M21">
        <v>5.1939999999999998E-3</v>
      </c>
      <c r="N21">
        <v>100032</v>
      </c>
      <c r="O21">
        <v>17.600000000000001</v>
      </c>
      <c r="P21">
        <v>60</v>
      </c>
      <c r="Q21">
        <v>1.1931</v>
      </c>
      <c r="R21" t="s">
        <v>3038</v>
      </c>
      <c r="S21" t="s">
        <v>3039</v>
      </c>
      <c r="T21" s="60">
        <v>6.0808761080189647E-4</v>
      </c>
      <c r="U21" s="60">
        <v>6.2458E-2</v>
      </c>
      <c r="V21" s="60">
        <v>4954.0805411696192</v>
      </c>
    </row>
    <row r="22" spans="1:22" x14ac:dyDescent="0.25">
      <c r="B22" t="s">
        <v>3019</v>
      </c>
      <c r="C22">
        <v>-161.96875</v>
      </c>
      <c r="D22">
        <v>1333.96875</v>
      </c>
      <c r="E22">
        <v>-20</v>
      </c>
      <c r="F22" s="3">
        <v>0.12514</v>
      </c>
      <c r="G22">
        <v>0.19605</v>
      </c>
      <c r="H22">
        <v>49.614465000000003</v>
      </c>
      <c r="I22">
        <v>1.6688940000000001</v>
      </c>
      <c r="J22">
        <v>9.1186589999999992</v>
      </c>
      <c r="K22">
        <v>0.153339</v>
      </c>
      <c r="L22">
        <v>0.12514</v>
      </c>
      <c r="M22">
        <v>3.9300000000000003E-3</v>
      </c>
      <c r="N22">
        <v>100027</v>
      </c>
      <c r="O22">
        <v>17.600000000000001</v>
      </c>
      <c r="P22">
        <v>60</v>
      </c>
      <c r="Q22">
        <v>1.1930000000000001</v>
      </c>
      <c r="R22" t="s">
        <v>3040</v>
      </c>
      <c r="S22" t="s">
        <v>3041</v>
      </c>
      <c r="T22" s="60">
        <v>6.0808761080189647E-4</v>
      </c>
      <c r="U22" s="60">
        <v>6.2458E-2</v>
      </c>
      <c r="V22" s="60">
        <v>103.08054116961877</v>
      </c>
    </row>
    <row r="23" spans="1:22" x14ac:dyDescent="0.25">
      <c r="B23" t="s">
        <v>3014</v>
      </c>
      <c r="C23">
        <v>0</v>
      </c>
      <c r="D23">
        <v>104.125</v>
      </c>
      <c r="E23">
        <v>200</v>
      </c>
      <c r="F23">
        <v>6.2458E-2</v>
      </c>
      <c r="G23">
        <v>0.19364799999999999</v>
      </c>
      <c r="H23">
        <v>49.011862999999998</v>
      </c>
      <c r="I23">
        <v>1.606171</v>
      </c>
      <c r="J23">
        <v>9.0628589999999996</v>
      </c>
      <c r="K23">
        <v>0.14852099999999999</v>
      </c>
      <c r="L23">
        <v>6.2458E-2</v>
      </c>
      <c r="M23">
        <v>4.1949999999999999E-3</v>
      </c>
      <c r="N23">
        <v>100034</v>
      </c>
      <c r="O23">
        <v>17.600000000000001</v>
      </c>
      <c r="P23">
        <v>60</v>
      </c>
      <c r="Q23">
        <v>1.1931</v>
      </c>
      <c r="R23" t="s">
        <v>3042</v>
      </c>
      <c r="S23" t="s">
        <v>3043</v>
      </c>
      <c r="T23" s="60">
        <v>6.0808761080189647E-4</v>
      </c>
      <c r="U23" s="60">
        <v>6.2458E-2</v>
      </c>
      <c r="V23" s="60">
        <v>0</v>
      </c>
    </row>
    <row r="24" spans="1:22" x14ac:dyDescent="0.25">
      <c r="B24" t="s">
        <v>3009</v>
      </c>
      <c r="C24">
        <v>0</v>
      </c>
      <c r="D24">
        <v>1400</v>
      </c>
      <c r="E24">
        <v>-20</v>
      </c>
      <c r="F24" s="3">
        <v>3.0673439999999998</v>
      </c>
      <c r="G24">
        <v>0.19649900000000001</v>
      </c>
      <c r="H24">
        <v>49.727079000000003</v>
      </c>
      <c r="I24">
        <v>1.551269</v>
      </c>
      <c r="J24">
        <v>9.1283119999999993</v>
      </c>
      <c r="K24">
        <v>0.14227300000000001</v>
      </c>
      <c r="L24">
        <v>3.0673439999999998</v>
      </c>
      <c r="M24">
        <v>4.1209999999999997E-3</v>
      </c>
      <c r="N24">
        <v>100046</v>
      </c>
      <c r="O24">
        <v>17.600000000000001</v>
      </c>
      <c r="P24">
        <v>60</v>
      </c>
      <c r="Q24">
        <v>1.1933</v>
      </c>
      <c r="R24" t="s">
        <v>3044</v>
      </c>
      <c r="S24" t="s">
        <v>3045</v>
      </c>
      <c r="T24">
        <v>6.0770026798598223E-4</v>
      </c>
      <c r="U24">
        <v>5.5483999999999999E-2</v>
      </c>
      <c r="V24" s="60">
        <v>4956.1603946330242</v>
      </c>
    </row>
    <row r="25" spans="1:22" x14ac:dyDescent="0.25">
      <c r="B25" t="s">
        <v>3019</v>
      </c>
      <c r="C25">
        <v>-161.96875</v>
      </c>
      <c r="D25">
        <v>1334.03125</v>
      </c>
      <c r="E25">
        <v>-20</v>
      </c>
      <c r="F25" s="3">
        <v>0.11939</v>
      </c>
      <c r="G25">
        <v>0.196602</v>
      </c>
      <c r="H25">
        <v>49.752924999999998</v>
      </c>
      <c r="I25">
        <v>1.5537970000000001</v>
      </c>
      <c r="J25">
        <v>9.1306370000000001</v>
      </c>
      <c r="K25">
        <v>0.142397</v>
      </c>
      <c r="L25">
        <v>0.11939</v>
      </c>
      <c r="M25">
        <v>6.5365999999999994E-2</v>
      </c>
      <c r="N25">
        <v>100047</v>
      </c>
      <c r="O25">
        <v>17.600000000000001</v>
      </c>
      <c r="P25">
        <v>60</v>
      </c>
      <c r="Q25">
        <v>1.1933</v>
      </c>
      <c r="R25" t="s">
        <v>3046</v>
      </c>
      <c r="S25" t="s">
        <v>3047</v>
      </c>
      <c r="T25">
        <v>6.0770026798598223E-4</v>
      </c>
      <c r="U25">
        <v>5.5483999999999999E-2</v>
      </c>
      <c r="V25" s="60">
        <v>105.16039463302344</v>
      </c>
    </row>
    <row r="26" spans="1:22" x14ac:dyDescent="0.25">
      <c r="B26" t="s">
        <v>3014</v>
      </c>
      <c r="C26">
        <v>0</v>
      </c>
      <c r="D26">
        <v>104.1875</v>
      </c>
      <c r="E26">
        <v>200</v>
      </c>
      <c r="F26">
        <v>5.5483999999999999E-2</v>
      </c>
      <c r="G26">
        <v>0.193244</v>
      </c>
      <c r="H26">
        <v>48.910511999999997</v>
      </c>
      <c r="I26">
        <v>1.5171239999999999</v>
      </c>
      <c r="J26">
        <v>9.0532470000000007</v>
      </c>
      <c r="K26">
        <v>0.14038500000000001</v>
      </c>
      <c r="L26">
        <v>5.5483999999999999E-2</v>
      </c>
      <c r="M26">
        <v>4.5450000000000004E-3</v>
      </c>
      <c r="N26">
        <v>100042</v>
      </c>
      <c r="O26">
        <v>17.600000000000001</v>
      </c>
      <c r="P26">
        <v>60</v>
      </c>
      <c r="Q26">
        <v>1.1932</v>
      </c>
      <c r="R26" t="s">
        <v>3048</v>
      </c>
      <c r="S26" t="s">
        <v>3049</v>
      </c>
      <c r="T26">
        <v>6.0770026798598223E-4</v>
      </c>
      <c r="U26">
        <v>5.5483999999999999E-2</v>
      </c>
      <c r="V26" s="60">
        <v>0</v>
      </c>
    </row>
    <row r="27" spans="1:22" x14ac:dyDescent="0.25">
      <c r="B27" t="s">
        <v>3050</v>
      </c>
      <c r="C27">
        <v>-103.03125</v>
      </c>
      <c r="D27">
        <v>1362</v>
      </c>
      <c r="E27">
        <v>27</v>
      </c>
      <c r="F27">
        <v>2.892979</v>
      </c>
      <c r="G27">
        <v>0.201403</v>
      </c>
      <c r="H27">
        <v>50.957568000000002</v>
      </c>
      <c r="I27">
        <v>2.0502549999999999</v>
      </c>
      <c r="J27">
        <v>9.3192419999999991</v>
      </c>
      <c r="K27">
        <v>0.18767400000000001</v>
      </c>
      <c r="L27">
        <v>2.892979</v>
      </c>
      <c r="M27">
        <v>0.198825</v>
      </c>
      <c r="N27">
        <v>98319</v>
      </c>
      <c r="O27">
        <v>17.5</v>
      </c>
      <c r="P27">
        <v>60</v>
      </c>
      <c r="Q27">
        <v>1.173</v>
      </c>
      <c r="R27" t="s">
        <v>3051</v>
      </c>
      <c r="S27" t="s">
        <v>3052</v>
      </c>
      <c r="T27">
        <v>5.8255555555555556E-4</v>
      </c>
      <c r="U27">
        <v>1.5273999999999999E-2</v>
      </c>
      <c r="V27" s="54">
        <v>4939.794964714858</v>
      </c>
    </row>
    <row r="28" spans="1:22" x14ac:dyDescent="0.25">
      <c r="B28" t="s">
        <v>3053</v>
      </c>
      <c r="C28">
        <v>-103.03125</v>
      </c>
      <c r="D28">
        <v>1362</v>
      </c>
      <c r="E28">
        <v>27</v>
      </c>
      <c r="F28">
        <v>6.7002000000000006E-2</v>
      </c>
      <c r="G28">
        <v>0.20109299999999999</v>
      </c>
      <c r="H28">
        <v>50.879755000000003</v>
      </c>
      <c r="I28">
        <v>2.1092179999999998</v>
      </c>
      <c r="J28">
        <v>9.3124330000000004</v>
      </c>
      <c r="K28">
        <v>0.19339200000000001</v>
      </c>
      <c r="L28">
        <v>6.7002000000000006E-2</v>
      </c>
      <c r="M28">
        <v>4.5690000000000001E-3</v>
      </c>
      <c r="N28">
        <v>98310</v>
      </c>
      <c r="O28">
        <v>17.5</v>
      </c>
      <c r="P28">
        <v>60</v>
      </c>
      <c r="Q28">
        <v>1.1729000000000001</v>
      </c>
      <c r="R28" t="s">
        <v>3054</v>
      </c>
      <c r="S28" t="s">
        <v>3055</v>
      </c>
      <c r="T28">
        <v>5.8255555555555556E-4</v>
      </c>
      <c r="U28">
        <v>1.5273999999999999E-2</v>
      </c>
      <c r="V28" s="54">
        <v>88.794964714857926</v>
      </c>
    </row>
    <row r="29" spans="1:22" x14ac:dyDescent="0.25">
      <c r="B29" t="s">
        <v>3056</v>
      </c>
      <c r="C29">
        <v>-103.03125</v>
      </c>
      <c r="D29">
        <v>1362</v>
      </c>
      <c r="E29">
        <v>27</v>
      </c>
      <c r="F29">
        <v>1.5273999999999999E-2</v>
      </c>
      <c r="G29">
        <v>0.201622</v>
      </c>
      <c r="H29">
        <v>51.012358999999996</v>
      </c>
      <c r="I29">
        <v>1.9980830000000001</v>
      </c>
      <c r="J29">
        <v>9.3253990000000009</v>
      </c>
      <c r="K29">
        <v>0.18279100000000001</v>
      </c>
      <c r="L29">
        <v>1.5273999999999999E-2</v>
      </c>
      <c r="M29">
        <v>0.194831</v>
      </c>
      <c r="N29">
        <v>98297</v>
      </c>
      <c r="O29">
        <v>17.5</v>
      </c>
      <c r="P29">
        <v>60</v>
      </c>
      <c r="Q29">
        <v>1.1727000000000001</v>
      </c>
      <c r="R29" t="s">
        <v>3057</v>
      </c>
      <c r="S29" t="s">
        <v>3058</v>
      </c>
      <c r="T29">
        <v>5.8255555555555556E-4</v>
      </c>
      <c r="U29">
        <v>1.5273999999999999E-2</v>
      </c>
      <c r="V29" s="54">
        <v>0</v>
      </c>
    </row>
    <row r="30" spans="1:22" x14ac:dyDescent="0.25">
      <c r="B30" t="s">
        <v>3050</v>
      </c>
      <c r="C30">
        <v>0</v>
      </c>
      <c r="D30">
        <v>1362.03125</v>
      </c>
      <c r="E30">
        <v>120</v>
      </c>
      <c r="F30">
        <v>2.9972370000000002</v>
      </c>
      <c r="G30">
        <v>0.18683</v>
      </c>
      <c r="H30">
        <v>47.301203999999998</v>
      </c>
      <c r="I30">
        <v>1.953908</v>
      </c>
      <c r="J30">
        <v>8.984909</v>
      </c>
      <c r="K30">
        <v>0.186111</v>
      </c>
      <c r="L30">
        <v>2.9972370000000002</v>
      </c>
      <c r="M30">
        <v>3.7690000000000002E-3</v>
      </c>
      <c r="N30">
        <v>98254</v>
      </c>
      <c r="O30">
        <v>17.7</v>
      </c>
      <c r="P30">
        <v>60</v>
      </c>
      <c r="Q30">
        <v>1.1714</v>
      </c>
      <c r="R30" t="s">
        <v>3059</v>
      </c>
      <c r="S30" t="s">
        <v>3060</v>
      </c>
      <c r="T30">
        <v>6.0441496598639456E-4</v>
      </c>
      <c r="U30">
        <v>1.5273999999999999E-2</v>
      </c>
      <c r="V30">
        <v>4933.6352800819377</v>
      </c>
    </row>
    <row r="31" spans="1:22" x14ac:dyDescent="0.25">
      <c r="B31" t="s">
        <v>3053</v>
      </c>
      <c r="C31">
        <v>0</v>
      </c>
      <c r="D31">
        <v>1362.03125</v>
      </c>
      <c r="E31">
        <v>120</v>
      </c>
      <c r="F31">
        <v>6.522E-2</v>
      </c>
      <c r="G31">
        <v>0.18665100000000001</v>
      </c>
      <c r="H31">
        <v>47.256431999999997</v>
      </c>
      <c r="I31">
        <v>1.980858</v>
      </c>
      <c r="J31">
        <v>8.9800470000000008</v>
      </c>
      <c r="K31">
        <v>0.18876699999999999</v>
      </c>
      <c r="L31">
        <v>6.522E-2</v>
      </c>
      <c r="M31">
        <v>4.5469999999999998E-3</v>
      </c>
      <c r="N31">
        <v>98266</v>
      </c>
      <c r="O31">
        <v>17.7</v>
      </c>
      <c r="P31">
        <v>60</v>
      </c>
      <c r="Q31">
        <v>1.1715</v>
      </c>
      <c r="R31" t="s">
        <v>3061</v>
      </c>
      <c r="S31" t="s">
        <v>3062</v>
      </c>
      <c r="T31">
        <v>6.0441496598639456E-4</v>
      </c>
      <c r="U31">
        <v>1.5273999999999999E-2</v>
      </c>
      <c r="V31">
        <v>82.63528008193677</v>
      </c>
    </row>
    <row r="32" spans="1:22" x14ac:dyDescent="0.25">
      <c r="B32" t="s">
        <v>3063</v>
      </c>
      <c r="C32">
        <v>0</v>
      </c>
      <c r="D32">
        <v>1362.03125</v>
      </c>
      <c r="E32">
        <v>120</v>
      </c>
      <c r="F32">
        <v>1.1703E-2</v>
      </c>
      <c r="G32">
        <v>0.186948</v>
      </c>
      <c r="H32">
        <v>47.330826000000002</v>
      </c>
      <c r="I32">
        <v>2.0215169999999998</v>
      </c>
      <c r="J32">
        <v>8.9880549999999992</v>
      </c>
      <c r="K32">
        <v>0.19217300000000001</v>
      </c>
      <c r="L32">
        <v>1.1703E-2</v>
      </c>
      <c r="M32">
        <v>4.7860000000000003E-3</v>
      </c>
      <c r="N32">
        <v>98244</v>
      </c>
      <c r="O32">
        <v>17.7</v>
      </c>
      <c r="P32">
        <v>60</v>
      </c>
      <c r="Q32">
        <v>1.1712</v>
      </c>
      <c r="R32" t="s">
        <v>3064</v>
      </c>
      <c r="S32" t="s">
        <v>3065</v>
      </c>
      <c r="T32">
        <v>1.2130447330447329E-4</v>
      </c>
      <c r="U32" s="60">
        <v>1.176E-3</v>
      </c>
      <c r="V32">
        <v>86.781630662352498</v>
      </c>
    </row>
    <row r="33" spans="1:22" x14ac:dyDescent="0.25">
      <c r="B33" t="s">
        <v>3066</v>
      </c>
      <c r="C33">
        <v>0</v>
      </c>
      <c r="D33">
        <v>1362.03125</v>
      </c>
      <c r="E33">
        <v>120</v>
      </c>
      <c r="F33">
        <v>0.60015099999999999</v>
      </c>
      <c r="G33">
        <v>0.18725700000000001</v>
      </c>
      <c r="H33">
        <v>47.408363000000001</v>
      </c>
      <c r="I33">
        <v>1.9374359999999999</v>
      </c>
      <c r="J33">
        <v>8.9948969999999999</v>
      </c>
      <c r="K33">
        <v>0.18406700000000001</v>
      </c>
      <c r="L33">
        <v>0.60015099999999999</v>
      </c>
      <c r="M33">
        <v>2.5490000000000001E-3</v>
      </c>
      <c r="N33">
        <v>98259</v>
      </c>
      <c r="O33">
        <v>17.7</v>
      </c>
      <c r="P33">
        <v>60</v>
      </c>
      <c r="Q33">
        <v>1.1714</v>
      </c>
      <c r="R33" t="s">
        <v>3067</v>
      </c>
      <c r="S33" t="s">
        <v>3068</v>
      </c>
      <c r="T33">
        <v>1.2130447330447329E-4</v>
      </c>
      <c r="U33" s="60">
        <v>1.176E-3</v>
      </c>
      <c r="V33">
        <v>4937.7816306623536</v>
      </c>
    </row>
    <row r="34" spans="1:22" x14ac:dyDescent="0.25">
      <c r="B34" t="s">
        <v>3069</v>
      </c>
      <c r="C34">
        <v>0</v>
      </c>
      <c r="D34">
        <v>104.15625</v>
      </c>
      <c r="E34">
        <v>120</v>
      </c>
      <c r="F34">
        <v>1.176E-3</v>
      </c>
      <c r="G34">
        <v>0.18412999999999999</v>
      </c>
      <c r="H34">
        <v>46.623829000000001</v>
      </c>
      <c r="I34">
        <v>1.9771300000000001</v>
      </c>
      <c r="J34">
        <v>8.9201969999999999</v>
      </c>
      <c r="K34">
        <v>0.189579</v>
      </c>
      <c r="L34">
        <v>1.176E-3</v>
      </c>
      <c r="M34">
        <v>4.9719999999999999E-3</v>
      </c>
      <c r="N34">
        <v>98255</v>
      </c>
      <c r="O34">
        <v>17.7</v>
      </c>
      <c r="P34">
        <v>60</v>
      </c>
      <c r="Q34">
        <v>1.1714</v>
      </c>
      <c r="R34" t="s">
        <v>3070</v>
      </c>
      <c r="S34" t="s">
        <v>3071</v>
      </c>
      <c r="T34">
        <v>1.2130447330447329E-4</v>
      </c>
      <c r="U34" s="60">
        <v>1.176E-3</v>
      </c>
      <c r="V34">
        <v>0</v>
      </c>
    </row>
    <row r="35" spans="1:22" x14ac:dyDescent="0.25">
      <c r="A35">
        <v>14</v>
      </c>
      <c r="B35" t="s">
        <v>3072</v>
      </c>
      <c r="C35">
        <v>0</v>
      </c>
      <c r="D35">
        <v>1362</v>
      </c>
      <c r="E35">
        <v>50</v>
      </c>
      <c r="F35">
        <v>0.60221899999999995</v>
      </c>
      <c r="G35">
        <v>0.18612000000000001</v>
      </c>
      <c r="H35">
        <v>47.122996999999998</v>
      </c>
      <c r="I35">
        <v>1.963249</v>
      </c>
      <c r="J35">
        <v>8.969735</v>
      </c>
      <c r="K35">
        <v>0.18695000000000001</v>
      </c>
      <c r="L35">
        <v>0.60221899999999995</v>
      </c>
      <c r="M35">
        <v>2.5230000000000001E-3</v>
      </c>
      <c r="N35">
        <v>98288</v>
      </c>
      <c r="O35">
        <v>17.899999999999999</v>
      </c>
      <c r="P35">
        <v>60</v>
      </c>
      <c r="Q35">
        <v>1.1709000000000001</v>
      </c>
      <c r="R35" t="s">
        <v>3073</v>
      </c>
      <c r="S35" t="s">
        <v>3074</v>
      </c>
      <c r="T35">
        <v>1.2169614512471655E-4</v>
      </c>
      <c r="U35">
        <v>1.456E-3</v>
      </c>
      <c r="V35">
        <v>4936.5820041738089</v>
      </c>
    </row>
    <row r="36" spans="1:22" x14ac:dyDescent="0.25">
      <c r="A36">
        <v>14</v>
      </c>
      <c r="B36" t="s">
        <v>3075</v>
      </c>
      <c r="C36">
        <v>0</v>
      </c>
      <c r="D36">
        <v>1362</v>
      </c>
      <c r="E36">
        <v>50</v>
      </c>
      <c r="F36">
        <v>1.1871E-2</v>
      </c>
      <c r="G36">
        <v>0.18617400000000001</v>
      </c>
      <c r="H36">
        <v>47.136580000000002</v>
      </c>
      <c r="I36">
        <v>2.0455139999999998</v>
      </c>
      <c r="J36">
        <v>8.9689999999999994</v>
      </c>
      <c r="K36">
        <v>0.194855</v>
      </c>
      <c r="L36">
        <v>1.1871E-2</v>
      </c>
      <c r="M36">
        <v>4.7720000000000002E-3</v>
      </c>
      <c r="N36">
        <v>98292</v>
      </c>
      <c r="O36">
        <v>17.8</v>
      </c>
      <c r="P36">
        <v>60</v>
      </c>
      <c r="Q36">
        <v>1.1714</v>
      </c>
      <c r="R36" t="s">
        <v>3076</v>
      </c>
      <c r="S36" t="s">
        <v>3077</v>
      </c>
      <c r="T36">
        <v>1.2169614512471655E-4</v>
      </c>
      <c r="U36">
        <v>1.456E-3</v>
      </c>
      <c r="V36">
        <v>85.582004173809338</v>
      </c>
    </row>
    <row r="37" spans="1:22" x14ac:dyDescent="0.25">
      <c r="A37">
        <v>14</v>
      </c>
      <c r="B37" t="s">
        <v>3078</v>
      </c>
      <c r="C37">
        <v>0</v>
      </c>
      <c r="D37">
        <v>104.1875</v>
      </c>
      <c r="E37">
        <v>200</v>
      </c>
      <c r="F37">
        <v>1.456E-3</v>
      </c>
      <c r="G37">
        <v>0.18376000000000001</v>
      </c>
      <c r="H37">
        <v>46.531089000000001</v>
      </c>
      <c r="I37">
        <v>2.164145</v>
      </c>
      <c r="J37">
        <v>8.9129290000000001</v>
      </c>
      <c r="K37">
        <v>0.207347</v>
      </c>
      <c r="L37">
        <v>1.456E-3</v>
      </c>
      <c r="M37">
        <v>4.9350000000000002E-3</v>
      </c>
      <c r="N37">
        <v>98284</v>
      </c>
      <c r="O37">
        <v>17.899999999999999</v>
      </c>
      <c r="P37">
        <v>60</v>
      </c>
      <c r="Q37">
        <v>1.1708000000000001</v>
      </c>
      <c r="R37" t="s">
        <v>3079</v>
      </c>
      <c r="S37" t="s">
        <v>3080</v>
      </c>
      <c r="T37">
        <v>1.2169614512471655E-4</v>
      </c>
      <c r="U37">
        <v>1.456E-3</v>
      </c>
      <c r="V37">
        <v>0</v>
      </c>
    </row>
    <row r="38" spans="1:22" x14ac:dyDescent="0.25">
      <c r="A38">
        <v>14</v>
      </c>
      <c r="B38" t="s">
        <v>3072</v>
      </c>
      <c r="C38">
        <v>0</v>
      </c>
      <c r="D38">
        <v>1362</v>
      </c>
      <c r="E38">
        <v>50</v>
      </c>
      <c r="F38">
        <v>0.60221899999999995</v>
      </c>
      <c r="G38">
        <v>0.18612000000000001</v>
      </c>
      <c r="H38">
        <v>47.122996999999998</v>
      </c>
      <c r="I38">
        <v>1.963249</v>
      </c>
      <c r="J38">
        <v>8.969735</v>
      </c>
      <c r="K38">
        <v>0.18695000000000001</v>
      </c>
      <c r="L38" s="1">
        <v>0.60221899999999995</v>
      </c>
      <c r="M38">
        <v>2.5230000000000001E-3</v>
      </c>
      <c r="N38">
        <v>98288</v>
      </c>
      <c r="O38">
        <v>17.899999999999999</v>
      </c>
      <c r="P38">
        <v>60</v>
      </c>
      <c r="Q38">
        <v>1.1709000000000001</v>
      </c>
      <c r="R38" t="s">
        <v>3073</v>
      </c>
      <c r="S38" t="s">
        <v>3074</v>
      </c>
      <c r="T38">
        <v>1.2169614512471655E-4</v>
      </c>
      <c r="U38">
        <v>1.456E-3</v>
      </c>
      <c r="V38" s="60">
        <v>4936.5820041738089</v>
      </c>
    </row>
    <row r="39" spans="1:22" x14ac:dyDescent="0.25">
      <c r="A39">
        <v>14</v>
      </c>
      <c r="B39" t="s">
        <v>3075</v>
      </c>
      <c r="C39">
        <v>0</v>
      </c>
      <c r="D39">
        <v>1362</v>
      </c>
      <c r="E39">
        <v>50</v>
      </c>
      <c r="F39">
        <v>1.1871E-2</v>
      </c>
      <c r="G39">
        <v>0.18617400000000001</v>
      </c>
      <c r="H39">
        <v>47.136580000000002</v>
      </c>
      <c r="I39">
        <v>2.0455139999999998</v>
      </c>
      <c r="J39">
        <v>8.9689999999999994</v>
      </c>
      <c r="K39">
        <v>0.194855</v>
      </c>
      <c r="L39" s="1">
        <v>1.1871E-2</v>
      </c>
      <c r="M39">
        <v>4.7720000000000002E-3</v>
      </c>
      <c r="N39">
        <v>98292</v>
      </c>
      <c r="O39">
        <v>17.8</v>
      </c>
      <c r="P39">
        <v>60</v>
      </c>
      <c r="Q39">
        <v>1.1714</v>
      </c>
      <c r="R39" t="s">
        <v>3076</v>
      </c>
      <c r="S39" t="s">
        <v>3077</v>
      </c>
      <c r="T39">
        <v>1.2169614512471655E-4</v>
      </c>
      <c r="U39">
        <v>1.456E-3</v>
      </c>
      <c r="V39" s="60">
        <v>85.582004173809338</v>
      </c>
    </row>
    <row r="40" spans="1:22" x14ac:dyDescent="0.25">
      <c r="A40">
        <v>14</v>
      </c>
      <c r="B40" t="s">
        <v>3078</v>
      </c>
      <c r="C40">
        <v>0</v>
      </c>
      <c r="D40">
        <v>104.1875</v>
      </c>
      <c r="E40">
        <v>200</v>
      </c>
      <c r="F40">
        <v>1.456E-3</v>
      </c>
      <c r="G40">
        <v>0.18376000000000001</v>
      </c>
      <c r="H40">
        <v>46.531089000000001</v>
      </c>
      <c r="I40">
        <v>2.164145</v>
      </c>
      <c r="J40">
        <v>8.9129290000000001</v>
      </c>
      <c r="K40">
        <v>0.207347</v>
      </c>
      <c r="L40" s="1">
        <v>1.456E-3</v>
      </c>
      <c r="M40">
        <v>4.9350000000000002E-3</v>
      </c>
      <c r="N40">
        <v>98284</v>
      </c>
      <c r="O40">
        <v>17.899999999999999</v>
      </c>
      <c r="P40">
        <v>60</v>
      </c>
      <c r="Q40">
        <v>1.1708000000000001</v>
      </c>
      <c r="R40" t="s">
        <v>3079</v>
      </c>
      <c r="S40" t="s">
        <v>3080</v>
      </c>
      <c r="T40">
        <v>1.2169614512471655E-4</v>
      </c>
      <c r="U40">
        <v>1.456E-3</v>
      </c>
      <c r="V40" s="60">
        <v>0</v>
      </c>
    </row>
    <row r="41" spans="1:22" x14ac:dyDescent="0.25">
      <c r="B41" t="s">
        <v>3072</v>
      </c>
      <c r="C41">
        <v>0</v>
      </c>
      <c r="D41">
        <v>1360.03125</v>
      </c>
      <c r="E41">
        <v>140</v>
      </c>
      <c r="F41">
        <v>0.60179099999999996</v>
      </c>
      <c r="G41">
        <v>0.187749</v>
      </c>
      <c r="H41">
        <v>47.531709999999997</v>
      </c>
      <c r="I41">
        <v>1.9273690000000001</v>
      </c>
      <c r="J41">
        <v>9.0055219999999991</v>
      </c>
      <c r="K41">
        <v>0.18273800000000001</v>
      </c>
      <c r="L41" s="1">
        <v>0.60179099999999996</v>
      </c>
      <c r="M41">
        <v>2.7100000000000002E-3</v>
      </c>
      <c r="N41">
        <v>98356</v>
      </c>
      <c r="O41">
        <v>17.899999999999999</v>
      </c>
      <c r="P41">
        <v>60</v>
      </c>
      <c r="Q41">
        <v>1.1717</v>
      </c>
      <c r="R41" t="s">
        <v>3081</v>
      </c>
      <c r="S41" t="s">
        <v>3082</v>
      </c>
      <c r="T41" s="60">
        <v>1.2157452071737787E-4</v>
      </c>
      <c r="U41" s="60">
        <v>1.456E-3</v>
      </c>
      <c r="V41" s="60">
        <v>4938.0001373444693</v>
      </c>
    </row>
    <row r="42" spans="1:22" x14ac:dyDescent="0.25">
      <c r="B42" t="s">
        <v>3075</v>
      </c>
      <c r="C42">
        <v>0</v>
      </c>
      <c r="D42">
        <v>1360.03125</v>
      </c>
      <c r="E42">
        <v>140</v>
      </c>
      <c r="F42">
        <v>1.2033E-2</v>
      </c>
      <c r="G42">
        <v>0.186748</v>
      </c>
      <c r="H42">
        <v>47.280759000000003</v>
      </c>
      <c r="I42">
        <v>1.708359</v>
      </c>
      <c r="J42">
        <v>8.9831350000000008</v>
      </c>
      <c r="K42">
        <v>0.16236200000000001</v>
      </c>
      <c r="L42" s="1">
        <v>1.2033E-2</v>
      </c>
      <c r="M42">
        <v>4.9509999999999997E-3</v>
      </c>
      <c r="N42">
        <v>98370</v>
      </c>
      <c r="O42">
        <v>18</v>
      </c>
      <c r="P42">
        <v>60</v>
      </c>
      <c r="Q42">
        <v>1.1714</v>
      </c>
      <c r="R42" t="s">
        <v>3083</v>
      </c>
      <c r="S42" t="s">
        <v>3084</v>
      </c>
      <c r="T42" s="60">
        <v>1.2157452071737787E-4</v>
      </c>
      <c r="U42" s="60">
        <v>1.456E-3</v>
      </c>
      <c r="V42" s="60">
        <v>87.000137344470104</v>
      </c>
    </row>
    <row r="43" spans="1:22" x14ac:dyDescent="0.25">
      <c r="B43" t="s">
        <v>3085</v>
      </c>
      <c r="C43">
        <v>0</v>
      </c>
      <c r="D43">
        <v>1360.03125</v>
      </c>
      <c r="E43">
        <v>140</v>
      </c>
      <c r="F43">
        <v>3.0084979999999999</v>
      </c>
      <c r="G43">
        <v>0.187531</v>
      </c>
      <c r="H43">
        <v>47.477013999999997</v>
      </c>
      <c r="I43">
        <v>1.7630110000000001</v>
      </c>
      <c r="J43">
        <v>9.0020450000000007</v>
      </c>
      <c r="K43">
        <v>0.167186</v>
      </c>
      <c r="L43" s="1">
        <v>3.0084979999999999</v>
      </c>
      <c r="M43">
        <v>4.1749999999999999E-3</v>
      </c>
      <c r="N43">
        <v>98362</v>
      </c>
      <c r="O43">
        <v>18</v>
      </c>
      <c r="P43">
        <v>60</v>
      </c>
      <c r="Q43">
        <v>1.1713</v>
      </c>
      <c r="R43" t="s">
        <v>3086</v>
      </c>
      <c r="S43" t="s">
        <v>3087</v>
      </c>
      <c r="T43">
        <v>6.0605112347969481E-4</v>
      </c>
      <c r="U43">
        <v>2.2783999999999999E-2</v>
      </c>
      <c r="V43" s="60">
        <v>4926.5051813735863</v>
      </c>
    </row>
    <row r="44" spans="1:22" x14ac:dyDescent="0.25">
      <c r="B44" t="s">
        <v>3088</v>
      </c>
      <c r="C44">
        <v>0</v>
      </c>
      <c r="D44">
        <v>1360.03125</v>
      </c>
      <c r="E44">
        <v>140</v>
      </c>
      <c r="F44">
        <v>6.8543999999999994E-2</v>
      </c>
      <c r="G44">
        <v>0.18745700000000001</v>
      </c>
      <c r="H44">
        <v>47.458585999999997</v>
      </c>
      <c r="I44">
        <v>1.922453</v>
      </c>
      <c r="J44">
        <v>9.0007370000000009</v>
      </c>
      <c r="K44">
        <v>0.182424</v>
      </c>
      <c r="L44" s="1">
        <v>6.8543999999999994E-2</v>
      </c>
      <c r="M44">
        <v>4.4089999999999997E-3</v>
      </c>
      <c r="N44">
        <v>98346</v>
      </c>
      <c r="O44">
        <v>18</v>
      </c>
      <c r="P44">
        <v>60</v>
      </c>
      <c r="Q44">
        <v>1.1711</v>
      </c>
      <c r="R44" t="s">
        <v>3089</v>
      </c>
      <c r="S44" t="s">
        <v>3090</v>
      </c>
      <c r="T44">
        <v>6.0605112347969481E-4</v>
      </c>
      <c r="U44">
        <v>2.2783999999999999E-2</v>
      </c>
      <c r="V44" s="60">
        <v>75.505181373586126</v>
      </c>
    </row>
    <row r="45" spans="1:22" x14ac:dyDescent="0.25">
      <c r="B45" t="s">
        <v>3091</v>
      </c>
      <c r="C45">
        <v>0</v>
      </c>
      <c r="D45">
        <v>-103.9375</v>
      </c>
      <c r="E45">
        <v>250</v>
      </c>
      <c r="F45">
        <v>2.2783999999999999E-2</v>
      </c>
      <c r="G45">
        <v>0.185366</v>
      </c>
      <c r="H45">
        <v>46.933931999999999</v>
      </c>
      <c r="I45">
        <v>1.877354</v>
      </c>
      <c r="J45">
        <v>8.9480590000000007</v>
      </c>
      <c r="K45">
        <v>0.179095</v>
      </c>
      <c r="L45" s="1">
        <v>2.2783999999999999E-2</v>
      </c>
      <c r="M45">
        <v>5.0359999999999997E-3</v>
      </c>
      <c r="N45">
        <v>98408</v>
      </c>
      <c r="O45">
        <v>18</v>
      </c>
      <c r="P45">
        <v>60</v>
      </c>
      <c r="Q45">
        <v>1.1718999999999999</v>
      </c>
      <c r="R45" t="s">
        <v>3092</v>
      </c>
      <c r="S45" t="s">
        <v>3093</v>
      </c>
      <c r="T45" s="60">
        <v>6.0650649350649352E-4</v>
      </c>
      <c r="U45" s="60">
        <v>2.2783999999999999E-2</v>
      </c>
      <c r="V45" s="60">
        <v>0</v>
      </c>
    </row>
    <row r="46" spans="1:22" x14ac:dyDescent="0.25">
      <c r="B46" t="s">
        <v>3085</v>
      </c>
      <c r="C46">
        <v>0</v>
      </c>
      <c r="D46">
        <v>1360.03125</v>
      </c>
      <c r="E46">
        <v>250</v>
      </c>
      <c r="F46">
        <v>3.0202119999999999</v>
      </c>
      <c r="G46">
        <v>0.18802199999999999</v>
      </c>
      <c r="H46">
        <v>47.600377000000002</v>
      </c>
      <c r="I46">
        <v>1.8646100000000001</v>
      </c>
      <c r="J46">
        <v>9.0122479999999996</v>
      </c>
      <c r="K46">
        <v>0.17663999999999999</v>
      </c>
      <c r="L46" s="1">
        <v>3.0202119999999999</v>
      </c>
      <c r="M46">
        <v>6.6280000000000002E-3</v>
      </c>
      <c r="N46">
        <v>98427</v>
      </c>
      <c r="O46">
        <v>18.100000000000001</v>
      </c>
      <c r="P46">
        <v>60</v>
      </c>
      <c r="Q46">
        <v>1.1717</v>
      </c>
      <c r="R46" t="s">
        <v>3094</v>
      </c>
      <c r="S46" t="s">
        <v>3095</v>
      </c>
      <c r="T46" s="60">
        <v>6.0650649350649352E-4</v>
      </c>
      <c r="U46" s="60">
        <v>2.2783999999999999E-2</v>
      </c>
      <c r="V46" s="60">
        <v>4942.1202115586384</v>
      </c>
    </row>
    <row r="47" spans="1:22" x14ac:dyDescent="0.25">
      <c r="B47" t="s">
        <v>3088</v>
      </c>
      <c r="C47">
        <v>0</v>
      </c>
      <c r="D47">
        <v>1360.03125</v>
      </c>
      <c r="E47">
        <v>250</v>
      </c>
      <c r="F47">
        <v>7.8048999999999993E-2</v>
      </c>
      <c r="G47">
        <v>0.187667</v>
      </c>
      <c r="H47">
        <v>47.511240000000001</v>
      </c>
      <c r="I47">
        <v>2.0063680000000002</v>
      </c>
      <c r="J47">
        <v>9.0035690000000006</v>
      </c>
      <c r="K47">
        <v>0.19034499999999999</v>
      </c>
      <c r="L47" s="1">
        <v>7.8048999999999993E-2</v>
      </c>
      <c r="M47">
        <v>4.1749999999999999E-3</v>
      </c>
      <c r="N47">
        <v>98426</v>
      </c>
      <c r="O47">
        <v>18.100000000000001</v>
      </c>
      <c r="P47">
        <v>60</v>
      </c>
      <c r="Q47">
        <v>1.1717</v>
      </c>
      <c r="R47" t="s">
        <v>3096</v>
      </c>
      <c r="S47" t="s">
        <v>3097</v>
      </c>
      <c r="T47" s="60">
        <v>6.0650649350649352E-4</v>
      </c>
      <c r="U47" s="60">
        <v>2.2783999999999999E-2</v>
      </c>
      <c r="V47" s="60">
        <v>91.120211558638985</v>
      </c>
    </row>
    <row r="48" spans="1:22" x14ac:dyDescent="0.25">
      <c r="B48" t="s">
        <v>3098</v>
      </c>
      <c r="C48">
        <v>204.03125</v>
      </c>
      <c r="D48">
        <v>104.15625</v>
      </c>
      <c r="E48">
        <v>200</v>
      </c>
      <c r="F48">
        <v>8.8680999999999996E-2</v>
      </c>
      <c r="G48">
        <v>0.196856</v>
      </c>
      <c r="H48">
        <v>50.102533000000001</v>
      </c>
      <c r="I48">
        <v>2.8350559999999998</v>
      </c>
      <c r="J48">
        <v>9.1660009999999996</v>
      </c>
      <c r="K48">
        <v>0.26009599999999999</v>
      </c>
      <c r="L48" s="1">
        <v>8.8680999999999996E-2</v>
      </c>
      <c r="M48">
        <v>1.0985E-2</v>
      </c>
      <c r="N48">
        <v>100253</v>
      </c>
      <c r="O48">
        <v>18.5</v>
      </c>
      <c r="P48">
        <v>60</v>
      </c>
      <c r="Q48">
        <v>1.1917</v>
      </c>
      <c r="R48" t="s">
        <v>3099</v>
      </c>
      <c r="S48" t="s">
        <v>3100</v>
      </c>
    </row>
    <row r="49" spans="1:22" x14ac:dyDescent="0.25">
      <c r="B49" t="s">
        <v>3050</v>
      </c>
      <c r="C49">
        <v>0</v>
      </c>
      <c r="D49">
        <v>1360</v>
      </c>
      <c r="E49">
        <v>200</v>
      </c>
      <c r="F49">
        <v>6.1412969999999998</v>
      </c>
      <c r="G49">
        <v>0.199901</v>
      </c>
      <c r="H49">
        <v>50.866532999999997</v>
      </c>
      <c r="I49">
        <v>2.8282660000000002</v>
      </c>
      <c r="J49">
        <v>9.2355250000000009</v>
      </c>
      <c r="K49">
        <v>0.25724799999999998</v>
      </c>
      <c r="L49" s="1">
        <v>6.1412969999999998</v>
      </c>
      <c r="M49">
        <v>8.0759999999999998E-3</v>
      </c>
      <c r="N49">
        <v>100258</v>
      </c>
      <c r="O49">
        <v>18.5</v>
      </c>
      <c r="P49">
        <v>60</v>
      </c>
      <c r="Q49">
        <v>1.1918</v>
      </c>
      <c r="R49" t="s">
        <v>3101</v>
      </c>
      <c r="S49" t="s">
        <v>3102</v>
      </c>
      <c r="T49">
        <v>1.2385769944341374E-3</v>
      </c>
      <c r="U49">
        <v>9.7284999999999996E-2</v>
      </c>
      <c r="V49" s="60">
        <v>4879.8032154321563</v>
      </c>
    </row>
    <row r="50" spans="1:22" x14ac:dyDescent="0.25">
      <c r="B50" t="s">
        <v>3053</v>
      </c>
      <c r="C50">
        <v>0</v>
      </c>
      <c r="D50">
        <v>1360</v>
      </c>
      <c r="E50">
        <v>200</v>
      </c>
      <c r="F50">
        <v>0.13295999999999999</v>
      </c>
      <c r="G50">
        <v>0.19855700000000001</v>
      </c>
      <c r="H50">
        <v>50.529248000000003</v>
      </c>
      <c r="I50">
        <v>2.8541759999999998</v>
      </c>
      <c r="J50">
        <v>9.2050029999999996</v>
      </c>
      <c r="K50">
        <v>0.26096999999999998</v>
      </c>
      <c r="L50" s="1">
        <v>0.13295999999999999</v>
      </c>
      <c r="M50">
        <v>1.0800000000000001E-2</v>
      </c>
      <c r="N50">
        <v>0.37025454545454545</v>
      </c>
      <c r="O50">
        <v>18.5</v>
      </c>
      <c r="P50">
        <v>60</v>
      </c>
      <c r="Q50">
        <v>1.1917</v>
      </c>
      <c r="R50" t="s">
        <v>3103</v>
      </c>
      <c r="S50" t="s">
        <v>3104</v>
      </c>
      <c r="T50">
        <v>1.2385769944341374E-3</v>
      </c>
      <c r="U50">
        <v>9.7284999999999996E-2</v>
      </c>
      <c r="V50" s="60">
        <v>28.803215432157014</v>
      </c>
    </row>
    <row r="51" spans="1:22" x14ac:dyDescent="0.25">
      <c r="C51">
        <v>-197.09375</v>
      </c>
      <c r="D51">
        <v>-34.8125</v>
      </c>
      <c r="E51">
        <v>200</v>
      </c>
      <c r="F51">
        <v>9.8613999999999993E-2</v>
      </c>
      <c r="G51">
        <v>0.19752700000000001</v>
      </c>
      <c r="H51">
        <v>50.270780999999999</v>
      </c>
      <c r="I51">
        <v>2.7856519999999998</v>
      </c>
      <c r="J51">
        <v>9.1811729999999994</v>
      </c>
      <c r="K51">
        <v>0.255218</v>
      </c>
      <c r="L51" s="1">
        <v>9.8613999999999993E-2</v>
      </c>
      <c r="M51">
        <v>1.0828000000000001E-2</v>
      </c>
      <c r="N51">
        <v>100298</v>
      </c>
      <c r="O51">
        <v>18.600000000000001</v>
      </c>
      <c r="P51">
        <v>60</v>
      </c>
      <c r="Q51">
        <v>1.1918</v>
      </c>
      <c r="R51" t="s">
        <v>3105</v>
      </c>
      <c r="S51" t="s">
        <v>3106</v>
      </c>
      <c r="T51">
        <v>1.2385769944341374E-3</v>
      </c>
      <c r="U51">
        <v>9.7284999999999996E-2</v>
      </c>
      <c r="V51" s="60">
        <v>1.0730055587760781</v>
      </c>
    </row>
    <row r="52" spans="1:22" x14ac:dyDescent="0.25">
      <c r="B52" t="s">
        <v>3107</v>
      </c>
      <c r="C52">
        <v>-197.09375</v>
      </c>
      <c r="D52">
        <v>-34.8125</v>
      </c>
      <c r="E52">
        <v>200</v>
      </c>
      <c r="F52">
        <v>9.7284999999999996E-2</v>
      </c>
      <c r="G52">
        <v>0.19720599999999999</v>
      </c>
      <c r="H52">
        <v>50.190306</v>
      </c>
      <c r="I52">
        <v>2.8391320000000002</v>
      </c>
      <c r="J52">
        <v>9.1735260000000007</v>
      </c>
      <c r="K52">
        <v>0.260494</v>
      </c>
      <c r="L52" s="1">
        <v>9.7284999999999996E-2</v>
      </c>
      <c r="M52">
        <v>1.112E-2</v>
      </c>
      <c r="N52">
        <v>100301</v>
      </c>
      <c r="O52">
        <v>18.600000000000001</v>
      </c>
      <c r="P52">
        <v>60</v>
      </c>
      <c r="Q52">
        <v>1.1919</v>
      </c>
      <c r="R52" t="s">
        <v>3108</v>
      </c>
      <c r="S52" t="s">
        <v>3109</v>
      </c>
      <c r="T52">
        <v>1.2385769944341374E-3</v>
      </c>
      <c r="U52">
        <v>9.7284999999999996E-2</v>
      </c>
      <c r="V52" s="60">
        <v>0</v>
      </c>
    </row>
    <row r="53" spans="1:22" x14ac:dyDescent="0.25">
      <c r="B53" t="s">
        <v>3107</v>
      </c>
      <c r="C53">
        <v>-197</v>
      </c>
      <c r="D53">
        <v>-35</v>
      </c>
      <c r="E53">
        <v>200</v>
      </c>
      <c r="F53">
        <v>0.11497599999999999</v>
      </c>
      <c r="G53">
        <v>0.19802900000000001</v>
      </c>
      <c r="H53">
        <v>50.396779000000002</v>
      </c>
      <c r="I53">
        <v>2.8155450000000002</v>
      </c>
      <c r="J53">
        <v>9.1877370000000003</v>
      </c>
      <c r="K53">
        <v>0.257826</v>
      </c>
      <c r="L53" s="1">
        <v>0.11497599999999999</v>
      </c>
      <c r="M53">
        <v>1.269E-2</v>
      </c>
      <c r="N53">
        <v>100441</v>
      </c>
      <c r="O53">
        <v>18.7</v>
      </c>
      <c r="P53">
        <v>60</v>
      </c>
      <c r="Q53">
        <v>1.1931</v>
      </c>
      <c r="R53" t="s">
        <v>3110</v>
      </c>
      <c r="S53" t="s">
        <v>3111</v>
      </c>
      <c r="T53" s="60">
        <v>1.2387435580292721E-3</v>
      </c>
      <c r="U53" s="60">
        <v>0.11497599999999999</v>
      </c>
      <c r="V53" s="60">
        <v>0</v>
      </c>
    </row>
    <row r="54" spans="1:22" x14ac:dyDescent="0.25">
      <c r="B54" t="s">
        <v>3050</v>
      </c>
      <c r="C54">
        <v>-197</v>
      </c>
      <c r="D54">
        <v>1360.0625</v>
      </c>
      <c r="E54">
        <v>200</v>
      </c>
      <c r="F54">
        <v>6.1512659999999997</v>
      </c>
      <c r="G54">
        <v>0.200595</v>
      </c>
      <c r="H54">
        <v>51.040627000000001</v>
      </c>
      <c r="I54">
        <v>2.7540260000000001</v>
      </c>
      <c r="J54">
        <v>9.2462149999999994</v>
      </c>
      <c r="K54">
        <v>0.25029099999999999</v>
      </c>
      <c r="L54" s="1">
        <v>6.1512659999999997</v>
      </c>
      <c r="M54">
        <v>1.0459E-2</v>
      </c>
      <c r="N54">
        <v>100447</v>
      </c>
      <c r="O54">
        <v>18.7</v>
      </c>
      <c r="P54">
        <v>60</v>
      </c>
      <c r="Q54">
        <v>1.1932</v>
      </c>
      <c r="R54" t="s">
        <v>3112</v>
      </c>
      <c r="S54" t="s">
        <v>3113</v>
      </c>
      <c r="T54" s="60">
        <v>1.2387435580292721E-3</v>
      </c>
      <c r="U54" s="60">
        <v>0.11497599999999999</v>
      </c>
      <c r="V54" s="60">
        <v>4872.913332928395</v>
      </c>
    </row>
    <row r="55" spans="1:22" x14ac:dyDescent="0.25">
      <c r="B55" t="s">
        <v>3053</v>
      </c>
      <c r="C55">
        <v>-197</v>
      </c>
      <c r="D55">
        <v>1360.0625</v>
      </c>
      <c r="E55">
        <v>200</v>
      </c>
      <c r="F55">
        <v>0.142121</v>
      </c>
      <c r="G55">
        <v>0.19902700000000001</v>
      </c>
      <c r="H55">
        <v>50.647294000000002</v>
      </c>
      <c r="I55">
        <v>2.8297249999999998</v>
      </c>
      <c r="J55">
        <v>9.2101810000000004</v>
      </c>
      <c r="K55">
        <v>0.25827699999999998</v>
      </c>
      <c r="L55" s="1">
        <v>0.142121</v>
      </c>
      <c r="M55">
        <v>1.2246E-2</v>
      </c>
      <c r="N55">
        <v>100449</v>
      </c>
      <c r="O55">
        <v>18.7</v>
      </c>
      <c r="P55">
        <v>60</v>
      </c>
      <c r="Q55">
        <v>1.1932</v>
      </c>
      <c r="R55" t="s">
        <v>3114</v>
      </c>
      <c r="S55" t="s">
        <v>3115</v>
      </c>
      <c r="T55" s="60">
        <v>1.2387435580292721E-3</v>
      </c>
      <c r="U55" s="60">
        <v>0.11497599999999999</v>
      </c>
      <c r="V55" s="60">
        <v>21.913332928394976</v>
      </c>
    </row>
    <row r="56" spans="1:22" x14ac:dyDescent="0.25">
      <c r="B56" t="s">
        <v>3107</v>
      </c>
      <c r="C56">
        <v>-197</v>
      </c>
      <c r="D56">
        <v>-35</v>
      </c>
      <c r="E56">
        <v>200</v>
      </c>
      <c r="F56">
        <v>0.11497599999999999</v>
      </c>
      <c r="G56">
        <v>0.19802900000000001</v>
      </c>
      <c r="H56">
        <v>50.396779000000002</v>
      </c>
      <c r="I56">
        <v>2.8155450000000002</v>
      </c>
      <c r="J56">
        <v>9.1877370000000003</v>
      </c>
      <c r="K56">
        <v>0.257826</v>
      </c>
      <c r="L56" s="1">
        <v>0.11497599999999999</v>
      </c>
      <c r="M56">
        <v>1.269E-2</v>
      </c>
      <c r="N56">
        <v>100441</v>
      </c>
      <c r="O56">
        <v>18.7</v>
      </c>
      <c r="P56">
        <v>60</v>
      </c>
      <c r="Q56">
        <v>1.1931</v>
      </c>
      <c r="R56" t="s">
        <v>3110</v>
      </c>
      <c r="S56" t="s">
        <v>3111</v>
      </c>
      <c r="T56" s="54">
        <v>1.2387435580292721E-3</v>
      </c>
      <c r="U56" s="54">
        <v>0.11497599999999999</v>
      </c>
      <c r="V56" s="60">
        <v>0</v>
      </c>
    </row>
    <row r="57" spans="1:22" x14ac:dyDescent="0.25">
      <c r="B57" t="s">
        <v>3050</v>
      </c>
      <c r="C57">
        <v>-197</v>
      </c>
      <c r="D57">
        <v>1360.0625</v>
      </c>
      <c r="E57">
        <v>200</v>
      </c>
      <c r="F57">
        <v>6.1512659999999997</v>
      </c>
      <c r="G57">
        <v>0.200595</v>
      </c>
      <c r="H57">
        <v>51.040627000000001</v>
      </c>
      <c r="I57">
        <v>2.7540260000000001</v>
      </c>
      <c r="J57">
        <v>9.2462149999999994</v>
      </c>
      <c r="K57">
        <v>0.25029099999999999</v>
      </c>
      <c r="L57" s="1">
        <v>6.1512659999999997</v>
      </c>
      <c r="M57">
        <v>1.0459E-2</v>
      </c>
      <c r="N57">
        <v>100447</v>
      </c>
      <c r="O57">
        <v>18.7</v>
      </c>
      <c r="P57">
        <v>60</v>
      </c>
      <c r="Q57">
        <v>1.1932</v>
      </c>
      <c r="R57" t="s">
        <v>3112</v>
      </c>
      <c r="S57" t="s">
        <v>3113</v>
      </c>
      <c r="T57" s="54">
        <v>1.2387435580292721E-3</v>
      </c>
      <c r="U57" s="54">
        <v>0.11497599999999999</v>
      </c>
      <c r="V57" s="60">
        <v>4872.913332928395</v>
      </c>
    </row>
    <row r="58" spans="1:22" x14ac:dyDescent="0.25">
      <c r="B58" t="s">
        <v>3053</v>
      </c>
      <c r="C58">
        <v>-197</v>
      </c>
      <c r="D58">
        <v>1360.0625</v>
      </c>
      <c r="E58">
        <v>200</v>
      </c>
      <c r="F58">
        <v>0.142121</v>
      </c>
      <c r="G58">
        <v>0.19902700000000001</v>
      </c>
      <c r="H58">
        <v>50.647294000000002</v>
      </c>
      <c r="I58">
        <v>2.8297249999999998</v>
      </c>
      <c r="J58">
        <v>9.2101810000000004</v>
      </c>
      <c r="K58">
        <v>0.25827699999999998</v>
      </c>
      <c r="L58" s="1">
        <v>0.142121</v>
      </c>
      <c r="M58">
        <v>1.2246E-2</v>
      </c>
      <c r="N58">
        <v>100449</v>
      </c>
      <c r="O58">
        <v>18.7</v>
      </c>
      <c r="P58">
        <v>60</v>
      </c>
      <c r="Q58">
        <v>1.1932</v>
      </c>
      <c r="R58" t="s">
        <v>3114</v>
      </c>
      <c r="S58" t="s">
        <v>3115</v>
      </c>
      <c r="T58" s="54">
        <v>1.2387435580292721E-3</v>
      </c>
      <c r="U58" s="54">
        <v>0.11497599999999999</v>
      </c>
      <c r="V58" s="60">
        <v>21.913332928394976</v>
      </c>
    </row>
    <row r="59" spans="1:22" x14ac:dyDescent="0.25">
      <c r="A59">
        <v>1</v>
      </c>
      <c r="B59" t="s">
        <v>3107</v>
      </c>
      <c r="C59">
        <v>-197.0625</v>
      </c>
      <c r="D59">
        <v>-34.96875</v>
      </c>
      <c r="E59">
        <v>200</v>
      </c>
      <c r="F59">
        <v>0.134853</v>
      </c>
      <c r="G59">
        <v>0.198244</v>
      </c>
      <c r="H59">
        <v>50.450704000000002</v>
      </c>
      <c r="I59">
        <v>1.4986429999999999</v>
      </c>
      <c r="J59">
        <v>9.1897099999999998</v>
      </c>
      <c r="K59">
        <v>0.13655500000000001</v>
      </c>
      <c r="L59" s="1">
        <v>0.134853</v>
      </c>
      <c r="M59">
        <v>4.1590000000000004E-3</v>
      </c>
      <c r="N59">
        <v>100599</v>
      </c>
      <c r="O59">
        <v>18.8</v>
      </c>
      <c r="P59">
        <v>60</v>
      </c>
      <c r="Q59">
        <v>1.1944999999999999</v>
      </c>
      <c r="R59" t="s">
        <v>3116</v>
      </c>
      <c r="S59" t="s">
        <v>3117</v>
      </c>
      <c r="T59" s="60">
        <v>1.2416163677592251E-3</v>
      </c>
      <c r="U59" s="60">
        <v>0.134853</v>
      </c>
      <c r="V59" s="60">
        <v>0</v>
      </c>
    </row>
    <row r="60" spans="1:22" x14ac:dyDescent="0.25">
      <c r="B60" t="s">
        <v>3050</v>
      </c>
      <c r="C60">
        <v>3.125E-2</v>
      </c>
      <c r="D60">
        <v>1360.03125</v>
      </c>
      <c r="E60">
        <v>200</v>
      </c>
      <c r="F60">
        <v>6.180339</v>
      </c>
      <c r="G60">
        <v>0.201683</v>
      </c>
      <c r="H60">
        <v>51.313704000000001</v>
      </c>
      <c r="I60">
        <v>1.4431430000000001</v>
      </c>
      <c r="J60">
        <v>9.2674369999999993</v>
      </c>
      <c r="K60">
        <v>0.13019</v>
      </c>
      <c r="L60" s="1">
        <v>6.180339</v>
      </c>
      <c r="M60">
        <v>6.3E-3</v>
      </c>
      <c r="N60">
        <v>100613</v>
      </c>
      <c r="O60">
        <v>18.8</v>
      </c>
      <c r="P60">
        <v>60</v>
      </c>
      <c r="Q60">
        <v>1.1947000000000001</v>
      </c>
      <c r="R60" t="s">
        <v>3118</v>
      </c>
      <c r="S60" t="s">
        <v>3119</v>
      </c>
      <c r="T60" s="60">
        <v>1.2416163677592251E-3</v>
      </c>
      <c r="U60" s="60">
        <v>0.134853</v>
      </c>
      <c r="V60" s="60">
        <v>4869.045026291361</v>
      </c>
    </row>
    <row r="61" spans="1:22" x14ac:dyDescent="0.25">
      <c r="B61" t="s">
        <v>3053</v>
      </c>
      <c r="C61">
        <v>3.125E-2</v>
      </c>
      <c r="D61">
        <v>1360.03125</v>
      </c>
      <c r="E61">
        <v>200</v>
      </c>
      <c r="F61">
        <v>0.15725800000000001</v>
      </c>
      <c r="G61">
        <v>0.20064899999999999</v>
      </c>
      <c r="H61">
        <v>51.054214000000002</v>
      </c>
      <c r="I61">
        <v>1.5154799999999999</v>
      </c>
      <c r="J61">
        <v>9.2440979999999993</v>
      </c>
      <c r="K61">
        <v>0.13725799999999999</v>
      </c>
      <c r="L61" s="1">
        <v>0.15725800000000001</v>
      </c>
      <c r="M61">
        <v>3.7339999999999999E-3</v>
      </c>
      <c r="N61">
        <v>100608</v>
      </c>
      <c r="O61">
        <v>18.8</v>
      </c>
      <c r="P61">
        <v>60</v>
      </c>
      <c r="Q61">
        <v>1.1946000000000001</v>
      </c>
      <c r="R61" t="s">
        <v>3120</v>
      </c>
      <c r="S61" t="s">
        <v>3121</v>
      </c>
      <c r="T61" s="60">
        <v>1.2416163677592251E-3</v>
      </c>
      <c r="U61" s="60">
        <v>0.134853</v>
      </c>
      <c r="V61" s="60">
        <v>18.04502629136152</v>
      </c>
    </row>
    <row r="113" ht="12.75" customHeight="1" x14ac:dyDescent="0.25"/>
  </sheetData>
  <conditionalFormatting sqref="Y27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{78B2EDF1-6B81-420D-A686-A69DF2EDDBBD}</x14:id>
        </ext>
      </extLst>
    </cfRule>
  </conditionalFormatting>
  <conditionalFormatting sqref="Y41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{2D0199BB-6370-40CD-B23C-E3647D444A2C}</x14:id>
        </ext>
      </extLst>
    </cfRule>
  </conditionalFormatting>
  <conditionalFormatting sqref="Y2:Y13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{C6C8932B-E4F9-42E5-9E16-492AF05507D4}</x14:id>
        </ext>
      </extLst>
    </cfRule>
  </conditionalFormatting>
  <conditionalFormatting sqref="Y14:Y20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{B0CDBE0A-E402-4E75-9518-B6EDB1B4D390}</x14:id>
        </ext>
      </extLst>
    </cfRule>
  </conditionalFormatting>
  <conditionalFormatting sqref="Y21:Y26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{40AD951D-6366-4085-9DB3-82B063644113}</x14:id>
        </ext>
      </extLst>
    </cfRule>
  </conditionalFormatting>
  <conditionalFormatting sqref="Y2:Y26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{052EA194-B9C1-4EBE-822E-F6F4B162B0CF}</x14:id>
        </ext>
      </extLst>
    </cfRule>
  </conditionalFormatting>
  <conditionalFormatting sqref="Y71">
    <cfRule type="dataBar" priority="1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{76216621-EF36-4AB9-9BEC-866FCF2E7EB8}</x14:id>
        </ext>
      </extLst>
    </cfRule>
  </conditionalFormatting>
  <conditionalFormatting sqref="Y64:Y70">
    <cfRule type="dataBar" priority="1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{52351F67-EBB7-4535-8078-1E04AD0874E9}</x14:id>
        </ext>
      </extLst>
    </cfRule>
  </conditionalFormatting>
  <conditionalFormatting sqref="Y64:Y70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{5962A382-59EC-4A3D-A99B-725DB74C4988}</x14:id>
        </ext>
      </extLst>
    </cfRule>
  </conditionalFormatting>
  <conditionalFormatting sqref="Y58:Y59">
    <cfRule type="dataBar" priority="1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{52AD4CFC-BF76-4B0A-B5D5-8B0645038846}</x14:id>
        </ext>
      </extLst>
    </cfRule>
  </conditionalFormatting>
  <conditionalFormatting sqref="Y60:Y63">
    <cfRule type="dataBar" priority="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{837B6B77-E695-4555-8448-253B8E0E39F5}</x14:id>
        </ext>
      </extLst>
    </cfRule>
  </conditionalFormatting>
  <conditionalFormatting sqref="Y58:Y63">
    <cfRule type="dataBar" priority="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{4A2D4870-997C-4FE1-A7A1-FAA16AC7EB57}</x14:id>
        </ext>
      </extLst>
    </cfRule>
  </conditionalFormatting>
  <conditionalFormatting sqref="Y56:Y57">
    <cfRule type="dataBar" priority="1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{6CF46093-8A2B-462C-8018-240730F5AE17}</x14:id>
        </ext>
      </extLst>
    </cfRule>
  </conditionalFormatting>
  <conditionalFormatting sqref="Y52:Y55">
    <cfRule type="dataBar" priority="1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{77EEFE4C-675B-4EB2-8C83-A0517D20EA48}</x14:id>
        </ext>
      </extLst>
    </cfRule>
  </conditionalFormatting>
  <conditionalFormatting sqref="Y52:Y57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{4D2AC257-D08E-46A3-A6C1-5CFE71297A78}</x14:id>
        </ext>
      </extLst>
    </cfRule>
  </conditionalFormatting>
  <conditionalFormatting sqref="Y42:Y47 Y28:Y40">
    <cfRule type="dataBar" priority="2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{B2A76B4A-811D-4E5C-A138-5A7DBAA7CF64}</x14:id>
        </ext>
      </extLst>
    </cfRule>
  </conditionalFormatting>
  <conditionalFormatting sqref="Y42:Y47">
    <cfRule type="dataBar" priority="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{B43FF20B-1246-4635-A1B8-3B58ED14117A}</x14:id>
        </ext>
      </extLst>
    </cfRule>
  </conditionalFormatting>
  <conditionalFormatting sqref="Y27:Y47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{D937A924-94F1-4EB4-AAD5-7C677EF05BAA}</x14:id>
        </ext>
      </extLst>
    </cfRule>
  </conditionalFormatting>
  <conditionalFormatting sqref="Y48:Y51">
    <cfRule type="dataBar" priority="2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{D73D52C8-814E-48C0-A248-902D5FBBEF34}</x14:id>
        </ext>
      </extLst>
    </cfRule>
  </conditionalFormatting>
  <conditionalFormatting sqref="Y114:Y118">
    <cfRule type="dataBar" priority="2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{A48F9C27-228B-48EF-BACB-57700502B250}</x14:id>
        </ext>
      </extLst>
    </cfRule>
  </conditionalFormatting>
  <conditionalFormatting sqref="Y110:Y113">
    <cfRule type="dataBar" priority="2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{AA75E7E0-9E22-4338-B047-8427FB811ED1}</x14:id>
        </ext>
      </extLst>
    </cfRule>
  </conditionalFormatting>
  <conditionalFormatting sqref="Y110:Y113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{29AE16A5-F81B-479A-9A2F-AD6C890CDB63}</x14:id>
        </ext>
      </extLst>
    </cfRule>
  </conditionalFormatting>
  <conditionalFormatting sqref="Y104:Y109">
    <cfRule type="dataBar" priority="2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{34A170BF-0096-4233-A3B3-B78A70B62B97}</x14:id>
        </ext>
      </extLst>
    </cfRule>
  </conditionalFormatting>
  <conditionalFormatting sqref="Y99">
    <cfRule type="dataBar" priority="2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{DCC4C387-F652-47E2-B182-5D68F198B64A}</x14:id>
        </ext>
      </extLst>
    </cfRule>
  </conditionalFormatting>
  <conditionalFormatting sqref="Y100:Y103">
    <cfRule type="dataBar" priority="2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{CBE9600B-B771-4B75-81FE-641F6C1F1FEB}</x14:id>
        </ext>
      </extLst>
    </cfRule>
  </conditionalFormatting>
  <conditionalFormatting sqref="Y100:Y103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{6F58F2AE-0A7F-4992-9482-608A0AA1E7B7}</x14:id>
        </ext>
      </extLst>
    </cfRule>
  </conditionalFormatting>
  <conditionalFormatting sqref="Y96:Y98">
    <cfRule type="dataBar" priority="3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{15727AAB-01BE-4BC4-B967-D0F91397918F}</x14:id>
        </ext>
      </extLst>
    </cfRule>
  </conditionalFormatting>
  <conditionalFormatting sqref="Y96:Y98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{69CB11B8-3D7F-4F78-B930-7C4CECA04370}</x14:id>
        </ext>
      </extLst>
    </cfRule>
  </conditionalFormatting>
  <conditionalFormatting sqref="Y88:Y91">
    <cfRule type="dataBar" priority="3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{B814D0E3-301E-42BA-826E-1A610260440C}</x14:id>
        </ext>
      </extLst>
    </cfRule>
  </conditionalFormatting>
  <conditionalFormatting sqref="Y88:Y91">
    <cfRule type="dataBar" priority="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{F3A50DB5-612F-48B8-990B-B5CC68F896C3}</x14:id>
        </ext>
      </extLst>
    </cfRule>
  </conditionalFormatting>
  <conditionalFormatting sqref="Y92:Y95">
    <cfRule type="dataBar" priority="3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{0EA328DE-C887-4619-9AFE-157A216E9441}</x14:id>
        </ext>
      </extLst>
    </cfRule>
  </conditionalFormatting>
  <conditionalFormatting sqref="Y82:Y87">
    <cfRule type="dataBar" priority="3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{C0A822E0-1898-4427-A69E-B0C474CEDCA7}</x14:id>
        </ext>
      </extLst>
    </cfRule>
  </conditionalFormatting>
  <conditionalFormatting sqref="Y72:Y77">
    <cfRule type="dataBar" priority="3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{A0FCF682-E422-4DB8-A417-8396E411FEAB}</x14:id>
        </ext>
      </extLst>
    </cfRule>
  </conditionalFormatting>
  <conditionalFormatting sqref="Y78:Y81">
    <cfRule type="dataBar" priority="3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{44AC66BC-A909-4426-A7D0-8530105C1C85}</x14:id>
        </ext>
      </extLst>
    </cfRule>
  </conditionalFormatting>
  <conditionalFormatting sqref="Y78:Y81">
    <cfRule type="dataBar" priority="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{711FFA2E-1D5A-4E1D-8F0E-E8FB84BEAADF}</x14:id>
        </ext>
      </extLst>
    </cfRule>
  </conditionalFormatting>
  <conditionalFormatting sqref="Y129">
    <cfRule type="dataBar" priority="4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{97167AE1-4CCF-4AD8-AC33-9FF2A317EAAC}</x14:id>
        </ext>
      </extLst>
    </cfRule>
  </conditionalFormatting>
  <conditionalFormatting sqref="Y129">
    <cfRule type="dataBar" priority="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{6314F072-3BE7-42EB-97C4-D853A248A7A6}</x14:id>
        </ext>
      </extLst>
    </cfRule>
  </conditionalFormatting>
  <conditionalFormatting sqref="Y126:Y128">
    <cfRule type="dataBar" priority="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{5938552E-2AD7-42AA-A408-747CEAA4A10B}</x14:id>
        </ext>
      </extLst>
    </cfRule>
  </conditionalFormatting>
  <conditionalFormatting sqref="Y119:Y125">
    <cfRule type="dataBar" priority="4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{44466E28-7201-412F-8A7B-0633CB6FF8C0}</x14:id>
        </ext>
      </extLst>
    </cfRule>
  </conditionalFormatting>
  <conditionalFormatting sqref="Y119:Y125"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{8392E234-558A-4793-AB40-67BC27A01406}</x14:id>
        </ext>
      </extLst>
    </cfRule>
  </conditionalFormatting>
  <conditionalFormatting sqref="Y151:Y155">
    <cfRule type="dataBar" priority="4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{302713E8-0437-49B6-A143-DEBA67C0D54B}</x14:id>
        </ext>
      </extLst>
    </cfRule>
  </conditionalFormatting>
  <conditionalFormatting sqref="Y151:Y155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{9ACAFAC8-6DF7-41AB-9BF0-DA86CA00A672}</x14:id>
        </ext>
      </extLst>
    </cfRule>
  </conditionalFormatting>
  <conditionalFormatting sqref="Y156:Y160">
    <cfRule type="dataBar" priority="4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{EC1C4C9B-BFEE-4DED-94C7-F2126B4393B6}</x14:id>
        </ext>
      </extLst>
    </cfRule>
  </conditionalFormatting>
  <conditionalFormatting sqref="Y150">
    <cfRule type="dataBar" priority="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{75BEEDE6-DC2A-4001-B6DB-BB3AD040F656}</x14:id>
        </ext>
      </extLst>
    </cfRule>
  </conditionalFormatting>
  <conditionalFormatting sqref="Y130:Y142">
    <cfRule type="dataBar" priority="4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{6968515E-AE0B-4C87-B24F-834FF0F98EC2}</x14:id>
        </ext>
      </extLst>
    </cfRule>
  </conditionalFormatting>
  <conditionalFormatting sqref="Y130:Y142">
    <cfRule type="dataBar" priority="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{84007FB9-A04D-4436-A3C2-F7ACE6371EFF}</x14:id>
        </ext>
      </extLst>
    </cfRule>
  </conditionalFormatting>
  <conditionalFormatting sqref="Y129:Y142">
    <cfRule type="dataBar" priority="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{E6EA1E62-08CF-4BE7-8C97-095F4161ADB5}</x14:id>
        </ext>
      </extLst>
    </cfRule>
  </conditionalFormatting>
  <conditionalFormatting sqref="Y143:Y149">
    <cfRule type="dataBar" priority="5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{D229232E-5EE8-4C73-AAAA-D7007A178723}</x14:id>
        </ext>
      </extLst>
    </cfRule>
  </conditionalFormatting>
  <conditionalFormatting sqref="Y165:Y166">
    <cfRule type="dataBar" priority="5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{4D2EFFCA-8655-4FC5-85D6-766AC53367FF}</x14:id>
        </ext>
      </extLst>
    </cfRule>
  </conditionalFormatting>
  <conditionalFormatting sqref="Y165:Y166">
    <cfRule type="dataBar" priority="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{0603244D-42E3-4F94-BA63-58D26DB827A8}</x14:id>
        </ext>
      </extLst>
    </cfRule>
  </conditionalFormatting>
  <conditionalFormatting sqref="Y161">
    <cfRule type="dataBar" priority="5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{F591169D-4754-4837-87CD-A0285F97B691}</x14:id>
        </ext>
      </extLst>
    </cfRule>
  </conditionalFormatting>
  <conditionalFormatting sqref="Y161">
    <cfRule type="dataBar" priority="5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{84CF7D6A-6CA0-42E4-B1F9-49B878C821C1}</x14:id>
        </ext>
      </extLst>
    </cfRule>
  </conditionalFormatting>
  <conditionalFormatting sqref="Y162:Y164">
    <cfRule type="dataBar" priority="5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{85CD285A-8621-4248-8918-0FFA10B92E51}</x14:id>
        </ext>
      </extLst>
    </cfRule>
  </conditionalFormatting>
  <conditionalFormatting sqref="Y167:Y169">
    <cfRule type="dataBar" priority="5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{7DE59781-2400-4BB0-B636-075FB91A6EE8}</x14:id>
        </ext>
      </extLst>
    </cfRule>
  </conditionalFormatting>
  <conditionalFormatting sqref="Y1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{ED25358C-EA3E-4BE9-AC2D-4B8FA377D6F7}</x14:id>
        </ext>
      </extLst>
    </cfRule>
  </conditionalFormatting>
  <conditionalFormatting sqref="Z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{8C2C6F5C-0774-4607-A468-7A503EF583D8}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B2EDF1-6B81-420D-A686-A69DF2EDDB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Y27</xm:sqref>
        </x14:conditionalFormatting>
        <x14:conditionalFormatting xmlns:xm="http://schemas.microsoft.com/office/excel/2006/main">
          <x14:cfRule type="dataBar" id="{2D0199BB-6370-40CD-B23C-E3647D444A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Y41</xm:sqref>
        </x14:conditionalFormatting>
        <x14:conditionalFormatting xmlns:xm="http://schemas.microsoft.com/office/excel/2006/main">
          <x14:cfRule type="dataBar" id="{C6C8932B-E4F9-42E5-9E16-492AF05507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Y2:Y13</xm:sqref>
        </x14:conditionalFormatting>
        <x14:conditionalFormatting xmlns:xm="http://schemas.microsoft.com/office/excel/2006/main">
          <x14:cfRule type="dataBar" id="{B0CDBE0A-E402-4E75-9518-B6EDB1B4D3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Y14:Y20</xm:sqref>
        </x14:conditionalFormatting>
        <x14:conditionalFormatting xmlns:xm="http://schemas.microsoft.com/office/excel/2006/main">
          <x14:cfRule type="dataBar" id="{40AD951D-6366-4085-9DB3-82B0636441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Y21:Y26</xm:sqref>
        </x14:conditionalFormatting>
        <x14:conditionalFormatting xmlns:xm="http://schemas.microsoft.com/office/excel/2006/main">
          <x14:cfRule type="dataBar" id="{052EA194-B9C1-4EBE-822E-F6F4B162B0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Y2:Y26</xm:sqref>
        </x14:conditionalFormatting>
        <x14:conditionalFormatting xmlns:xm="http://schemas.microsoft.com/office/excel/2006/main">
          <x14:cfRule type="dataBar" id="{76216621-EF36-4AB9-9BEC-866FCF2E7E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Y71</xm:sqref>
        </x14:conditionalFormatting>
        <x14:conditionalFormatting xmlns:xm="http://schemas.microsoft.com/office/excel/2006/main">
          <x14:cfRule type="dataBar" id="{52351F67-EBB7-4535-8078-1E04AD0874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Y64:Y70</xm:sqref>
        </x14:conditionalFormatting>
        <x14:conditionalFormatting xmlns:xm="http://schemas.microsoft.com/office/excel/2006/main">
          <x14:cfRule type="dataBar" id="{5962A382-59EC-4A3D-A99B-725DB74C49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Y64:Y70</xm:sqref>
        </x14:conditionalFormatting>
        <x14:conditionalFormatting xmlns:xm="http://schemas.microsoft.com/office/excel/2006/main">
          <x14:cfRule type="dataBar" id="{52AD4CFC-BF76-4B0A-B5D5-8B06450388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Y58:Y59</xm:sqref>
        </x14:conditionalFormatting>
        <x14:conditionalFormatting xmlns:xm="http://schemas.microsoft.com/office/excel/2006/main">
          <x14:cfRule type="dataBar" id="{837B6B77-E695-4555-8448-253B8E0E39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Y60:Y63</xm:sqref>
        </x14:conditionalFormatting>
        <x14:conditionalFormatting xmlns:xm="http://schemas.microsoft.com/office/excel/2006/main">
          <x14:cfRule type="dataBar" id="{4A2D4870-997C-4FE1-A7A1-FAA16AC7EB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Y58:Y63</xm:sqref>
        </x14:conditionalFormatting>
        <x14:conditionalFormatting xmlns:xm="http://schemas.microsoft.com/office/excel/2006/main">
          <x14:cfRule type="dataBar" id="{6CF46093-8A2B-462C-8018-240730F5AE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Y56:Y57</xm:sqref>
        </x14:conditionalFormatting>
        <x14:conditionalFormatting xmlns:xm="http://schemas.microsoft.com/office/excel/2006/main">
          <x14:cfRule type="dataBar" id="{77EEFE4C-675B-4EB2-8C83-A0517D20EA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Y52:Y55</xm:sqref>
        </x14:conditionalFormatting>
        <x14:conditionalFormatting xmlns:xm="http://schemas.microsoft.com/office/excel/2006/main">
          <x14:cfRule type="dataBar" id="{4D2AC257-D08E-46A3-A6C1-5CFE71297A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Y52:Y57</xm:sqref>
        </x14:conditionalFormatting>
        <x14:conditionalFormatting xmlns:xm="http://schemas.microsoft.com/office/excel/2006/main">
          <x14:cfRule type="dataBar" id="{B2A76B4A-811D-4E5C-A138-5A7DBAA7CF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Y42:Y47 Y28:Y40</xm:sqref>
        </x14:conditionalFormatting>
        <x14:conditionalFormatting xmlns:xm="http://schemas.microsoft.com/office/excel/2006/main">
          <x14:cfRule type="dataBar" id="{B43FF20B-1246-4635-A1B8-3B58ED1411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Y42:Y47</xm:sqref>
        </x14:conditionalFormatting>
        <x14:conditionalFormatting xmlns:xm="http://schemas.microsoft.com/office/excel/2006/main">
          <x14:cfRule type="dataBar" id="{D937A924-94F1-4EB4-AAD5-7C677EF05B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Y27:Y47</xm:sqref>
        </x14:conditionalFormatting>
        <x14:conditionalFormatting xmlns:xm="http://schemas.microsoft.com/office/excel/2006/main">
          <x14:cfRule type="dataBar" id="{D73D52C8-814E-48C0-A248-902D5FBBEF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Y48:Y51</xm:sqref>
        </x14:conditionalFormatting>
        <x14:conditionalFormatting xmlns:xm="http://schemas.microsoft.com/office/excel/2006/main">
          <x14:cfRule type="dataBar" id="{A48F9C27-228B-48EF-BACB-57700502B2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Y114:Y118</xm:sqref>
        </x14:conditionalFormatting>
        <x14:conditionalFormatting xmlns:xm="http://schemas.microsoft.com/office/excel/2006/main">
          <x14:cfRule type="dataBar" id="{AA75E7E0-9E22-4338-B047-8427FB811E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Y110:Y113</xm:sqref>
        </x14:conditionalFormatting>
        <x14:conditionalFormatting xmlns:xm="http://schemas.microsoft.com/office/excel/2006/main">
          <x14:cfRule type="dataBar" id="{29AE16A5-F81B-479A-9A2F-AD6C890CD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Y110:Y113</xm:sqref>
        </x14:conditionalFormatting>
        <x14:conditionalFormatting xmlns:xm="http://schemas.microsoft.com/office/excel/2006/main">
          <x14:cfRule type="dataBar" id="{34A170BF-0096-4233-A3B3-B78A70B62B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Y104:Y109</xm:sqref>
        </x14:conditionalFormatting>
        <x14:conditionalFormatting xmlns:xm="http://schemas.microsoft.com/office/excel/2006/main">
          <x14:cfRule type="dataBar" id="{DCC4C387-F652-47E2-B182-5D68F198B6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Y99</xm:sqref>
        </x14:conditionalFormatting>
        <x14:conditionalFormatting xmlns:xm="http://schemas.microsoft.com/office/excel/2006/main">
          <x14:cfRule type="dataBar" id="{CBE9600B-B771-4B75-81FE-641F6C1F1F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Y100:Y103</xm:sqref>
        </x14:conditionalFormatting>
        <x14:conditionalFormatting xmlns:xm="http://schemas.microsoft.com/office/excel/2006/main">
          <x14:cfRule type="dataBar" id="{6F58F2AE-0A7F-4992-9482-608A0AA1E7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Y100:Y103</xm:sqref>
        </x14:conditionalFormatting>
        <x14:conditionalFormatting xmlns:xm="http://schemas.microsoft.com/office/excel/2006/main">
          <x14:cfRule type="dataBar" id="{15727AAB-01BE-4BC4-B967-D0F9139791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Y96:Y98</xm:sqref>
        </x14:conditionalFormatting>
        <x14:conditionalFormatting xmlns:xm="http://schemas.microsoft.com/office/excel/2006/main">
          <x14:cfRule type="dataBar" id="{69CB11B8-3D7F-4F78-B930-7C4CECA043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Y96:Y98</xm:sqref>
        </x14:conditionalFormatting>
        <x14:conditionalFormatting xmlns:xm="http://schemas.microsoft.com/office/excel/2006/main">
          <x14:cfRule type="dataBar" id="{B814D0E3-301E-42BA-826E-1A61026044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Y88:Y91</xm:sqref>
        </x14:conditionalFormatting>
        <x14:conditionalFormatting xmlns:xm="http://schemas.microsoft.com/office/excel/2006/main">
          <x14:cfRule type="dataBar" id="{F3A50DB5-612F-48B8-990B-B5CC68F896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Y88:Y91</xm:sqref>
        </x14:conditionalFormatting>
        <x14:conditionalFormatting xmlns:xm="http://schemas.microsoft.com/office/excel/2006/main">
          <x14:cfRule type="dataBar" id="{0EA328DE-C887-4619-9AFE-157A216E94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Y92:Y95</xm:sqref>
        </x14:conditionalFormatting>
        <x14:conditionalFormatting xmlns:xm="http://schemas.microsoft.com/office/excel/2006/main">
          <x14:cfRule type="dataBar" id="{C0A822E0-1898-4427-A69E-B0C474CEDC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Y82:Y87</xm:sqref>
        </x14:conditionalFormatting>
        <x14:conditionalFormatting xmlns:xm="http://schemas.microsoft.com/office/excel/2006/main">
          <x14:cfRule type="dataBar" id="{A0FCF682-E422-4DB8-A417-8396E411FE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Y72:Y77</xm:sqref>
        </x14:conditionalFormatting>
        <x14:conditionalFormatting xmlns:xm="http://schemas.microsoft.com/office/excel/2006/main">
          <x14:cfRule type="dataBar" id="{44AC66BC-A909-4426-A7D0-8530105C1C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Y78:Y81</xm:sqref>
        </x14:conditionalFormatting>
        <x14:conditionalFormatting xmlns:xm="http://schemas.microsoft.com/office/excel/2006/main">
          <x14:cfRule type="dataBar" id="{711FFA2E-1D5A-4E1D-8F0E-E8FB84BEAA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Y78:Y81</xm:sqref>
        </x14:conditionalFormatting>
        <x14:conditionalFormatting xmlns:xm="http://schemas.microsoft.com/office/excel/2006/main">
          <x14:cfRule type="dataBar" id="{97167AE1-4CCF-4AD8-AC33-9FF2A317EA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Y129</xm:sqref>
        </x14:conditionalFormatting>
        <x14:conditionalFormatting xmlns:xm="http://schemas.microsoft.com/office/excel/2006/main">
          <x14:cfRule type="dataBar" id="{6314F072-3BE7-42EB-97C4-D853A248A7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Y129</xm:sqref>
        </x14:conditionalFormatting>
        <x14:conditionalFormatting xmlns:xm="http://schemas.microsoft.com/office/excel/2006/main">
          <x14:cfRule type="dataBar" id="{5938552E-2AD7-42AA-A408-747CEAA4A1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Y126:Y128</xm:sqref>
        </x14:conditionalFormatting>
        <x14:conditionalFormatting xmlns:xm="http://schemas.microsoft.com/office/excel/2006/main">
          <x14:cfRule type="dataBar" id="{44466E28-7201-412F-8A7B-0633CB6FF8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Y119:Y125</xm:sqref>
        </x14:conditionalFormatting>
        <x14:conditionalFormatting xmlns:xm="http://schemas.microsoft.com/office/excel/2006/main">
          <x14:cfRule type="dataBar" id="{8392E234-558A-4793-AB40-67BC27A014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Y119:Y125</xm:sqref>
        </x14:conditionalFormatting>
        <x14:conditionalFormatting xmlns:xm="http://schemas.microsoft.com/office/excel/2006/main">
          <x14:cfRule type="dataBar" id="{302713E8-0437-49B6-A143-DEBA67C0D5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Y151:Y155</xm:sqref>
        </x14:conditionalFormatting>
        <x14:conditionalFormatting xmlns:xm="http://schemas.microsoft.com/office/excel/2006/main">
          <x14:cfRule type="dataBar" id="{9ACAFAC8-6DF7-41AB-9BF0-DA86CA00A6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Y151:Y155</xm:sqref>
        </x14:conditionalFormatting>
        <x14:conditionalFormatting xmlns:xm="http://schemas.microsoft.com/office/excel/2006/main">
          <x14:cfRule type="dataBar" id="{EC1C4C9B-BFEE-4DED-94C7-F2126B4393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Y156:Y160</xm:sqref>
        </x14:conditionalFormatting>
        <x14:conditionalFormatting xmlns:xm="http://schemas.microsoft.com/office/excel/2006/main">
          <x14:cfRule type="dataBar" id="{75BEEDE6-DC2A-4001-B6DB-BB3AD040F6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Y150</xm:sqref>
        </x14:conditionalFormatting>
        <x14:conditionalFormatting xmlns:xm="http://schemas.microsoft.com/office/excel/2006/main">
          <x14:cfRule type="dataBar" id="{6968515E-AE0B-4C87-B24F-834FF0F98E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Y130:Y142</xm:sqref>
        </x14:conditionalFormatting>
        <x14:conditionalFormatting xmlns:xm="http://schemas.microsoft.com/office/excel/2006/main">
          <x14:cfRule type="dataBar" id="{84007FB9-A04D-4436-A3C2-F7ACE6371E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Y130:Y142</xm:sqref>
        </x14:conditionalFormatting>
        <x14:conditionalFormatting xmlns:xm="http://schemas.microsoft.com/office/excel/2006/main">
          <x14:cfRule type="dataBar" id="{E6EA1E62-08CF-4BE7-8C97-095F4161AD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Y129:Y142</xm:sqref>
        </x14:conditionalFormatting>
        <x14:conditionalFormatting xmlns:xm="http://schemas.microsoft.com/office/excel/2006/main">
          <x14:cfRule type="dataBar" id="{D229232E-5EE8-4C73-AAAA-D7007A1787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Y143:Y149</xm:sqref>
        </x14:conditionalFormatting>
        <x14:conditionalFormatting xmlns:xm="http://schemas.microsoft.com/office/excel/2006/main">
          <x14:cfRule type="dataBar" id="{4D2EFFCA-8655-4FC5-85D6-766AC53367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Y165:Y166</xm:sqref>
        </x14:conditionalFormatting>
        <x14:conditionalFormatting xmlns:xm="http://schemas.microsoft.com/office/excel/2006/main">
          <x14:cfRule type="dataBar" id="{0603244D-42E3-4F94-BA63-58D26DB827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Y165:Y166</xm:sqref>
        </x14:conditionalFormatting>
        <x14:conditionalFormatting xmlns:xm="http://schemas.microsoft.com/office/excel/2006/main">
          <x14:cfRule type="dataBar" id="{F591169D-4754-4837-87CD-A0285F97B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Y161</xm:sqref>
        </x14:conditionalFormatting>
        <x14:conditionalFormatting xmlns:xm="http://schemas.microsoft.com/office/excel/2006/main">
          <x14:cfRule type="dataBar" id="{84CF7D6A-6CA0-42E4-B1F9-49B878C821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Y161</xm:sqref>
        </x14:conditionalFormatting>
        <x14:conditionalFormatting xmlns:xm="http://schemas.microsoft.com/office/excel/2006/main">
          <x14:cfRule type="dataBar" id="{85CD285A-8621-4248-8918-0FFA10B92E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Y162:Y164</xm:sqref>
        </x14:conditionalFormatting>
        <x14:conditionalFormatting xmlns:xm="http://schemas.microsoft.com/office/excel/2006/main">
          <x14:cfRule type="dataBar" id="{7DE59781-2400-4BB0-B636-075FB91A6E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Y167:Y169</xm:sqref>
        </x14:conditionalFormatting>
        <x14:conditionalFormatting xmlns:xm="http://schemas.microsoft.com/office/excel/2006/main">
          <x14:cfRule type="dataBar" id="{ED25358C-EA3E-4BE9-AC2D-4B8FA377D6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Y1</xm:sqref>
        </x14:conditionalFormatting>
        <x14:conditionalFormatting xmlns:xm="http://schemas.microsoft.com/office/excel/2006/main">
          <x14:cfRule type="dataBar" id="{8C2C6F5C-0774-4607-A468-7A503EF583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UC</vt:lpstr>
      <vt:lpstr>MT</vt:lpstr>
      <vt:lpstr>MT_other</vt:lpstr>
      <vt:lpstr>ST</vt:lpstr>
      <vt:lpstr>ST_other</vt:lpstr>
      <vt:lpstr>ERROR</vt:lpstr>
      <vt:lpstr>ERROR_other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</dc:creator>
  <cp:lastModifiedBy>Szenka, József</cp:lastModifiedBy>
  <dcterms:created xsi:type="dcterms:W3CDTF">2021-12-14T08:21:37Z</dcterms:created>
  <dcterms:modified xsi:type="dcterms:W3CDTF">2023-05-04T11:47:48Z</dcterms:modified>
</cp:coreProperties>
</file>