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56" windowHeight="8340" activeTab="4"/>
  </bookViews>
  <sheets>
    <sheet name="portfolio-mclimit" sheetId="1" r:id="rId1"/>
    <sheet name="zz500对冲" sheetId="2" r:id="rId2"/>
    <sheet name="工作表2" sheetId="3" r:id="rId3"/>
    <sheet name="latest data" sheetId="7" r:id="rId4"/>
    <sheet name="增强对冲" sheetId="4" r:id="rId5"/>
    <sheet name="降低仓位" sheetId="5" r:id="rId6"/>
    <sheet name="Sheet1" sheetId="8" r:id="rId7"/>
    <sheet name="Sheet2" sheetId="9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115" i="8" l="1"/>
  <c r="Y2114" i="8"/>
  <c r="Y2113" i="8"/>
  <c r="Y2112" i="8"/>
  <c r="Y2111" i="8"/>
  <c r="Y2110" i="8"/>
  <c r="Y2109" i="8"/>
  <c r="Y2108" i="8"/>
  <c r="Y2107" i="8"/>
  <c r="Y2106" i="8"/>
  <c r="Y2105" i="8"/>
  <c r="Y2104" i="8"/>
  <c r="Y2103" i="8"/>
  <c r="Y2102" i="8"/>
  <c r="Y2101" i="8"/>
  <c r="Y2100" i="8"/>
  <c r="Y2099" i="8"/>
  <c r="Y2098" i="8"/>
  <c r="Y2097" i="8"/>
  <c r="Y2096" i="8"/>
  <c r="Y2095" i="8"/>
  <c r="Y2094" i="8"/>
  <c r="Y2093" i="8"/>
  <c r="Y2092" i="8"/>
  <c r="Y2091" i="8"/>
  <c r="Y2090" i="8"/>
  <c r="Y2089" i="8"/>
  <c r="Y2088" i="8"/>
  <c r="Y2087" i="8"/>
  <c r="Y2086" i="8"/>
  <c r="Y2085" i="8"/>
  <c r="Y2084" i="8"/>
  <c r="Y2083" i="8"/>
  <c r="Y2082" i="8"/>
  <c r="Y2081" i="8"/>
  <c r="Y2080" i="8"/>
  <c r="Y2079" i="8"/>
  <c r="Y2078" i="8"/>
  <c r="Y2077" i="8"/>
  <c r="Y2076" i="8"/>
  <c r="Y2075" i="8"/>
  <c r="Y2074" i="8"/>
  <c r="Y2073" i="8"/>
  <c r="Y2072" i="8"/>
  <c r="Y2071" i="8"/>
  <c r="Y2070" i="8"/>
  <c r="Y2069" i="8"/>
  <c r="Y2068" i="8"/>
  <c r="Y2067" i="8"/>
  <c r="Y2066" i="8"/>
  <c r="Y2065" i="8"/>
  <c r="Y2064" i="8"/>
  <c r="Y2063" i="8"/>
  <c r="Y2062" i="8"/>
  <c r="Y2061" i="8"/>
  <c r="Y2060" i="8"/>
  <c r="Y2059" i="8"/>
  <c r="Y2058" i="8"/>
  <c r="Y2057" i="8"/>
  <c r="Y2056" i="8"/>
  <c r="Y2055" i="8"/>
  <c r="Y2054" i="8"/>
  <c r="Y2053" i="8"/>
  <c r="Y2052" i="8"/>
  <c r="Y2051" i="8"/>
  <c r="Y2050" i="8"/>
  <c r="Y2049" i="8"/>
  <c r="Y2048" i="8"/>
  <c r="Y2047" i="8"/>
  <c r="Y2046" i="8"/>
  <c r="Y2045" i="8"/>
  <c r="Y2044" i="8"/>
  <c r="Y2043" i="8"/>
  <c r="Y2042" i="8"/>
  <c r="Y2041" i="8"/>
  <c r="Y2040" i="8"/>
  <c r="Y2039" i="8"/>
  <c r="Y2038" i="8"/>
  <c r="Y2037" i="8"/>
  <c r="Y2036" i="8"/>
  <c r="Y2035" i="8"/>
  <c r="Y2034" i="8"/>
  <c r="Y2033" i="8"/>
  <c r="Y2032" i="8"/>
  <c r="Y2031" i="8"/>
  <c r="Y2030" i="8"/>
  <c r="Y2029" i="8"/>
  <c r="Y2028" i="8"/>
  <c r="Y2027" i="8"/>
  <c r="Y2026" i="8"/>
  <c r="Y2025" i="8"/>
  <c r="Y2024" i="8"/>
  <c r="Y2023" i="8"/>
  <c r="Y2022" i="8"/>
  <c r="Y2021" i="8"/>
  <c r="Y2020" i="8"/>
  <c r="Y2019" i="8"/>
  <c r="Y2018" i="8"/>
  <c r="Y2017" i="8"/>
  <c r="Y2016" i="8"/>
  <c r="Y2015" i="8"/>
  <c r="Y2014" i="8"/>
  <c r="Y2013" i="8"/>
  <c r="Y2012" i="8"/>
  <c r="Y2011" i="8"/>
  <c r="Y2010" i="8"/>
  <c r="Y2009" i="8"/>
  <c r="Y2008" i="8"/>
  <c r="Y2007" i="8"/>
  <c r="Y2006" i="8"/>
  <c r="Y2005" i="8"/>
  <c r="Y2004" i="8"/>
  <c r="Y2003" i="8"/>
  <c r="Y2002" i="8"/>
  <c r="Y2001" i="8"/>
  <c r="Y2000" i="8"/>
  <c r="Y1999" i="8"/>
  <c r="Y1998" i="8"/>
  <c r="Y1997" i="8"/>
  <c r="Y1996" i="8"/>
  <c r="Y1995" i="8"/>
  <c r="Y1994" i="8"/>
  <c r="Y1993" i="8"/>
  <c r="Y1992" i="8"/>
  <c r="Y1991" i="8"/>
  <c r="Y1990" i="8"/>
  <c r="Y1989" i="8"/>
  <c r="Y1988" i="8"/>
  <c r="Y1987" i="8"/>
  <c r="Y1986" i="8"/>
  <c r="Y1985" i="8"/>
  <c r="Y1984" i="8"/>
  <c r="Y1983" i="8"/>
  <c r="Y1982" i="8"/>
  <c r="Y1981" i="8"/>
  <c r="Y1980" i="8"/>
  <c r="Y1979" i="8"/>
  <c r="Y1978" i="8"/>
  <c r="Y1977" i="8"/>
  <c r="Y1976" i="8"/>
  <c r="Y1975" i="8"/>
  <c r="Y1974" i="8"/>
  <c r="Y1973" i="8"/>
  <c r="Y1972" i="8"/>
  <c r="Y1971" i="8"/>
  <c r="Y1970" i="8"/>
  <c r="Y1969" i="8"/>
  <c r="Y1968" i="8"/>
  <c r="Y1967" i="8"/>
  <c r="Y1966" i="8"/>
  <c r="Y1965" i="8"/>
  <c r="Y1964" i="8"/>
  <c r="Y1963" i="8"/>
  <c r="Y1962" i="8"/>
  <c r="Y1961" i="8"/>
  <c r="Y1960" i="8"/>
  <c r="Y1959" i="8"/>
  <c r="Y1958" i="8"/>
  <c r="Y1957" i="8"/>
  <c r="Y1956" i="8"/>
  <c r="Y1955" i="8"/>
  <c r="Y1954" i="8"/>
  <c r="Y1953" i="8"/>
  <c r="Y1952" i="8"/>
  <c r="Y1951" i="8"/>
  <c r="Y1950" i="8"/>
  <c r="Y1949" i="8"/>
  <c r="Y1948" i="8"/>
  <c r="Y1947" i="8"/>
  <c r="Y1946" i="8"/>
  <c r="Y1945" i="8"/>
  <c r="Y1944" i="8"/>
  <c r="Y1943" i="8"/>
  <c r="Y1942" i="8"/>
  <c r="Y1941" i="8"/>
  <c r="Y1940" i="8"/>
  <c r="Y1939" i="8"/>
  <c r="Y1938" i="8"/>
  <c r="Y1937" i="8"/>
  <c r="Y1936" i="8"/>
  <c r="Y1935" i="8"/>
  <c r="Y1934" i="8"/>
  <c r="Y1933" i="8"/>
  <c r="Y1932" i="8"/>
  <c r="Y1931" i="8"/>
  <c r="Y1930" i="8"/>
  <c r="Y1929" i="8"/>
  <c r="Y1928" i="8"/>
  <c r="Y1927" i="8"/>
  <c r="Y1926" i="8"/>
  <c r="Y1925" i="8"/>
  <c r="Y1924" i="8"/>
  <c r="Y1923" i="8"/>
  <c r="Y1922" i="8"/>
  <c r="Y1921" i="8"/>
  <c r="Y1920" i="8"/>
  <c r="Y1919" i="8"/>
  <c r="Y1918" i="8"/>
  <c r="Y1917" i="8"/>
  <c r="Y1916" i="8"/>
  <c r="Y1915" i="8"/>
  <c r="Y1914" i="8"/>
  <c r="Y1913" i="8"/>
  <c r="Y1912" i="8"/>
  <c r="Y1911" i="8"/>
  <c r="Y1910" i="8"/>
  <c r="Y1909" i="8"/>
  <c r="Y1908" i="8"/>
  <c r="Y1907" i="8"/>
  <c r="Y1906" i="8"/>
  <c r="Y1905" i="8"/>
  <c r="Y1904" i="8"/>
  <c r="Y1903" i="8"/>
  <c r="Y1902" i="8"/>
  <c r="Y1901" i="8"/>
  <c r="Y1900" i="8"/>
  <c r="Y1899" i="8"/>
  <c r="Y1898" i="8"/>
  <c r="Y1897" i="8"/>
  <c r="Y1896" i="8"/>
  <c r="Y1895" i="8"/>
  <c r="Y1894" i="8"/>
  <c r="Y1893" i="8"/>
  <c r="Y1892" i="8"/>
  <c r="Y1891" i="8"/>
  <c r="Y1890" i="8"/>
  <c r="Y1889" i="8"/>
  <c r="Y1888" i="8"/>
  <c r="Y1887" i="8"/>
  <c r="Y1886" i="8"/>
  <c r="Y1885" i="8"/>
  <c r="Y1884" i="8"/>
  <c r="Y1883" i="8"/>
  <c r="Y1882" i="8"/>
  <c r="Y1881" i="8"/>
  <c r="Y1880" i="8"/>
  <c r="Y1879" i="8"/>
  <c r="Y1878" i="8"/>
  <c r="Y1877" i="8"/>
  <c r="Y1876" i="8"/>
  <c r="Y1875" i="8"/>
  <c r="Y1874" i="8"/>
  <c r="Y1873" i="8"/>
  <c r="Y1872" i="8"/>
  <c r="Y1871" i="8"/>
  <c r="Y1870" i="8"/>
  <c r="Y1869" i="8"/>
  <c r="Y1868" i="8"/>
  <c r="Y1867" i="8"/>
  <c r="Y1866" i="8"/>
  <c r="Y1865" i="8"/>
  <c r="Y1864" i="8"/>
  <c r="Y1863" i="8"/>
  <c r="Y1862" i="8"/>
  <c r="Y1861" i="8"/>
  <c r="Y1860" i="8"/>
  <c r="Y1859" i="8"/>
  <c r="Y1858" i="8"/>
  <c r="Y1857" i="8"/>
  <c r="Y1856" i="8"/>
  <c r="Y1855" i="8"/>
  <c r="Y1854" i="8"/>
  <c r="Y1853" i="8"/>
  <c r="Y1852" i="8"/>
  <c r="Y1851" i="8"/>
  <c r="Y1850" i="8"/>
  <c r="Y1849" i="8"/>
  <c r="Y1848" i="8"/>
  <c r="Y1847" i="8"/>
  <c r="Y1846" i="8"/>
  <c r="Y1845" i="8"/>
  <c r="Y1844" i="8"/>
  <c r="Y1843" i="8"/>
  <c r="Y1842" i="8"/>
  <c r="Y1841" i="8"/>
  <c r="Y1840" i="8"/>
  <c r="Y1839" i="8"/>
  <c r="Y1838" i="8"/>
  <c r="Y1837" i="8"/>
  <c r="Y1836" i="8"/>
  <c r="Y1835" i="8"/>
  <c r="Y1834" i="8"/>
  <c r="Y1833" i="8"/>
  <c r="Y1832" i="8"/>
  <c r="Y1831" i="8"/>
  <c r="Y1830" i="8"/>
  <c r="Y1829" i="8"/>
  <c r="Y1828" i="8"/>
  <c r="Y1827" i="8"/>
  <c r="Y1826" i="8"/>
  <c r="Y1825" i="8"/>
  <c r="Y1824" i="8"/>
  <c r="Y1823" i="8"/>
  <c r="Y1822" i="8"/>
  <c r="Y1821" i="8"/>
  <c r="Y1820" i="8"/>
  <c r="Y1819" i="8"/>
  <c r="Y1818" i="8"/>
  <c r="Y1817" i="8"/>
  <c r="Y1816" i="8"/>
  <c r="Y1815" i="8"/>
  <c r="Y1814" i="8"/>
  <c r="Y1813" i="8"/>
  <c r="Y1812" i="8"/>
  <c r="Y1811" i="8"/>
  <c r="Y1810" i="8"/>
  <c r="Y1809" i="8"/>
  <c r="Y1808" i="8"/>
  <c r="Y1807" i="8"/>
  <c r="Y1806" i="8"/>
  <c r="Y1805" i="8"/>
  <c r="Y1804" i="8"/>
  <c r="Y1803" i="8"/>
  <c r="Y1802" i="8"/>
  <c r="Y1801" i="8"/>
  <c r="Y1800" i="8"/>
  <c r="Y1799" i="8"/>
  <c r="Y1798" i="8"/>
  <c r="Y1797" i="8"/>
  <c r="Y1796" i="8"/>
  <c r="Y1795" i="8"/>
  <c r="Y1794" i="8"/>
  <c r="Y1793" i="8"/>
  <c r="Y1792" i="8"/>
  <c r="Y1791" i="8"/>
  <c r="Y1790" i="8"/>
  <c r="Y1789" i="8"/>
  <c r="Y1788" i="8"/>
  <c r="Y1787" i="8"/>
  <c r="Y1786" i="8"/>
  <c r="Y1785" i="8"/>
  <c r="Y1784" i="8"/>
  <c r="Y1783" i="8"/>
  <c r="Y1782" i="8"/>
  <c r="Y1781" i="8"/>
  <c r="Y1780" i="8"/>
  <c r="Y1779" i="8"/>
  <c r="Y1778" i="8"/>
  <c r="Y1777" i="8"/>
  <c r="Y1776" i="8"/>
  <c r="Y1775" i="8"/>
  <c r="Y1774" i="8"/>
  <c r="Y1773" i="8"/>
  <c r="Y1772" i="8"/>
  <c r="Y1771" i="8"/>
  <c r="Y1770" i="8"/>
  <c r="Y1769" i="8"/>
  <c r="Y1768" i="8"/>
  <c r="Y1767" i="8"/>
  <c r="Y1766" i="8"/>
  <c r="Y1765" i="8"/>
  <c r="Y1764" i="8"/>
  <c r="Y1763" i="8"/>
  <c r="Y1762" i="8"/>
  <c r="Y1761" i="8"/>
  <c r="Y1760" i="8"/>
  <c r="Y1759" i="8"/>
  <c r="Y1758" i="8"/>
  <c r="Y1757" i="8"/>
  <c r="Y1756" i="8"/>
  <c r="Y1755" i="8"/>
  <c r="Y1754" i="8"/>
  <c r="Y1753" i="8"/>
  <c r="Y1752" i="8"/>
  <c r="Y1751" i="8"/>
  <c r="Y1750" i="8"/>
  <c r="Y1749" i="8"/>
  <c r="Y1748" i="8"/>
  <c r="Y1747" i="8"/>
  <c r="Y1746" i="8"/>
  <c r="Y1745" i="8"/>
  <c r="Y1744" i="8"/>
  <c r="Y1743" i="8"/>
  <c r="Y1742" i="8"/>
  <c r="Y1741" i="8"/>
  <c r="Y1740" i="8"/>
  <c r="Y1739" i="8"/>
  <c r="Y1738" i="8"/>
  <c r="Y1737" i="8"/>
  <c r="Y1736" i="8"/>
  <c r="Y1735" i="8"/>
  <c r="Y1734" i="8"/>
  <c r="Y1733" i="8"/>
  <c r="Y1732" i="8"/>
  <c r="Y1731" i="8"/>
  <c r="Y1730" i="8"/>
  <c r="Y1729" i="8"/>
  <c r="Y1728" i="8"/>
  <c r="Y1727" i="8"/>
  <c r="Y1726" i="8"/>
  <c r="Y1725" i="8"/>
  <c r="Y1724" i="8"/>
  <c r="Y1723" i="8"/>
  <c r="Y1722" i="8"/>
  <c r="Y1721" i="8"/>
  <c r="Y1720" i="8"/>
  <c r="Y1719" i="8"/>
  <c r="Y1718" i="8"/>
  <c r="Y1717" i="8"/>
  <c r="Y1716" i="8"/>
  <c r="Y1715" i="8"/>
  <c r="Y1714" i="8"/>
  <c r="Y1713" i="8"/>
  <c r="Y1712" i="8"/>
  <c r="Y1711" i="8"/>
  <c r="Y1710" i="8"/>
  <c r="Y1709" i="8"/>
  <c r="Y1708" i="8"/>
  <c r="Y1707" i="8"/>
  <c r="Y1706" i="8"/>
  <c r="Y1705" i="8"/>
  <c r="Y1704" i="8"/>
  <c r="Y1703" i="8"/>
  <c r="Y1702" i="8"/>
  <c r="Y1701" i="8"/>
  <c r="Y1700" i="8"/>
  <c r="Y1699" i="8"/>
  <c r="Y1698" i="8"/>
  <c r="Y1697" i="8"/>
  <c r="Y1696" i="8"/>
  <c r="Y1695" i="8"/>
  <c r="Y1694" i="8"/>
  <c r="Y1693" i="8"/>
  <c r="Y1692" i="8"/>
  <c r="Y1691" i="8"/>
  <c r="Y1690" i="8"/>
  <c r="Y1689" i="8"/>
  <c r="Y1688" i="8"/>
  <c r="Y1687" i="8"/>
  <c r="Y1686" i="8"/>
  <c r="Y1685" i="8"/>
  <c r="Y1684" i="8"/>
  <c r="Y1683" i="8"/>
  <c r="Y1682" i="8"/>
  <c r="Y1681" i="8"/>
  <c r="Y1680" i="8"/>
  <c r="Y1679" i="8"/>
  <c r="Y1678" i="8"/>
  <c r="Y1677" i="8"/>
  <c r="Y1676" i="8"/>
  <c r="Y1675" i="8"/>
  <c r="Y1674" i="8"/>
  <c r="Y1673" i="8"/>
  <c r="Y1672" i="8"/>
  <c r="Y1671" i="8"/>
  <c r="Y1670" i="8"/>
  <c r="Y1669" i="8"/>
  <c r="Y1668" i="8"/>
  <c r="Y1667" i="8"/>
  <c r="Y1666" i="8"/>
  <c r="Y1665" i="8"/>
  <c r="Y1664" i="8"/>
  <c r="Y1663" i="8"/>
  <c r="Y1662" i="8"/>
  <c r="Y1661" i="8"/>
  <c r="Y1660" i="8"/>
  <c r="Y1659" i="8"/>
  <c r="Y1658" i="8"/>
  <c r="Y1657" i="8"/>
  <c r="Y1656" i="8"/>
  <c r="Y1655" i="8"/>
  <c r="Y1654" i="8"/>
  <c r="Y1653" i="8"/>
  <c r="Y1652" i="8"/>
  <c r="Y1651" i="8"/>
  <c r="Y1650" i="8"/>
  <c r="Y1649" i="8"/>
  <c r="Y1648" i="8"/>
  <c r="Y1647" i="8"/>
  <c r="Y1646" i="8"/>
  <c r="Y1645" i="8"/>
  <c r="Y1644" i="8"/>
  <c r="Y1643" i="8"/>
  <c r="Y1642" i="8"/>
  <c r="Y1641" i="8"/>
  <c r="Y1640" i="8"/>
  <c r="Y1639" i="8"/>
  <c r="Y1638" i="8"/>
  <c r="Y1637" i="8"/>
  <c r="Y1636" i="8"/>
  <c r="Y1635" i="8"/>
  <c r="Y1634" i="8"/>
  <c r="Y1633" i="8"/>
  <c r="Y1632" i="8"/>
  <c r="Y1631" i="8"/>
  <c r="Y1630" i="8"/>
  <c r="Y1629" i="8"/>
  <c r="Y1628" i="8"/>
  <c r="Y1627" i="8"/>
  <c r="Y1626" i="8"/>
  <c r="Y1625" i="8"/>
  <c r="Y1624" i="8"/>
  <c r="Y1623" i="8"/>
  <c r="Y1622" i="8"/>
  <c r="Y1621" i="8"/>
  <c r="Y1620" i="8"/>
  <c r="Y1619" i="8"/>
  <c r="Y1618" i="8"/>
  <c r="Y1617" i="8"/>
  <c r="Y1616" i="8"/>
  <c r="Y1615" i="8"/>
  <c r="Y1614" i="8"/>
  <c r="Y1613" i="8"/>
  <c r="Y1612" i="8"/>
  <c r="Y1611" i="8"/>
  <c r="Y1610" i="8"/>
  <c r="Y1609" i="8"/>
  <c r="Y1608" i="8"/>
  <c r="Y1607" i="8"/>
  <c r="Y1606" i="8"/>
  <c r="Y1605" i="8"/>
  <c r="Y1604" i="8"/>
  <c r="Y1603" i="8"/>
  <c r="Y1602" i="8"/>
  <c r="Y1601" i="8"/>
  <c r="Y1600" i="8"/>
  <c r="Y1599" i="8"/>
  <c r="Y1598" i="8"/>
  <c r="Y1597" i="8"/>
  <c r="Y1596" i="8"/>
  <c r="Y1595" i="8"/>
  <c r="Y1594" i="8"/>
  <c r="Y1593" i="8"/>
  <c r="Y1592" i="8"/>
  <c r="Y1591" i="8"/>
  <c r="Y1590" i="8"/>
  <c r="Y1589" i="8"/>
  <c r="Y1588" i="8"/>
  <c r="Y1587" i="8"/>
  <c r="Y1586" i="8"/>
  <c r="Y1585" i="8"/>
  <c r="Y1584" i="8"/>
  <c r="Y1583" i="8"/>
  <c r="Y1582" i="8"/>
  <c r="Y1581" i="8"/>
  <c r="Y1580" i="8"/>
  <c r="Y1579" i="8"/>
  <c r="Y1578" i="8"/>
  <c r="Y1577" i="8"/>
  <c r="Y1576" i="8"/>
  <c r="Y1575" i="8"/>
  <c r="Y1574" i="8"/>
  <c r="Y1573" i="8"/>
  <c r="Y1572" i="8"/>
  <c r="Y1571" i="8"/>
  <c r="Y1570" i="8"/>
  <c r="Y1569" i="8"/>
  <c r="Y1568" i="8"/>
  <c r="Y1567" i="8"/>
  <c r="Y1566" i="8"/>
  <c r="Y1565" i="8"/>
  <c r="Y1564" i="8"/>
  <c r="Y1563" i="8"/>
  <c r="Y1562" i="8"/>
  <c r="Y1561" i="8"/>
  <c r="Y1560" i="8"/>
  <c r="Y1559" i="8"/>
  <c r="Y1558" i="8"/>
  <c r="Y1557" i="8"/>
  <c r="Y1556" i="8"/>
  <c r="Y1555" i="8"/>
  <c r="Y1554" i="8"/>
  <c r="Y1553" i="8"/>
  <c r="Y1552" i="8"/>
  <c r="Y1551" i="8"/>
  <c r="Y1550" i="8"/>
  <c r="Y1549" i="8"/>
  <c r="Y1548" i="8"/>
  <c r="Y1547" i="8"/>
  <c r="Y1546" i="8"/>
  <c r="Y1545" i="8"/>
  <c r="Y1544" i="8"/>
  <c r="Y1543" i="8"/>
  <c r="Y1542" i="8"/>
  <c r="Y1541" i="8"/>
  <c r="Y1540" i="8"/>
  <c r="Y1539" i="8"/>
  <c r="Y1538" i="8"/>
  <c r="Y1537" i="8"/>
  <c r="Y1536" i="8"/>
  <c r="Y1535" i="8"/>
  <c r="Y1534" i="8"/>
  <c r="Y1533" i="8"/>
  <c r="Y1532" i="8"/>
  <c r="Y1531" i="8"/>
  <c r="Y1530" i="8"/>
  <c r="Y1529" i="8"/>
  <c r="Y1528" i="8"/>
  <c r="Y1527" i="8"/>
  <c r="Y1526" i="8"/>
  <c r="Y1525" i="8"/>
  <c r="Y1524" i="8"/>
  <c r="Y1523" i="8"/>
  <c r="Y1522" i="8"/>
  <c r="Y1521" i="8"/>
  <c r="Y1520" i="8"/>
  <c r="Y1519" i="8"/>
  <c r="Y1518" i="8"/>
  <c r="Y1517" i="8"/>
  <c r="Y1516" i="8"/>
  <c r="Y1515" i="8"/>
  <c r="Y1514" i="8"/>
  <c r="Y1513" i="8"/>
  <c r="Y1512" i="8"/>
  <c r="Y1511" i="8"/>
  <c r="Y1510" i="8"/>
  <c r="Y1509" i="8"/>
  <c r="Y1508" i="8"/>
  <c r="Y1507" i="8"/>
  <c r="Y1506" i="8"/>
  <c r="Y1505" i="8"/>
  <c r="Y1504" i="8"/>
  <c r="Y1503" i="8"/>
  <c r="Y1502" i="8"/>
  <c r="Y1501" i="8"/>
  <c r="Y1500" i="8"/>
  <c r="Y1499" i="8"/>
  <c r="Y1498" i="8"/>
  <c r="Y1497" i="8"/>
  <c r="Y1496" i="8"/>
  <c r="Y1495" i="8"/>
  <c r="Y1494" i="8"/>
  <c r="Y1493" i="8"/>
  <c r="Y1492" i="8"/>
  <c r="Y1491" i="8"/>
  <c r="Y1490" i="8"/>
  <c r="Y1489" i="8"/>
  <c r="Y1488" i="8"/>
  <c r="Y1487" i="8"/>
  <c r="Y1486" i="8"/>
  <c r="Y1485" i="8"/>
  <c r="Y1484" i="8"/>
  <c r="Y1483" i="8"/>
  <c r="Y1482" i="8"/>
  <c r="Y1481" i="8"/>
  <c r="Y1480" i="8"/>
  <c r="Y1479" i="8"/>
  <c r="Y1478" i="8"/>
  <c r="Y1477" i="8"/>
  <c r="Y1476" i="8"/>
  <c r="Y1475" i="8"/>
  <c r="Y1474" i="8"/>
  <c r="Y1473" i="8"/>
  <c r="Y1472" i="8"/>
  <c r="Y1471" i="8"/>
  <c r="Y1470" i="8"/>
  <c r="Y1469" i="8"/>
  <c r="Y1468" i="8"/>
  <c r="Y1467" i="8"/>
  <c r="Y1466" i="8"/>
  <c r="Y1465" i="8"/>
  <c r="Y1464" i="8"/>
  <c r="Y1463" i="8"/>
  <c r="Y1462" i="8"/>
  <c r="Y1461" i="8"/>
  <c r="Y1460" i="8"/>
  <c r="Y1459" i="8"/>
  <c r="Y1458" i="8"/>
  <c r="Y1457" i="8"/>
  <c r="Y1456" i="8"/>
  <c r="Y1455" i="8"/>
  <c r="Y1454" i="8"/>
  <c r="Y1453" i="8"/>
  <c r="Y1452" i="8"/>
  <c r="Y1451" i="8"/>
  <c r="Y1450" i="8"/>
  <c r="Y1449" i="8"/>
  <c r="Y1448" i="8"/>
  <c r="Y1447" i="8"/>
  <c r="Y1446" i="8"/>
  <c r="Y1445" i="8"/>
  <c r="Y1444" i="8"/>
  <c r="Y1443" i="8"/>
  <c r="Y1442" i="8"/>
  <c r="Y1441" i="8"/>
  <c r="Y1440" i="8"/>
  <c r="Y1439" i="8"/>
  <c r="Y1438" i="8"/>
  <c r="Y1437" i="8"/>
  <c r="Y1436" i="8"/>
  <c r="Y1435" i="8"/>
  <c r="Y1434" i="8"/>
  <c r="Y1433" i="8"/>
  <c r="Y1432" i="8"/>
  <c r="Y1431" i="8"/>
  <c r="Y1430" i="8"/>
  <c r="Y1429" i="8"/>
  <c r="Y1428" i="8"/>
  <c r="Y1427" i="8"/>
  <c r="Y1426" i="8"/>
  <c r="Y1425" i="8"/>
  <c r="Y1424" i="8"/>
  <c r="Y1423" i="8"/>
  <c r="Y1422" i="8"/>
  <c r="Y1421" i="8"/>
  <c r="Y1420" i="8"/>
  <c r="Y1419" i="8"/>
  <c r="Y1418" i="8"/>
  <c r="Y1417" i="8"/>
  <c r="Y1416" i="8"/>
  <c r="Y1415" i="8"/>
  <c r="Y1414" i="8"/>
  <c r="Y1413" i="8"/>
  <c r="Y1412" i="8"/>
  <c r="Y1411" i="8"/>
  <c r="Y1410" i="8"/>
  <c r="Y1409" i="8"/>
  <c r="Y1408" i="8"/>
  <c r="Y1407" i="8"/>
  <c r="Y1406" i="8"/>
  <c r="Y1405" i="8"/>
  <c r="Y1404" i="8"/>
  <c r="Y1403" i="8"/>
  <c r="Y1402" i="8"/>
  <c r="Y1401" i="8"/>
  <c r="Y1400" i="8"/>
  <c r="Y1399" i="8"/>
  <c r="Y1398" i="8"/>
  <c r="Y1397" i="8"/>
  <c r="Y1396" i="8"/>
  <c r="Y1395" i="8"/>
  <c r="Y1394" i="8"/>
  <c r="Y1393" i="8"/>
  <c r="Y1392" i="8"/>
  <c r="Y1391" i="8"/>
  <c r="Y1390" i="8"/>
  <c r="Y1389" i="8"/>
  <c r="Y1388" i="8"/>
  <c r="Y1387" i="8"/>
  <c r="Y1386" i="8"/>
  <c r="Y1385" i="8"/>
  <c r="Y1384" i="8"/>
  <c r="Y1383" i="8"/>
  <c r="Y1382" i="8"/>
  <c r="Y1381" i="8"/>
  <c r="Y1380" i="8"/>
  <c r="Y1379" i="8"/>
  <c r="Y1378" i="8"/>
  <c r="Y1377" i="8"/>
  <c r="Y1376" i="8"/>
  <c r="Y1375" i="8"/>
  <c r="Y1374" i="8"/>
  <c r="Y1373" i="8"/>
  <c r="Y1372" i="8"/>
  <c r="Y1371" i="8"/>
  <c r="Y1370" i="8"/>
  <c r="Y1369" i="8"/>
  <c r="Y1368" i="8"/>
  <c r="Y1367" i="8"/>
  <c r="Y1366" i="8"/>
  <c r="Y1365" i="8"/>
  <c r="Y1364" i="8"/>
  <c r="Y1363" i="8"/>
  <c r="Y1362" i="8"/>
  <c r="Y1361" i="8"/>
  <c r="Y1360" i="8"/>
  <c r="Y1359" i="8"/>
  <c r="Y1358" i="8"/>
  <c r="Y1357" i="8"/>
  <c r="Y1356" i="8"/>
  <c r="Y1355" i="8"/>
  <c r="Y1354" i="8"/>
  <c r="Y1353" i="8"/>
  <c r="Y1352" i="8"/>
  <c r="Y1351" i="8"/>
  <c r="Y1350" i="8"/>
  <c r="Y1349" i="8"/>
  <c r="Y1348" i="8"/>
  <c r="Y1347" i="8"/>
  <c r="Y1346" i="8"/>
  <c r="Y1345" i="8"/>
  <c r="Y1344" i="8"/>
  <c r="Y1343" i="8"/>
  <c r="Y1342" i="8"/>
  <c r="Y1341" i="8"/>
  <c r="Y1340" i="8"/>
  <c r="Y1339" i="8"/>
  <c r="Y1338" i="8"/>
  <c r="Y1337" i="8"/>
  <c r="Y1336" i="8"/>
  <c r="Y1335" i="8"/>
  <c r="Y1334" i="8"/>
  <c r="Y1333" i="8"/>
  <c r="Y1332" i="8"/>
  <c r="Y1331" i="8"/>
  <c r="Y1330" i="8"/>
  <c r="Y1329" i="8"/>
  <c r="Y1328" i="8"/>
  <c r="Y1327" i="8"/>
  <c r="Y1326" i="8"/>
  <c r="Y1325" i="8"/>
  <c r="Y1324" i="8"/>
  <c r="Y1323" i="8"/>
  <c r="Y1322" i="8"/>
  <c r="Y1321" i="8"/>
  <c r="Y1320" i="8"/>
  <c r="Y1319" i="8"/>
  <c r="Y1318" i="8"/>
  <c r="Y1317" i="8"/>
  <c r="Y1316" i="8"/>
  <c r="Y1315" i="8"/>
  <c r="Y1314" i="8"/>
  <c r="Y1313" i="8"/>
  <c r="Y1312" i="8"/>
  <c r="Y1311" i="8"/>
  <c r="Y1310" i="8"/>
  <c r="Y1309" i="8"/>
  <c r="Y1308" i="8"/>
  <c r="Y1307" i="8"/>
  <c r="Y1306" i="8"/>
  <c r="Y1305" i="8"/>
  <c r="Y1304" i="8"/>
  <c r="Y1303" i="8"/>
  <c r="Y1302" i="8"/>
  <c r="Y1301" i="8"/>
  <c r="Y1300" i="8"/>
  <c r="Y1299" i="8"/>
  <c r="Y1298" i="8"/>
  <c r="Y1297" i="8"/>
  <c r="Y1296" i="8"/>
  <c r="Y1295" i="8"/>
  <c r="Y1294" i="8"/>
  <c r="Y1293" i="8"/>
  <c r="Y1292" i="8"/>
  <c r="Y1291" i="8"/>
  <c r="Y1290" i="8"/>
  <c r="Y1289" i="8"/>
  <c r="Y1288" i="8"/>
  <c r="Y1287" i="8"/>
  <c r="Y1286" i="8"/>
  <c r="Y1285" i="8"/>
  <c r="Y1284" i="8"/>
  <c r="Y1283" i="8"/>
  <c r="Y1282" i="8"/>
  <c r="Y1281" i="8"/>
  <c r="Y1280" i="8"/>
  <c r="Y1279" i="8"/>
  <c r="Y1278" i="8"/>
  <c r="Y1277" i="8"/>
  <c r="Y1276" i="8"/>
  <c r="Y1275" i="8"/>
  <c r="Y1274" i="8"/>
  <c r="Y1273" i="8"/>
  <c r="Y1272" i="8"/>
  <c r="Y1271" i="8"/>
  <c r="Y1270" i="8"/>
  <c r="Y1269" i="8"/>
  <c r="Y1268" i="8"/>
  <c r="Y1267" i="8"/>
  <c r="Y1266" i="8"/>
  <c r="Y1265" i="8"/>
  <c r="Y1264" i="8"/>
  <c r="Y1263" i="8"/>
  <c r="Y1262" i="8"/>
  <c r="Y1261" i="8"/>
  <c r="Y1260" i="8"/>
  <c r="Y1259" i="8"/>
  <c r="Y1258" i="8"/>
  <c r="Y1257" i="8"/>
  <c r="Y1256" i="8"/>
  <c r="Y1255" i="8"/>
  <c r="Y1254" i="8"/>
  <c r="Y1253" i="8"/>
  <c r="Y1252" i="8"/>
  <c r="Y1251" i="8"/>
  <c r="Y1250" i="8"/>
  <c r="Y1249" i="8"/>
  <c r="Y1248" i="8"/>
  <c r="Y1247" i="8"/>
  <c r="Y1246" i="8"/>
  <c r="Y1245" i="8"/>
  <c r="Y1244" i="8"/>
  <c r="Y1243" i="8"/>
  <c r="Y1242" i="8"/>
  <c r="Y1241" i="8"/>
  <c r="Y1240" i="8"/>
  <c r="Y1239" i="8"/>
  <c r="Y1238" i="8"/>
  <c r="Y1237" i="8"/>
  <c r="Y1236" i="8"/>
  <c r="Y1235" i="8"/>
  <c r="Y1234" i="8"/>
  <c r="Y1233" i="8"/>
  <c r="Y1232" i="8"/>
  <c r="Y1231" i="8"/>
  <c r="Y1230" i="8"/>
  <c r="Y1229" i="8"/>
  <c r="Y1228" i="8"/>
  <c r="Y1227" i="8"/>
  <c r="Y1226" i="8"/>
  <c r="Y1225" i="8"/>
  <c r="Y1224" i="8"/>
  <c r="Y1223" i="8"/>
  <c r="Y1222" i="8"/>
  <c r="Y1221" i="8"/>
  <c r="Y1220" i="8"/>
  <c r="Y1219" i="8"/>
  <c r="Y1218" i="8"/>
  <c r="Y1217" i="8"/>
  <c r="Y1216" i="8"/>
  <c r="Y1215" i="8"/>
  <c r="Y1214" i="8"/>
  <c r="Y1213" i="8"/>
  <c r="Y1212" i="8"/>
  <c r="Y1211" i="8"/>
  <c r="Y1210" i="8"/>
  <c r="Y1209" i="8"/>
  <c r="Y1208" i="8"/>
  <c r="Y1207" i="8"/>
  <c r="Y1206" i="8"/>
  <c r="Y1205" i="8"/>
  <c r="Y1204" i="8"/>
  <c r="Y1203" i="8"/>
  <c r="Y1202" i="8"/>
  <c r="Y1201" i="8"/>
  <c r="Y1200" i="8"/>
  <c r="Y1199" i="8"/>
  <c r="Y1198" i="8"/>
  <c r="Y1197" i="8"/>
  <c r="Y1196" i="8"/>
  <c r="Y1195" i="8"/>
  <c r="Y1194" i="8"/>
  <c r="Y1193" i="8"/>
  <c r="Y1192" i="8"/>
  <c r="Y1191" i="8"/>
  <c r="Y1190" i="8"/>
  <c r="Y1189" i="8"/>
  <c r="Y1188" i="8"/>
  <c r="Y1187" i="8"/>
  <c r="Y1186" i="8"/>
  <c r="Y1185" i="8"/>
  <c r="Y1184" i="8"/>
  <c r="Y1183" i="8"/>
  <c r="Y1182" i="8"/>
  <c r="Y1181" i="8"/>
  <c r="Y1180" i="8"/>
  <c r="Y1179" i="8"/>
  <c r="Y1178" i="8"/>
  <c r="Y1177" i="8"/>
  <c r="Y1176" i="8"/>
  <c r="Y1175" i="8"/>
  <c r="Y1174" i="8"/>
  <c r="Y1173" i="8"/>
  <c r="Y1172" i="8"/>
  <c r="Y1171" i="8"/>
  <c r="Y1170" i="8"/>
  <c r="Y1169" i="8"/>
  <c r="Y1168" i="8"/>
  <c r="Y1167" i="8"/>
  <c r="Y1166" i="8"/>
  <c r="Y1165" i="8"/>
  <c r="Y1164" i="8"/>
  <c r="Y1163" i="8"/>
  <c r="Y1162" i="8"/>
  <c r="Y1161" i="8"/>
  <c r="Y1160" i="8"/>
  <c r="Y1159" i="8"/>
  <c r="Y1158" i="8"/>
  <c r="Y1157" i="8"/>
  <c r="Y1156" i="8"/>
  <c r="Y1155" i="8"/>
  <c r="Y1154" i="8"/>
  <c r="Y1153" i="8"/>
  <c r="Y1152" i="8"/>
  <c r="Y1151" i="8"/>
  <c r="Y1150" i="8"/>
  <c r="Y1149" i="8"/>
  <c r="Y1148" i="8"/>
  <c r="Y1147" i="8"/>
  <c r="Y1146" i="8"/>
  <c r="Y1145" i="8"/>
  <c r="Y1144" i="8"/>
  <c r="Y1143" i="8"/>
  <c r="Y1142" i="8"/>
  <c r="Y1141" i="8"/>
  <c r="Y1140" i="8"/>
  <c r="Y1139" i="8"/>
  <c r="Y1138" i="8"/>
  <c r="Y1137" i="8"/>
  <c r="Y1136" i="8"/>
  <c r="Y1135" i="8"/>
  <c r="Y1134" i="8"/>
  <c r="Y1133" i="8"/>
  <c r="Y1132" i="8"/>
  <c r="Y1131" i="8"/>
  <c r="Y1130" i="8"/>
  <c r="Y1129" i="8"/>
  <c r="Y1128" i="8"/>
  <c r="Y1127" i="8"/>
  <c r="Y1126" i="8"/>
  <c r="Y1125" i="8"/>
  <c r="Y1124" i="8"/>
  <c r="Y1123" i="8"/>
  <c r="Y1122" i="8"/>
  <c r="Y1121" i="8"/>
  <c r="Y1120" i="8"/>
  <c r="Y1119" i="8"/>
  <c r="Y1118" i="8"/>
  <c r="Y1117" i="8"/>
  <c r="Y1116" i="8"/>
  <c r="Y1115" i="8"/>
  <c r="Y1114" i="8"/>
  <c r="Y1113" i="8"/>
  <c r="Y1112" i="8"/>
  <c r="Y1111" i="8"/>
  <c r="Y1110" i="8"/>
  <c r="Y1109" i="8"/>
  <c r="Y1108" i="8"/>
  <c r="Y1107" i="8"/>
  <c r="Y1106" i="8"/>
  <c r="Y1105" i="8"/>
  <c r="Y1104" i="8"/>
  <c r="Y1103" i="8"/>
  <c r="Y1102" i="8"/>
  <c r="Y1101" i="8"/>
  <c r="Y1100" i="8"/>
  <c r="Y1099" i="8"/>
  <c r="Y1098" i="8"/>
  <c r="Y1097" i="8"/>
  <c r="Y1096" i="8"/>
  <c r="Y1095" i="8"/>
  <c r="Y1094" i="8"/>
  <c r="Y1093" i="8"/>
  <c r="Y1092" i="8"/>
  <c r="Y1091" i="8"/>
  <c r="Y1090" i="8"/>
  <c r="Y1089" i="8"/>
  <c r="Y1088" i="8"/>
  <c r="Y1087" i="8"/>
  <c r="Y1086" i="8"/>
  <c r="Y1085" i="8"/>
  <c r="Y1084" i="8"/>
  <c r="Y1083" i="8"/>
  <c r="Y1082" i="8"/>
  <c r="Y1081" i="8"/>
  <c r="Y1080" i="8"/>
  <c r="Y1079" i="8"/>
  <c r="Y1078" i="8"/>
  <c r="Y1077" i="8"/>
  <c r="Y1076" i="8"/>
  <c r="Y1075" i="8"/>
  <c r="Y1074" i="8"/>
  <c r="Y1073" i="8"/>
  <c r="Y1072" i="8"/>
  <c r="Y1071" i="8"/>
  <c r="Y1070" i="8"/>
  <c r="Y1069" i="8"/>
  <c r="Y1068" i="8"/>
  <c r="Y1067" i="8"/>
  <c r="Y1066" i="8"/>
  <c r="Y1065" i="8"/>
  <c r="Y1064" i="8"/>
  <c r="Y1063" i="8"/>
  <c r="Y1062" i="8"/>
  <c r="Y1061" i="8"/>
  <c r="Y1060" i="8"/>
  <c r="Y1059" i="8"/>
  <c r="Y1058" i="8"/>
  <c r="Y1057" i="8"/>
  <c r="Y1056" i="8"/>
  <c r="Y1055" i="8"/>
  <c r="Y1054" i="8"/>
  <c r="Y1053" i="8"/>
  <c r="Y1052" i="8"/>
  <c r="Y1051" i="8"/>
  <c r="Y1050" i="8"/>
  <c r="Y1049" i="8"/>
  <c r="Y1048" i="8"/>
  <c r="Y1047" i="8"/>
  <c r="Y1046" i="8"/>
  <c r="Y1045" i="8"/>
  <c r="Y1044" i="8"/>
  <c r="Y1043" i="8"/>
  <c r="Y1042" i="8"/>
  <c r="Y1041" i="8"/>
  <c r="Y1040" i="8"/>
  <c r="Y1039" i="8"/>
  <c r="Y1038" i="8"/>
  <c r="Y1037" i="8"/>
  <c r="Y1036" i="8"/>
  <c r="Y1035" i="8"/>
  <c r="Y1034" i="8"/>
  <c r="Y1033" i="8"/>
  <c r="Y1032" i="8"/>
  <c r="Y1031" i="8"/>
  <c r="Y1030" i="8"/>
  <c r="Y1029" i="8"/>
  <c r="Y1028" i="8"/>
  <c r="Y1027" i="8"/>
  <c r="Y1026" i="8"/>
  <c r="Y1025" i="8"/>
  <c r="Y1024" i="8"/>
  <c r="Y1023" i="8"/>
  <c r="Y1022" i="8"/>
  <c r="Y1021" i="8"/>
  <c r="Y1020" i="8"/>
  <c r="Y1019" i="8"/>
  <c r="Y1018" i="8"/>
  <c r="Y1017" i="8"/>
  <c r="Y1016" i="8"/>
  <c r="Y1015" i="8"/>
  <c r="Y1014" i="8"/>
  <c r="Y1013" i="8"/>
  <c r="Y1012" i="8"/>
  <c r="Y1011" i="8"/>
  <c r="Y1010" i="8"/>
  <c r="Y1009" i="8"/>
  <c r="Y1008" i="8"/>
  <c r="Y1007" i="8"/>
  <c r="Y1006" i="8"/>
  <c r="Y1005" i="8"/>
  <c r="Y1004" i="8"/>
  <c r="Y1003" i="8"/>
  <c r="Y1002" i="8"/>
  <c r="Y1001" i="8"/>
  <c r="Y1000" i="8"/>
  <c r="Y999" i="8"/>
  <c r="Y998" i="8"/>
  <c r="Y997" i="8"/>
  <c r="Y996" i="8"/>
  <c r="Y995" i="8"/>
  <c r="Y994" i="8"/>
  <c r="Y993" i="8"/>
  <c r="Y992" i="8"/>
  <c r="Y991" i="8"/>
  <c r="Y990" i="8"/>
  <c r="Y989" i="8"/>
  <c r="Y988" i="8"/>
  <c r="Y987" i="8"/>
  <c r="Y986" i="8"/>
  <c r="Y985" i="8"/>
  <c r="Y984" i="8"/>
  <c r="Y983" i="8"/>
  <c r="Y982" i="8"/>
  <c r="Y981" i="8"/>
  <c r="Y980" i="8"/>
  <c r="Y979" i="8"/>
  <c r="Y978" i="8"/>
  <c r="Y977" i="8"/>
  <c r="Y976" i="8"/>
  <c r="Y975" i="8"/>
  <c r="Y974" i="8"/>
  <c r="Y973" i="8"/>
  <c r="Y972" i="8"/>
  <c r="Y971" i="8"/>
  <c r="Y970" i="8"/>
  <c r="Y969" i="8"/>
  <c r="Y968" i="8"/>
  <c r="Y967" i="8"/>
  <c r="Y966" i="8"/>
  <c r="Y965" i="8"/>
  <c r="Y964" i="8"/>
  <c r="Y963" i="8"/>
  <c r="Y962" i="8"/>
  <c r="Y961" i="8"/>
  <c r="Y960" i="8"/>
  <c r="Y959" i="8"/>
  <c r="Y958" i="8"/>
  <c r="Y957" i="8"/>
  <c r="Y956" i="8"/>
  <c r="Y955" i="8"/>
  <c r="Y954" i="8"/>
  <c r="Y953" i="8"/>
  <c r="Y952" i="8"/>
  <c r="Y951" i="8"/>
  <c r="Y950" i="8"/>
  <c r="Y949" i="8"/>
  <c r="Y948" i="8"/>
  <c r="Y947" i="8"/>
  <c r="Y946" i="8"/>
  <c r="Y945" i="8"/>
  <c r="Y944" i="8"/>
  <c r="Y943" i="8"/>
  <c r="Y942" i="8"/>
  <c r="Y941" i="8"/>
  <c r="Y940" i="8"/>
  <c r="Y939" i="8"/>
  <c r="Y938" i="8"/>
  <c r="Y937" i="8"/>
  <c r="Y936" i="8"/>
  <c r="Y935" i="8"/>
  <c r="Y934" i="8"/>
  <c r="Y933" i="8"/>
  <c r="Y932" i="8"/>
  <c r="Y931" i="8"/>
  <c r="Y930" i="8"/>
  <c r="Y929" i="8"/>
  <c r="Y928" i="8"/>
  <c r="Y927" i="8"/>
  <c r="Y926" i="8"/>
  <c r="Y925" i="8"/>
  <c r="Y924" i="8"/>
  <c r="Y923" i="8"/>
  <c r="Y922" i="8"/>
  <c r="Y921" i="8"/>
  <c r="Y920" i="8"/>
  <c r="Y919" i="8"/>
  <c r="Y918" i="8"/>
  <c r="Y917" i="8"/>
  <c r="Y916" i="8"/>
  <c r="Y915" i="8"/>
  <c r="Y914" i="8"/>
  <c r="Y913" i="8"/>
  <c r="Y912" i="8"/>
  <c r="Y911" i="8"/>
  <c r="Y910" i="8"/>
  <c r="Y909" i="8"/>
  <c r="Y908" i="8"/>
  <c r="Y907" i="8"/>
  <c r="Y906" i="8"/>
  <c r="Y905" i="8"/>
  <c r="Y904" i="8"/>
  <c r="Y903" i="8"/>
  <c r="Y902" i="8"/>
  <c r="Y901" i="8"/>
  <c r="Y900" i="8"/>
  <c r="Y899" i="8"/>
  <c r="Y898" i="8"/>
  <c r="Y897" i="8"/>
  <c r="Y896" i="8"/>
  <c r="Y895" i="8"/>
  <c r="Y894" i="8"/>
  <c r="Y893" i="8"/>
  <c r="Y892" i="8"/>
  <c r="Y891" i="8"/>
  <c r="Y890" i="8"/>
  <c r="Y889" i="8"/>
  <c r="Y888" i="8"/>
  <c r="Y887" i="8"/>
  <c r="Y886" i="8"/>
  <c r="Y885" i="8"/>
  <c r="Y884" i="8"/>
  <c r="Y883" i="8"/>
  <c r="Y882" i="8"/>
  <c r="Y881" i="8"/>
  <c r="Y880" i="8"/>
  <c r="Y879" i="8"/>
  <c r="Y878" i="8"/>
  <c r="Y877" i="8"/>
  <c r="Y876" i="8"/>
  <c r="Y875" i="8"/>
  <c r="Y874" i="8"/>
  <c r="Y873" i="8"/>
  <c r="Y872" i="8"/>
  <c r="Y871" i="8"/>
  <c r="Y870" i="8"/>
  <c r="Y869" i="8"/>
  <c r="Y868" i="8"/>
  <c r="Y867" i="8"/>
  <c r="Y866" i="8"/>
  <c r="Y865" i="8"/>
  <c r="Y864" i="8"/>
  <c r="Y863" i="8"/>
  <c r="Y862" i="8"/>
  <c r="Y861" i="8"/>
  <c r="Y860" i="8"/>
  <c r="Y859" i="8"/>
  <c r="Y858" i="8"/>
  <c r="Y857" i="8"/>
  <c r="Y856" i="8"/>
  <c r="Y855" i="8"/>
  <c r="Y854" i="8"/>
  <c r="Y853" i="8"/>
  <c r="Y852" i="8"/>
  <c r="Y851" i="8"/>
  <c r="Y850" i="8"/>
  <c r="Y849" i="8"/>
  <c r="Y848" i="8"/>
  <c r="Y847" i="8"/>
  <c r="Y846" i="8"/>
  <c r="Y845" i="8"/>
  <c r="Y844" i="8"/>
  <c r="Y843" i="8"/>
  <c r="Y842" i="8"/>
  <c r="Y841" i="8"/>
  <c r="Y840" i="8"/>
  <c r="Y839" i="8"/>
  <c r="Y838" i="8"/>
  <c r="Y837" i="8"/>
  <c r="Y836" i="8"/>
  <c r="Y835" i="8"/>
  <c r="Y834" i="8"/>
  <c r="Y833" i="8"/>
  <c r="Y832" i="8"/>
  <c r="Y831" i="8"/>
  <c r="Y830" i="8"/>
  <c r="Y829" i="8"/>
  <c r="Y828" i="8"/>
  <c r="Y827" i="8"/>
  <c r="Y826" i="8"/>
  <c r="Y825" i="8"/>
  <c r="Y824" i="8"/>
  <c r="Y823" i="8"/>
  <c r="Y822" i="8"/>
  <c r="Y821" i="8"/>
  <c r="Y820" i="8"/>
  <c r="Y819" i="8"/>
  <c r="Y818" i="8"/>
  <c r="Y817" i="8"/>
  <c r="Y816" i="8"/>
  <c r="Y815" i="8"/>
  <c r="Y814" i="8"/>
  <c r="Y813" i="8"/>
  <c r="Y812" i="8"/>
  <c r="Y811" i="8"/>
  <c r="Y810" i="8"/>
  <c r="Y809" i="8"/>
  <c r="Y808" i="8"/>
  <c r="Y807" i="8"/>
  <c r="Y806" i="8"/>
  <c r="Y805" i="8"/>
  <c r="Y804" i="8"/>
  <c r="Y803" i="8"/>
  <c r="Y802" i="8"/>
  <c r="Y801" i="8"/>
  <c r="Y800" i="8"/>
  <c r="Y799" i="8"/>
  <c r="Y798" i="8"/>
  <c r="Y797" i="8"/>
  <c r="Y796" i="8"/>
  <c r="Y795" i="8"/>
  <c r="Y794" i="8"/>
  <c r="Y793" i="8"/>
  <c r="Y792" i="8"/>
  <c r="Y791" i="8"/>
  <c r="Y790" i="8"/>
  <c r="Y789" i="8"/>
  <c r="Y788" i="8"/>
  <c r="Y787" i="8"/>
  <c r="Y786" i="8"/>
  <c r="Y785" i="8"/>
  <c r="Y784" i="8"/>
  <c r="Y783" i="8"/>
  <c r="Y782" i="8"/>
  <c r="Y781" i="8"/>
  <c r="Y780" i="8"/>
  <c r="Y779" i="8"/>
  <c r="Y778" i="8"/>
  <c r="Y777" i="8"/>
  <c r="Y776" i="8"/>
  <c r="Y775" i="8"/>
  <c r="Y774" i="8"/>
  <c r="Y773" i="8"/>
  <c r="Y772" i="8"/>
  <c r="Y771" i="8"/>
  <c r="Y770" i="8"/>
  <c r="Y769" i="8"/>
  <c r="Y768" i="8"/>
  <c r="Y767" i="8"/>
  <c r="Y766" i="8"/>
  <c r="Y765" i="8"/>
  <c r="Y764" i="8"/>
  <c r="Y763" i="8"/>
  <c r="Y762" i="8"/>
  <c r="Y761" i="8"/>
  <c r="Y760" i="8"/>
  <c r="Y759" i="8"/>
  <c r="Y758" i="8"/>
  <c r="Y757" i="8"/>
  <c r="Y756" i="8"/>
  <c r="Y755" i="8"/>
  <c r="Y754" i="8"/>
  <c r="Y753" i="8"/>
  <c r="Y752" i="8"/>
  <c r="Y751" i="8"/>
  <c r="Y750" i="8"/>
  <c r="Y749" i="8"/>
  <c r="Y748" i="8"/>
  <c r="Y747" i="8"/>
  <c r="Y746" i="8"/>
  <c r="Y745" i="8"/>
  <c r="Y744" i="8"/>
  <c r="Y743" i="8"/>
  <c r="Y742" i="8"/>
  <c r="Y741" i="8"/>
  <c r="Y740" i="8"/>
  <c r="Y739" i="8"/>
  <c r="Y738" i="8"/>
  <c r="Y737" i="8"/>
  <c r="Y736" i="8"/>
  <c r="Y735" i="8"/>
  <c r="Y734" i="8"/>
  <c r="Y733" i="8"/>
  <c r="Y732" i="8"/>
  <c r="Y731" i="8"/>
  <c r="Y730" i="8"/>
  <c r="Y729" i="8"/>
  <c r="Y728" i="8"/>
  <c r="Y727" i="8"/>
  <c r="Y726" i="8"/>
  <c r="Y725" i="8"/>
  <c r="Y724" i="8"/>
  <c r="Y723" i="8"/>
  <c r="Y722" i="8"/>
  <c r="Y721" i="8"/>
  <c r="Y720" i="8"/>
  <c r="Y719" i="8"/>
  <c r="Y718" i="8"/>
  <c r="Y717" i="8"/>
  <c r="Y716" i="8"/>
  <c r="Y715" i="8"/>
  <c r="Y714" i="8"/>
  <c r="Y713" i="8"/>
  <c r="Y712" i="8"/>
  <c r="Y711" i="8"/>
  <c r="Y710" i="8"/>
  <c r="Y709" i="8"/>
  <c r="Y708" i="8"/>
  <c r="Y707" i="8"/>
  <c r="Y706" i="8"/>
  <c r="Y705" i="8"/>
  <c r="Y704" i="8"/>
  <c r="Y703" i="8"/>
  <c r="Y702" i="8"/>
  <c r="Y701" i="8"/>
  <c r="Y700" i="8"/>
  <c r="Y699" i="8"/>
  <c r="Y698" i="8"/>
  <c r="Y697" i="8"/>
  <c r="Y696" i="8"/>
  <c r="Y695" i="8"/>
  <c r="Y694" i="8"/>
  <c r="Y693" i="8"/>
  <c r="Y692" i="8"/>
  <c r="Y691" i="8"/>
  <c r="Y690" i="8"/>
  <c r="Y689" i="8"/>
  <c r="Y688" i="8"/>
  <c r="Y687" i="8"/>
  <c r="Y686" i="8"/>
  <c r="Y685" i="8"/>
  <c r="Y684" i="8"/>
  <c r="Y683" i="8"/>
  <c r="Y682" i="8"/>
  <c r="Y681" i="8"/>
  <c r="Y680" i="8"/>
  <c r="Y679" i="8"/>
  <c r="Y678" i="8"/>
  <c r="Y677" i="8"/>
  <c r="Y676" i="8"/>
  <c r="Y675" i="8"/>
  <c r="Y674" i="8"/>
  <c r="Y673" i="8"/>
  <c r="Y672" i="8"/>
  <c r="Y671" i="8"/>
  <c r="Y670" i="8"/>
  <c r="Y669" i="8"/>
  <c r="Y668" i="8"/>
  <c r="Y667" i="8"/>
  <c r="Y666" i="8"/>
  <c r="Y665" i="8"/>
  <c r="Y664" i="8"/>
  <c r="Y663" i="8"/>
  <c r="Y662" i="8"/>
  <c r="Y661" i="8"/>
  <c r="Y660" i="8"/>
  <c r="Y659" i="8"/>
  <c r="Y658" i="8"/>
  <c r="Y657" i="8"/>
  <c r="Y656" i="8"/>
  <c r="Y655" i="8"/>
  <c r="Y654" i="8"/>
  <c r="Y653" i="8"/>
  <c r="Y652" i="8"/>
  <c r="Y651" i="8"/>
  <c r="Y650" i="8"/>
  <c r="Y649" i="8"/>
  <c r="Y648" i="8"/>
  <c r="Y647" i="8"/>
  <c r="Y646" i="8"/>
  <c r="Y645" i="8"/>
  <c r="Y644" i="8"/>
  <c r="Y643" i="8"/>
  <c r="Y642" i="8"/>
  <c r="Y641" i="8"/>
  <c r="Y640" i="8"/>
  <c r="Y639" i="8"/>
  <c r="Y638" i="8"/>
  <c r="Y637" i="8"/>
  <c r="Y636" i="8"/>
  <c r="Y635" i="8"/>
  <c r="Y634" i="8"/>
  <c r="Y633" i="8"/>
  <c r="Y632" i="8"/>
  <c r="Y631" i="8"/>
  <c r="Y630" i="8"/>
  <c r="Y629" i="8"/>
  <c r="Y628" i="8"/>
  <c r="Y627" i="8"/>
  <c r="Y626" i="8"/>
  <c r="Y625" i="8"/>
  <c r="Y624" i="8"/>
  <c r="Y623" i="8"/>
  <c r="Y622" i="8"/>
  <c r="Y621" i="8"/>
  <c r="Y620" i="8"/>
  <c r="Y619" i="8"/>
  <c r="Y618" i="8"/>
  <c r="Y617" i="8"/>
  <c r="Y616" i="8"/>
  <c r="Y615" i="8"/>
  <c r="Y614" i="8"/>
  <c r="Y613" i="8"/>
  <c r="Y612" i="8"/>
  <c r="Y611" i="8"/>
  <c r="Y610" i="8"/>
  <c r="Y609" i="8"/>
  <c r="Y608" i="8"/>
  <c r="Y607" i="8"/>
  <c r="Y606" i="8"/>
  <c r="Y605" i="8"/>
  <c r="Y604" i="8"/>
  <c r="Y603" i="8"/>
  <c r="Y602" i="8"/>
  <c r="Y601" i="8"/>
  <c r="Y600" i="8"/>
  <c r="Y599" i="8"/>
  <c r="Y598" i="8"/>
  <c r="Y597" i="8"/>
  <c r="Y596" i="8"/>
  <c r="Y595" i="8"/>
  <c r="Y594" i="8"/>
  <c r="Y593" i="8"/>
  <c r="Y592" i="8"/>
  <c r="Y591" i="8"/>
  <c r="Y590" i="8"/>
  <c r="Y589" i="8"/>
  <c r="Y588" i="8"/>
  <c r="Y587" i="8"/>
  <c r="Y586" i="8"/>
  <c r="Y585" i="8"/>
  <c r="Y584" i="8"/>
  <c r="Y583" i="8"/>
  <c r="Y582" i="8"/>
  <c r="Y581" i="8"/>
  <c r="Y580" i="8"/>
  <c r="Y579" i="8"/>
  <c r="Y578" i="8"/>
  <c r="Y577" i="8"/>
  <c r="Y576" i="8"/>
  <c r="Y575" i="8"/>
  <c r="Y574" i="8"/>
  <c r="Y573" i="8"/>
  <c r="Y572" i="8"/>
  <c r="Y571" i="8"/>
  <c r="Y570" i="8"/>
  <c r="Y569" i="8"/>
  <c r="Y568" i="8"/>
  <c r="Y567" i="8"/>
  <c r="Y566" i="8"/>
  <c r="Y565" i="8"/>
  <c r="Y564" i="8"/>
  <c r="Y563" i="8"/>
  <c r="Y562" i="8"/>
  <c r="Y561" i="8"/>
  <c r="Y560" i="8"/>
  <c r="Y559" i="8"/>
  <c r="Y558" i="8"/>
  <c r="Y557" i="8"/>
  <c r="Y556" i="8"/>
  <c r="Y555" i="8"/>
  <c r="Y554" i="8"/>
  <c r="Y553" i="8"/>
  <c r="Y552" i="8"/>
  <c r="Y551" i="8"/>
  <c r="Y550" i="8"/>
  <c r="Y549" i="8"/>
  <c r="Y548" i="8"/>
  <c r="Y547" i="8"/>
  <c r="Y546" i="8"/>
  <c r="Y545" i="8"/>
  <c r="Y544" i="8"/>
  <c r="Y543" i="8"/>
  <c r="Y542" i="8"/>
  <c r="Y541" i="8"/>
  <c r="Y540" i="8"/>
  <c r="Y539" i="8"/>
  <c r="Y538" i="8"/>
  <c r="Y537" i="8"/>
  <c r="Y536" i="8"/>
  <c r="Y535" i="8"/>
  <c r="Y534" i="8"/>
  <c r="Y533" i="8"/>
  <c r="Y532" i="8"/>
  <c r="Y531" i="8"/>
  <c r="Y530" i="8"/>
  <c r="Y529" i="8"/>
  <c r="Y528" i="8"/>
  <c r="Y527" i="8"/>
  <c r="Y526" i="8"/>
  <c r="Y525" i="8"/>
  <c r="Y524" i="8"/>
  <c r="Y523" i="8"/>
  <c r="Y522" i="8"/>
  <c r="Y521" i="8"/>
  <c r="Y520" i="8"/>
  <c r="Y519" i="8"/>
  <c r="Y518" i="8"/>
  <c r="Y517" i="8"/>
  <c r="Y516" i="8"/>
  <c r="Y515" i="8"/>
  <c r="Y514" i="8"/>
  <c r="Y513" i="8"/>
  <c r="Y512" i="8"/>
  <c r="Y511" i="8"/>
  <c r="Y510" i="8"/>
  <c r="Y509" i="8"/>
  <c r="Y508" i="8"/>
  <c r="Y507" i="8"/>
  <c r="Y506" i="8"/>
  <c r="Y505" i="8"/>
  <c r="Y504" i="8"/>
  <c r="Y503" i="8"/>
  <c r="Y502" i="8"/>
  <c r="Y501" i="8"/>
  <c r="Y500" i="8"/>
  <c r="Y499" i="8"/>
  <c r="Y498" i="8"/>
  <c r="Y497" i="8"/>
  <c r="Y496" i="8"/>
  <c r="Y495" i="8"/>
  <c r="Y494" i="8"/>
  <c r="Y493" i="8"/>
  <c r="Y492" i="8"/>
  <c r="Y491" i="8"/>
  <c r="Y490" i="8"/>
  <c r="Y489" i="8"/>
  <c r="Y488" i="8"/>
  <c r="Y487" i="8"/>
  <c r="Y486" i="8"/>
  <c r="Y485" i="8"/>
  <c r="Y484" i="8"/>
  <c r="Y483" i="8"/>
  <c r="Y482" i="8"/>
  <c r="Y481" i="8"/>
  <c r="Y480" i="8"/>
  <c r="Y479" i="8"/>
  <c r="Y478" i="8"/>
  <c r="Y477" i="8"/>
  <c r="Y476" i="8"/>
  <c r="Y475" i="8"/>
  <c r="Y474" i="8"/>
  <c r="Y473" i="8"/>
  <c r="Y472" i="8"/>
  <c r="Y471" i="8"/>
  <c r="Y470" i="8"/>
  <c r="Y469" i="8"/>
  <c r="Y468" i="8"/>
  <c r="Y467" i="8"/>
  <c r="Y466" i="8"/>
  <c r="Y465" i="8"/>
  <c r="Y464" i="8"/>
  <c r="Y463" i="8"/>
  <c r="Y462" i="8"/>
  <c r="Y461" i="8"/>
  <c r="Y460" i="8"/>
  <c r="Y459" i="8"/>
  <c r="Y458" i="8"/>
  <c r="Y457" i="8"/>
  <c r="Y456" i="8"/>
  <c r="Y455" i="8"/>
  <c r="Y454" i="8"/>
  <c r="Y453" i="8"/>
  <c r="Y452" i="8"/>
  <c r="Y451" i="8"/>
  <c r="Y450" i="8"/>
  <c r="Y449" i="8"/>
  <c r="Y448" i="8"/>
  <c r="Y447" i="8"/>
  <c r="Y446" i="8"/>
  <c r="Y445" i="8"/>
  <c r="Y444" i="8"/>
  <c r="Y443" i="8"/>
  <c r="Y442" i="8"/>
  <c r="Y441" i="8"/>
  <c r="Y440" i="8"/>
  <c r="Y439" i="8"/>
  <c r="Y438" i="8"/>
  <c r="Y437" i="8"/>
  <c r="Y436" i="8"/>
  <c r="Y435" i="8"/>
  <c r="Y434" i="8"/>
  <c r="Y433" i="8"/>
  <c r="Y432" i="8"/>
  <c r="Y431" i="8"/>
  <c r="Y430" i="8"/>
  <c r="Y429" i="8"/>
  <c r="Y428" i="8"/>
  <c r="Y427" i="8"/>
  <c r="Y426" i="8"/>
  <c r="Y425" i="8"/>
  <c r="Y424" i="8"/>
  <c r="Y423" i="8"/>
  <c r="Y422" i="8"/>
  <c r="Y421" i="8"/>
  <c r="Y420" i="8"/>
  <c r="Y419" i="8"/>
  <c r="Y418" i="8"/>
  <c r="Y417" i="8"/>
  <c r="Y416" i="8"/>
  <c r="Y415" i="8"/>
  <c r="Y414" i="8"/>
  <c r="Y413" i="8"/>
  <c r="Y412" i="8"/>
  <c r="Y411" i="8"/>
  <c r="Y410" i="8"/>
  <c r="Y409" i="8"/>
  <c r="Y408" i="8"/>
  <c r="Y407" i="8"/>
  <c r="Y406" i="8"/>
  <c r="Y405" i="8"/>
  <c r="Y404" i="8"/>
  <c r="Y403" i="8"/>
  <c r="Y402" i="8"/>
  <c r="Y401" i="8"/>
  <c r="Y400" i="8"/>
  <c r="Y399" i="8"/>
  <c r="Y398" i="8"/>
  <c r="Y397" i="8"/>
  <c r="Y396" i="8"/>
  <c r="Y395" i="8"/>
  <c r="Y394" i="8"/>
  <c r="Y393" i="8"/>
  <c r="Y392" i="8"/>
  <c r="Y391" i="8"/>
  <c r="Y390" i="8"/>
  <c r="Y389" i="8"/>
  <c r="Y388" i="8"/>
  <c r="Y387" i="8"/>
  <c r="Y386" i="8"/>
  <c r="Y385" i="8"/>
  <c r="Y384" i="8"/>
  <c r="Y383" i="8"/>
  <c r="Y382" i="8"/>
  <c r="Y381" i="8"/>
  <c r="Y380" i="8"/>
  <c r="Y379" i="8"/>
  <c r="Y378" i="8"/>
  <c r="Y377" i="8"/>
  <c r="Y376" i="8"/>
  <c r="Y375" i="8"/>
  <c r="Y374" i="8"/>
  <c r="Y373" i="8"/>
  <c r="Y372" i="8"/>
  <c r="Y371" i="8"/>
  <c r="Y370" i="8"/>
  <c r="Y369" i="8"/>
  <c r="Y368" i="8"/>
  <c r="Y367" i="8"/>
  <c r="Y366" i="8"/>
  <c r="Y365" i="8"/>
  <c r="Y364" i="8"/>
  <c r="Y363" i="8"/>
  <c r="Y362" i="8"/>
  <c r="Y361" i="8"/>
  <c r="Y360" i="8"/>
  <c r="Y359" i="8"/>
  <c r="Y358" i="8"/>
  <c r="Y357" i="8"/>
  <c r="Y356" i="8"/>
  <c r="Y355" i="8"/>
  <c r="Y354" i="8"/>
  <c r="Y353" i="8"/>
  <c r="Y352" i="8"/>
  <c r="Y351" i="8"/>
  <c r="Y350" i="8"/>
  <c r="Y349" i="8"/>
  <c r="Y348" i="8"/>
  <c r="Y347" i="8"/>
  <c r="Y346" i="8"/>
  <c r="Y345" i="8"/>
  <c r="Y344" i="8"/>
  <c r="Y343" i="8"/>
  <c r="Y342" i="8"/>
  <c r="Y341" i="8"/>
  <c r="Y340" i="8"/>
  <c r="Y339" i="8"/>
  <c r="Y338" i="8"/>
  <c r="Y337" i="8"/>
  <c r="Y336" i="8"/>
  <c r="Y335" i="8"/>
  <c r="Y334" i="8"/>
  <c r="Y333" i="8"/>
  <c r="Y332" i="8"/>
  <c r="Y331" i="8"/>
  <c r="Y330" i="8"/>
  <c r="Y329" i="8"/>
  <c r="Y328" i="8"/>
  <c r="Y327" i="8"/>
  <c r="Y326" i="8"/>
  <c r="Y325" i="8"/>
  <c r="Y324" i="8"/>
  <c r="Y323" i="8"/>
  <c r="Y322" i="8"/>
  <c r="Y321" i="8"/>
  <c r="Y320" i="8"/>
  <c r="Y319" i="8"/>
  <c r="Y318" i="8"/>
  <c r="Y317" i="8"/>
  <c r="Y316" i="8"/>
  <c r="Y315" i="8"/>
  <c r="Y314" i="8"/>
  <c r="Y313" i="8"/>
  <c r="Y312" i="8"/>
  <c r="Y311" i="8"/>
  <c r="Y310" i="8"/>
  <c r="Y309" i="8"/>
  <c r="Y308" i="8"/>
  <c r="Y307" i="8"/>
  <c r="Y306" i="8"/>
  <c r="Y305" i="8"/>
  <c r="Y304" i="8"/>
  <c r="Y303" i="8"/>
  <c r="Y302" i="8"/>
  <c r="Y301" i="8"/>
  <c r="Y300" i="8"/>
  <c r="Y299" i="8"/>
  <c r="Y298" i="8"/>
  <c r="Y297" i="8"/>
  <c r="Y296" i="8"/>
  <c r="Y295" i="8"/>
  <c r="Y294" i="8"/>
  <c r="Y293" i="8"/>
  <c r="Y292" i="8"/>
  <c r="Y291" i="8"/>
  <c r="Y290" i="8"/>
  <c r="Y289" i="8"/>
  <c r="Y288" i="8"/>
  <c r="Y287" i="8"/>
  <c r="Y286" i="8"/>
  <c r="Y285" i="8"/>
  <c r="Y284" i="8"/>
  <c r="Y283" i="8"/>
  <c r="Y282" i="8"/>
  <c r="Y281" i="8"/>
  <c r="Y280" i="8"/>
  <c r="Y279" i="8"/>
  <c r="Y278" i="8"/>
  <c r="Y277" i="8"/>
  <c r="Y276" i="8"/>
  <c r="Y275" i="8"/>
  <c r="Y274" i="8"/>
  <c r="Y273" i="8"/>
  <c r="Y272" i="8"/>
  <c r="Y271" i="8"/>
  <c r="Y270" i="8"/>
  <c r="Y269" i="8"/>
  <c r="Y268" i="8"/>
  <c r="Y267" i="8"/>
  <c r="Y266" i="8"/>
  <c r="Y265" i="8"/>
  <c r="Y264" i="8"/>
  <c r="Y263" i="8"/>
  <c r="Y262" i="8"/>
  <c r="Y261" i="8"/>
  <c r="Y260" i="8"/>
  <c r="Y259" i="8"/>
  <c r="Y258" i="8"/>
  <c r="Y257" i="8"/>
  <c r="Y256" i="8"/>
  <c r="Y255" i="8"/>
  <c r="Y254" i="8"/>
  <c r="Y253" i="8"/>
  <c r="Y252" i="8"/>
  <c r="Y251" i="8"/>
  <c r="Y250" i="8"/>
  <c r="Y249" i="8"/>
  <c r="Y248" i="8"/>
  <c r="Y247" i="8"/>
  <c r="Y246" i="8"/>
  <c r="Y245" i="8"/>
  <c r="Y244" i="8"/>
  <c r="Y243" i="8"/>
  <c r="Y242" i="8"/>
  <c r="Y241" i="8"/>
  <c r="Y240" i="8"/>
  <c r="Y239" i="8"/>
  <c r="Y238" i="8"/>
  <c r="Y237" i="8"/>
  <c r="Y236" i="8"/>
  <c r="Y235" i="8"/>
  <c r="Y234" i="8"/>
  <c r="Y233" i="8"/>
  <c r="Y232" i="8"/>
  <c r="Y231" i="8"/>
  <c r="Y230" i="8"/>
  <c r="Y229" i="8"/>
  <c r="Y228" i="8"/>
  <c r="Y227" i="8"/>
  <c r="Y226" i="8"/>
  <c r="Y225" i="8"/>
  <c r="Y224" i="8"/>
  <c r="Y223" i="8"/>
  <c r="Y222" i="8"/>
  <c r="Y221" i="8"/>
  <c r="Y220" i="8"/>
  <c r="Y219" i="8"/>
  <c r="Y218" i="8"/>
  <c r="Y217" i="8"/>
  <c r="Y216" i="8"/>
  <c r="Y215" i="8"/>
  <c r="Y214" i="8"/>
  <c r="Y213" i="8"/>
  <c r="Y212" i="8"/>
  <c r="Y211" i="8"/>
  <c r="Y210" i="8"/>
  <c r="Y209" i="8"/>
  <c r="Y208" i="8"/>
  <c r="Y207" i="8"/>
  <c r="Y206" i="8"/>
  <c r="Y205" i="8"/>
  <c r="Y204" i="8"/>
  <c r="Y203" i="8"/>
  <c r="Y202" i="8"/>
  <c r="Y201" i="8"/>
  <c r="Y200" i="8"/>
  <c r="Y199" i="8"/>
  <c r="Y198" i="8"/>
  <c r="Y197" i="8"/>
  <c r="Y196" i="8"/>
  <c r="Y195" i="8"/>
  <c r="Y194" i="8"/>
  <c r="Y193" i="8"/>
  <c r="Y192" i="8"/>
  <c r="Y191" i="8"/>
  <c r="Y190" i="8"/>
  <c r="Y189" i="8"/>
  <c r="Y188" i="8"/>
  <c r="Y187" i="8"/>
  <c r="Y186" i="8"/>
  <c r="Y185" i="8"/>
  <c r="Y184" i="8"/>
  <c r="Y183" i="8"/>
  <c r="Y182" i="8"/>
  <c r="Y181" i="8"/>
  <c r="Y180" i="8"/>
  <c r="Y179" i="8"/>
  <c r="Y178" i="8"/>
  <c r="Y177" i="8"/>
  <c r="Y176" i="8"/>
  <c r="Y175" i="8"/>
  <c r="Y174" i="8"/>
  <c r="Y173" i="8"/>
  <c r="Y172" i="8"/>
  <c r="Y171" i="8"/>
  <c r="Y170" i="8"/>
  <c r="Y169" i="8"/>
  <c r="Y168" i="8"/>
  <c r="Y167" i="8"/>
  <c r="Y166" i="8"/>
  <c r="Y165" i="8"/>
  <c r="Y164" i="8"/>
  <c r="Y163" i="8"/>
  <c r="Y162" i="8"/>
  <c r="Y161" i="8"/>
  <c r="Y160" i="8"/>
  <c r="Y159" i="8"/>
  <c r="Y158" i="8"/>
  <c r="Y157" i="8"/>
  <c r="Y156" i="8"/>
  <c r="Y155" i="8"/>
  <c r="Y154" i="8"/>
  <c r="Y153" i="8"/>
  <c r="Y152" i="8"/>
  <c r="Y151" i="8"/>
  <c r="Y150" i="8"/>
  <c r="Y149" i="8"/>
  <c r="Y148" i="8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T129" i="8"/>
  <c r="Y128" i="8"/>
  <c r="T128" i="8"/>
  <c r="J128" i="8"/>
  <c r="B128" i="8"/>
  <c r="Y127" i="8"/>
  <c r="Y126" i="8"/>
  <c r="P126" i="8"/>
  <c r="Q126" i="8" s="1"/>
  <c r="Y125" i="8"/>
  <c r="R125" i="8"/>
  <c r="P125" i="8"/>
  <c r="Q125" i="8" s="1"/>
  <c r="Y124" i="8"/>
  <c r="R124" i="8"/>
  <c r="P124" i="8"/>
  <c r="Q124" i="8" s="1"/>
  <c r="Y123" i="8"/>
  <c r="R123" i="8"/>
  <c r="P123" i="8"/>
  <c r="Q123" i="8" s="1"/>
  <c r="Y122" i="8"/>
  <c r="R122" i="8"/>
  <c r="P122" i="8"/>
  <c r="Q122" i="8" s="1"/>
  <c r="Y121" i="8"/>
  <c r="R121" i="8"/>
  <c r="P121" i="8"/>
  <c r="Q121" i="8" s="1"/>
  <c r="Y120" i="8"/>
  <c r="R120" i="8"/>
  <c r="P120" i="8"/>
  <c r="Y119" i="8"/>
  <c r="R119" i="8"/>
  <c r="P119" i="8"/>
  <c r="Y118" i="8"/>
  <c r="S118" i="8"/>
  <c r="R118" i="8"/>
  <c r="Q118" i="8"/>
  <c r="P118" i="8"/>
  <c r="E118" i="8"/>
  <c r="Y117" i="8"/>
  <c r="R117" i="8"/>
  <c r="P117" i="8"/>
  <c r="Y116" i="8"/>
  <c r="R116" i="8"/>
  <c r="P116" i="8"/>
  <c r="Y115" i="8"/>
  <c r="R115" i="8"/>
  <c r="P115" i="8"/>
  <c r="Y114" i="8"/>
  <c r="R114" i="8"/>
  <c r="P114" i="8"/>
  <c r="Y113" i="8"/>
  <c r="R113" i="8"/>
  <c r="P113" i="8"/>
  <c r="Y112" i="8"/>
  <c r="R112" i="8"/>
  <c r="P112" i="8"/>
  <c r="Y111" i="8"/>
  <c r="R111" i="8"/>
  <c r="P111" i="8"/>
  <c r="Y110" i="8"/>
  <c r="R110" i="8"/>
  <c r="P110" i="8"/>
  <c r="Y109" i="8"/>
  <c r="R109" i="8"/>
  <c r="P109" i="8"/>
  <c r="Y108" i="8"/>
  <c r="R108" i="8"/>
  <c r="P108" i="8"/>
  <c r="Y107" i="8"/>
  <c r="R107" i="8"/>
  <c r="P107" i="8"/>
  <c r="Y106" i="8"/>
  <c r="S106" i="8"/>
  <c r="R106" i="8"/>
  <c r="P106" i="8"/>
  <c r="Q106" i="8" s="1"/>
  <c r="E106" i="8"/>
  <c r="Y105" i="8"/>
  <c r="R105" i="8"/>
  <c r="P105" i="8"/>
  <c r="Y104" i="8"/>
  <c r="R104" i="8"/>
  <c r="P104" i="8"/>
  <c r="Y103" i="8"/>
  <c r="R103" i="8"/>
  <c r="P103" i="8"/>
  <c r="Y102" i="8"/>
  <c r="R102" i="8"/>
  <c r="P102" i="8"/>
  <c r="Y101" i="8"/>
  <c r="R101" i="8"/>
  <c r="P101" i="8"/>
  <c r="Y100" i="8"/>
  <c r="R100" i="8"/>
  <c r="P100" i="8"/>
  <c r="Y99" i="8"/>
  <c r="R99" i="8"/>
  <c r="P99" i="8"/>
  <c r="Y98" i="8"/>
  <c r="R98" i="8"/>
  <c r="P98" i="8"/>
  <c r="Y97" i="8"/>
  <c r="R97" i="8"/>
  <c r="P97" i="8"/>
  <c r="Y96" i="8"/>
  <c r="R96" i="8"/>
  <c r="P96" i="8"/>
  <c r="Y95" i="8"/>
  <c r="R95" i="8"/>
  <c r="P95" i="8"/>
  <c r="Y94" i="8"/>
  <c r="S94" i="8"/>
  <c r="R94" i="8"/>
  <c r="P94" i="8"/>
  <c r="Q94" i="8" s="1"/>
  <c r="E94" i="8"/>
  <c r="Y93" i="8"/>
  <c r="R93" i="8"/>
  <c r="P93" i="8"/>
  <c r="Y92" i="8"/>
  <c r="R92" i="8"/>
  <c r="P92" i="8"/>
  <c r="Y91" i="8"/>
  <c r="R91" i="8"/>
  <c r="P91" i="8"/>
  <c r="Y90" i="8"/>
  <c r="R90" i="8"/>
  <c r="P90" i="8"/>
  <c r="Y89" i="8"/>
  <c r="R89" i="8"/>
  <c r="P89" i="8"/>
  <c r="Y88" i="8"/>
  <c r="R88" i="8"/>
  <c r="P88" i="8"/>
  <c r="Y87" i="8"/>
  <c r="R87" i="8"/>
  <c r="P87" i="8"/>
  <c r="Y86" i="8"/>
  <c r="R86" i="8"/>
  <c r="P86" i="8"/>
  <c r="Y85" i="8"/>
  <c r="R85" i="8"/>
  <c r="P85" i="8"/>
  <c r="Y84" i="8"/>
  <c r="R84" i="8"/>
  <c r="P84" i="8"/>
  <c r="Y83" i="8"/>
  <c r="R83" i="8"/>
  <c r="P83" i="8"/>
  <c r="Y82" i="8"/>
  <c r="S82" i="8"/>
  <c r="R82" i="8"/>
  <c r="Q82" i="8"/>
  <c r="P82" i="8"/>
  <c r="E82" i="8"/>
  <c r="Y81" i="8"/>
  <c r="R81" i="8"/>
  <c r="P81" i="8"/>
  <c r="Y80" i="8"/>
  <c r="R80" i="8"/>
  <c r="P80" i="8"/>
  <c r="Y79" i="8"/>
  <c r="R79" i="8"/>
  <c r="P79" i="8"/>
  <c r="Y78" i="8"/>
  <c r="R78" i="8"/>
  <c r="P78" i="8"/>
  <c r="Y77" i="8"/>
  <c r="R77" i="8"/>
  <c r="P77" i="8"/>
  <c r="Y76" i="8"/>
  <c r="R76" i="8"/>
  <c r="P76" i="8"/>
  <c r="Y75" i="8"/>
  <c r="R75" i="8"/>
  <c r="P75" i="8"/>
  <c r="Y74" i="8"/>
  <c r="R74" i="8"/>
  <c r="P74" i="8"/>
  <c r="Y73" i="8"/>
  <c r="R73" i="8"/>
  <c r="P73" i="8"/>
  <c r="Y72" i="8"/>
  <c r="R72" i="8"/>
  <c r="P72" i="8"/>
  <c r="Y71" i="8"/>
  <c r="R71" i="8"/>
  <c r="P71" i="8"/>
  <c r="Y70" i="8"/>
  <c r="S70" i="8"/>
  <c r="R70" i="8"/>
  <c r="P70" i="8"/>
  <c r="Q70" i="8" s="1"/>
  <c r="E70" i="8"/>
  <c r="Y69" i="8"/>
  <c r="R69" i="8"/>
  <c r="P69" i="8"/>
  <c r="Y68" i="8"/>
  <c r="R68" i="8"/>
  <c r="P68" i="8"/>
  <c r="Y67" i="8"/>
  <c r="R67" i="8"/>
  <c r="P67" i="8"/>
  <c r="Y66" i="8"/>
  <c r="R66" i="8"/>
  <c r="P66" i="8"/>
  <c r="Y65" i="8"/>
  <c r="R65" i="8"/>
  <c r="P65" i="8"/>
  <c r="Y64" i="8"/>
  <c r="R64" i="8"/>
  <c r="P64" i="8"/>
  <c r="Y63" i="8"/>
  <c r="R63" i="8"/>
  <c r="P63" i="8"/>
  <c r="Y62" i="8"/>
  <c r="R62" i="8"/>
  <c r="P62" i="8"/>
  <c r="Y61" i="8"/>
  <c r="R61" i="8"/>
  <c r="P61" i="8"/>
  <c r="R60" i="8"/>
  <c r="Q60" i="8"/>
  <c r="P60" i="8"/>
  <c r="E60" i="8"/>
  <c r="R59" i="8"/>
  <c r="P59" i="8"/>
  <c r="Q59" i="8" s="1"/>
  <c r="E59" i="8"/>
  <c r="S58" i="8"/>
  <c r="R58" i="8"/>
  <c r="Q58" i="8"/>
  <c r="P58" i="8"/>
  <c r="E58" i="8"/>
  <c r="R57" i="8"/>
  <c r="P57" i="8"/>
  <c r="Q57" i="8" s="1"/>
  <c r="R56" i="8"/>
  <c r="Q56" i="8"/>
  <c r="P56" i="8"/>
  <c r="E56" i="8"/>
  <c r="R55" i="8"/>
  <c r="P55" i="8"/>
  <c r="Q55" i="8" s="1"/>
  <c r="R54" i="8"/>
  <c r="Q54" i="8"/>
  <c r="P54" i="8"/>
  <c r="E54" i="8"/>
  <c r="R53" i="8"/>
  <c r="P53" i="8"/>
  <c r="Q53" i="8" s="1"/>
  <c r="R52" i="8"/>
  <c r="Q52" i="8"/>
  <c r="P52" i="8"/>
  <c r="E52" i="8"/>
  <c r="R51" i="8"/>
  <c r="P51" i="8"/>
  <c r="Q51" i="8" s="1"/>
  <c r="R50" i="8"/>
  <c r="Q50" i="8"/>
  <c r="P50" i="8"/>
  <c r="E50" i="8"/>
  <c r="R49" i="8"/>
  <c r="P49" i="8"/>
  <c r="Q49" i="8" s="1"/>
  <c r="R48" i="8"/>
  <c r="Q48" i="8"/>
  <c r="P48" i="8"/>
  <c r="E48" i="8"/>
  <c r="R47" i="8"/>
  <c r="P47" i="8"/>
  <c r="Q47" i="8" s="1"/>
  <c r="S46" i="8"/>
  <c r="R46" i="8"/>
  <c r="P46" i="8"/>
  <c r="Q46" i="8" s="1"/>
  <c r="R45" i="8"/>
  <c r="P45" i="8"/>
  <c r="Q45" i="8" s="1"/>
  <c r="R44" i="8"/>
  <c r="Q44" i="8"/>
  <c r="P44" i="8"/>
  <c r="E44" i="8"/>
  <c r="R43" i="8"/>
  <c r="P43" i="8"/>
  <c r="Q43" i="8" s="1"/>
  <c r="R42" i="8"/>
  <c r="Q42" i="8"/>
  <c r="P42" i="8"/>
  <c r="E42" i="8"/>
  <c r="R41" i="8"/>
  <c r="P41" i="8"/>
  <c r="Q41" i="8" s="1"/>
  <c r="R40" i="8"/>
  <c r="Q40" i="8"/>
  <c r="P40" i="8"/>
  <c r="E40" i="8"/>
  <c r="R39" i="8"/>
  <c r="P39" i="8"/>
  <c r="R38" i="8"/>
  <c r="Q38" i="8"/>
  <c r="P38" i="8"/>
  <c r="E38" i="8"/>
  <c r="R37" i="8"/>
  <c r="P37" i="8"/>
  <c r="Q37" i="8" s="1"/>
  <c r="R36" i="8"/>
  <c r="Q36" i="8"/>
  <c r="P36" i="8"/>
  <c r="E36" i="8"/>
  <c r="R35" i="8"/>
  <c r="P35" i="8"/>
  <c r="S34" i="8"/>
  <c r="R34" i="8"/>
  <c r="P34" i="8"/>
  <c r="R33" i="8"/>
  <c r="P33" i="8"/>
  <c r="R32" i="8"/>
  <c r="Q32" i="8"/>
  <c r="P32" i="8"/>
  <c r="E32" i="8"/>
  <c r="R31" i="8"/>
  <c r="P31" i="8"/>
  <c r="R30" i="8"/>
  <c r="Q30" i="8"/>
  <c r="P30" i="8"/>
  <c r="E30" i="8"/>
  <c r="R29" i="8"/>
  <c r="P29" i="8"/>
  <c r="R28" i="8"/>
  <c r="Q28" i="8"/>
  <c r="P28" i="8"/>
  <c r="E28" i="8"/>
  <c r="R27" i="8"/>
  <c r="P27" i="8"/>
  <c r="R26" i="8"/>
  <c r="Q26" i="8"/>
  <c r="P26" i="8"/>
  <c r="E26" i="8"/>
  <c r="R25" i="8"/>
  <c r="E25" i="8"/>
  <c r="R24" i="8"/>
  <c r="E24" i="8"/>
  <c r="R23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P9" i="8"/>
  <c r="E9" i="8"/>
  <c r="P8" i="8"/>
  <c r="E8" i="8"/>
  <c r="P7" i="8"/>
  <c r="E7" i="8"/>
  <c r="P6" i="8"/>
  <c r="E6" i="8"/>
  <c r="E5" i="8"/>
  <c r="E4" i="8"/>
  <c r="K3" i="8"/>
  <c r="K4" i="8" s="1"/>
  <c r="K5" i="8" s="1"/>
  <c r="K6" i="8" s="1"/>
  <c r="K7" i="8" s="1"/>
  <c r="K8" i="8" s="1"/>
  <c r="K9" i="8" s="1"/>
  <c r="K10" i="8" s="1"/>
  <c r="E3" i="8"/>
  <c r="C3" i="8"/>
  <c r="C4" i="8" s="1"/>
  <c r="C5" i="8" s="1"/>
  <c r="C6" i="8" s="1"/>
  <c r="C7" i="8" s="1"/>
  <c r="C8" i="8" s="1"/>
  <c r="C9" i="8" s="1"/>
  <c r="C10" i="8" s="1"/>
  <c r="E2" i="8"/>
  <c r="F3" i="8" s="1"/>
  <c r="F4" i="8" s="1"/>
  <c r="F5" i="8" s="1"/>
  <c r="F6" i="8" s="1"/>
  <c r="F7" i="8" s="1"/>
  <c r="F8" i="8" s="1"/>
  <c r="F9" i="8" s="1"/>
  <c r="F10" i="8" s="1"/>
  <c r="D10" i="8" l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L10" i="8"/>
  <c r="K11" i="8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F11" i="8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G10" i="8"/>
  <c r="Q27" i="8"/>
  <c r="E27" i="8"/>
  <c r="Q35" i="8"/>
  <c r="E35" i="8"/>
  <c r="Q29" i="8"/>
  <c r="E29" i="8"/>
  <c r="Q31" i="8"/>
  <c r="E31" i="8"/>
  <c r="Q33" i="8"/>
  <c r="E33" i="8"/>
  <c r="E128" i="8" s="1"/>
  <c r="Q39" i="8"/>
  <c r="E39" i="8"/>
  <c r="Q34" i="8"/>
  <c r="E34" i="8"/>
  <c r="Q61" i="8"/>
  <c r="E61" i="8"/>
  <c r="Q63" i="8"/>
  <c r="E63" i="8"/>
  <c r="Q65" i="8"/>
  <c r="E65" i="8"/>
  <c r="Q67" i="8"/>
  <c r="E67" i="8"/>
  <c r="Q69" i="8"/>
  <c r="E69" i="8"/>
  <c r="Q71" i="8"/>
  <c r="E71" i="8"/>
  <c r="Q73" i="8"/>
  <c r="E73" i="8"/>
  <c r="Q76" i="8"/>
  <c r="E76" i="8"/>
  <c r="Q80" i="8"/>
  <c r="E80" i="8"/>
  <c r="Q84" i="8"/>
  <c r="E84" i="8"/>
  <c r="Q85" i="8"/>
  <c r="E85" i="8"/>
  <c r="Q86" i="8"/>
  <c r="E86" i="8"/>
  <c r="Q87" i="8"/>
  <c r="E87" i="8"/>
  <c r="E37" i="8"/>
  <c r="E41" i="8"/>
  <c r="E45" i="8"/>
  <c r="E46" i="8"/>
  <c r="E49" i="8"/>
  <c r="E53" i="8"/>
  <c r="E57" i="8"/>
  <c r="Q77" i="8"/>
  <c r="E77" i="8"/>
  <c r="Q81" i="8"/>
  <c r="E81" i="8"/>
  <c r="Q62" i="8"/>
  <c r="E62" i="8"/>
  <c r="Q64" i="8"/>
  <c r="E64" i="8"/>
  <c r="Q66" i="8"/>
  <c r="E66" i="8"/>
  <c r="Q68" i="8"/>
  <c r="E68" i="8"/>
  <c r="Q72" i="8"/>
  <c r="E72" i="8"/>
  <c r="Q74" i="8"/>
  <c r="E74" i="8"/>
  <c r="Q78" i="8"/>
  <c r="E78" i="8"/>
  <c r="E43" i="8"/>
  <c r="E47" i="8"/>
  <c r="E51" i="8"/>
  <c r="E55" i="8"/>
  <c r="Q75" i="8"/>
  <c r="E75" i="8"/>
  <c r="Q79" i="8"/>
  <c r="E79" i="8"/>
  <c r="Q83" i="8"/>
  <c r="E83" i="8"/>
  <c r="Q89" i="8"/>
  <c r="E89" i="8"/>
  <c r="Q91" i="8"/>
  <c r="E91" i="8"/>
  <c r="Q93" i="8"/>
  <c r="E93" i="8"/>
  <c r="Q95" i="8"/>
  <c r="E95" i="8"/>
  <c r="Q97" i="8"/>
  <c r="E97" i="8"/>
  <c r="Q99" i="8"/>
  <c r="E99" i="8"/>
  <c r="Q101" i="8"/>
  <c r="E101" i="8"/>
  <c r="Q103" i="8"/>
  <c r="E103" i="8"/>
  <c r="Q105" i="8"/>
  <c r="E105" i="8"/>
  <c r="Q107" i="8"/>
  <c r="E107" i="8"/>
  <c r="Q109" i="8"/>
  <c r="E109" i="8"/>
  <c r="Q111" i="8"/>
  <c r="E111" i="8"/>
  <c r="Q113" i="8"/>
  <c r="E113" i="8"/>
  <c r="Q115" i="8"/>
  <c r="E115" i="8"/>
  <c r="Q88" i="8"/>
  <c r="E88" i="8"/>
  <c r="Q90" i="8"/>
  <c r="E90" i="8"/>
  <c r="Q92" i="8"/>
  <c r="E92" i="8"/>
  <c r="Q96" i="8"/>
  <c r="E96" i="8"/>
  <c r="Q98" i="8"/>
  <c r="E98" i="8"/>
  <c r="Q100" i="8"/>
  <c r="E100" i="8"/>
  <c r="Q102" i="8"/>
  <c r="E102" i="8"/>
  <c r="Q104" i="8"/>
  <c r="E104" i="8"/>
  <c r="Q108" i="8"/>
  <c r="E108" i="8"/>
  <c r="Q110" i="8"/>
  <c r="E110" i="8"/>
  <c r="Q112" i="8"/>
  <c r="E112" i="8"/>
  <c r="Q114" i="8"/>
  <c r="E114" i="8"/>
  <c r="Q116" i="8"/>
  <c r="E116" i="8"/>
  <c r="Q117" i="8"/>
  <c r="E117" i="8"/>
  <c r="Q119" i="8"/>
  <c r="E119" i="8"/>
  <c r="Q120" i="8"/>
  <c r="E120" i="8"/>
  <c r="E121" i="8"/>
  <c r="E122" i="8"/>
  <c r="E123" i="8"/>
  <c r="E124" i="8"/>
  <c r="E125" i="8"/>
  <c r="S58" i="2"/>
  <c r="S70" i="2"/>
  <c r="S82" i="2"/>
  <c r="S94" i="2"/>
  <c r="S106" i="2"/>
  <c r="S118" i="2"/>
  <c r="S46" i="2"/>
  <c r="S34" i="2"/>
  <c r="Q28" i="2"/>
  <c r="Q32" i="2"/>
  <c r="E25" i="2"/>
  <c r="P27" i="2"/>
  <c r="Q27" i="2" s="1"/>
  <c r="P28" i="2"/>
  <c r="P29" i="2"/>
  <c r="Q29" i="2" s="1"/>
  <c r="P30" i="2"/>
  <c r="Q30" i="2" s="1"/>
  <c r="P31" i="2"/>
  <c r="Q31" i="2" s="1"/>
  <c r="P32" i="2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26" i="2"/>
  <c r="E26" i="2" s="1"/>
  <c r="E27" i="2"/>
  <c r="E28" i="2"/>
  <c r="P8" i="2"/>
  <c r="P9" i="2"/>
  <c r="P7" i="2"/>
  <c r="P6" i="2"/>
  <c r="E33" i="2"/>
  <c r="E32" i="2"/>
  <c r="E31" i="2"/>
  <c r="E35" i="2"/>
  <c r="E30" i="2"/>
  <c r="E29" i="2"/>
  <c r="E36" i="2"/>
  <c r="E37" i="2"/>
  <c r="E39" i="2"/>
  <c r="E40" i="2"/>
  <c r="E41" i="2"/>
  <c r="E43" i="2"/>
  <c r="E44" i="2"/>
  <c r="E45" i="2"/>
  <c r="E47" i="2"/>
  <c r="E48" i="2"/>
  <c r="E49" i="2"/>
  <c r="E51" i="2"/>
  <c r="E52" i="2"/>
  <c r="E53" i="2"/>
  <c r="E55" i="2"/>
  <c r="E56" i="2"/>
  <c r="E57" i="2"/>
  <c r="E59" i="2"/>
  <c r="E60" i="2"/>
  <c r="E61" i="2"/>
  <c r="E63" i="2"/>
  <c r="E64" i="2"/>
  <c r="E65" i="2"/>
  <c r="E67" i="2"/>
  <c r="E68" i="2"/>
  <c r="E69" i="2"/>
  <c r="E71" i="2"/>
  <c r="E72" i="2"/>
  <c r="E73" i="2"/>
  <c r="E75" i="2"/>
  <c r="E76" i="2"/>
  <c r="E77" i="2"/>
  <c r="E79" i="2"/>
  <c r="E80" i="2"/>
  <c r="E81" i="2"/>
  <c r="E83" i="2"/>
  <c r="E84" i="2"/>
  <c r="E85" i="2"/>
  <c r="E87" i="2"/>
  <c r="E88" i="2"/>
  <c r="E89" i="2"/>
  <c r="E91" i="2"/>
  <c r="E92" i="2"/>
  <c r="E93" i="2"/>
  <c r="E95" i="2"/>
  <c r="E96" i="2"/>
  <c r="E97" i="2"/>
  <c r="E99" i="2"/>
  <c r="E100" i="2"/>
  <c r="E101" i="2"/>
  <c r="E103" i="2"/>
  <c r="E104" i="2"/>
  <c r="E105" i="2"/>
  <c r="E107" i="2"/>
  <c r="E108" i="2"/>
  <c r="E109" i="2"/>
  <c r="E111" i="2"/>
  <c r="E112" i="2"/>
  <c r="E113" i="2"/>
  <c r="E115" i="2"/>
  <c r="E116" i="2"/>
  <c r="E117" i="2"/>
  <c r="E119" i="2"/>
  <c r="E120" i="2"/>
  <c r="E121" i="2"/>
  <c r="E123" i="2"/>
  <c r="E124" i="2"/>
  <c r="E125" i="2"/>
  <c r="E23" i="2"/>
  <c r="E24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945" i="2"/>
  <c r="Y1946" i="2"/>
  <c r="Y1947" i="2"/>
  <c r="Y1948" i="2"/>
  <c r="Y1949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61" i="2"/>
  <c r="E2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T129" i="2"/>
  <c r="T128" i="2"/>
  <c r="J128" i="2"/>
  <c r="B128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K3" i="2"/>
  <c r="K4" i="2" s="1"/>
  <c r="K5" i="2" s="1"/>
  <c r="K6" i="2" s="1"/>
  <c r="K7" i="2" s="1"/>
  <c r="K8" i="2" s="1"/>
  <c r="K9" i="2" s="1"/>
  <c r="K10" i="2" s="1"/>
  <c r="E3" i="2"/>
  <c r="C3" i="2"/>
  <c r="C4" i="2" s="1"/>
  <c r="C5" i="2" s="1"/>
  <c r="C6" i="2" s="1"/>
  <c r="C7" i="2" s="1"/>
  <c r="C8" i="2" s="1"/>
  <c r="C9" i="2" s="1"/>
  <c r="C10" i="2" s="1"/>
  <c r="E2" i="2"/>
  <c r="F3" i="2" s="1"/>
  <c r="K23" i="8" l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L22" i="8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D22" i="8"/>
  <c r="G22" i="8"/>
  <c r="F23" i="8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Q26" i="2"/>
  <c r="F4" i="2"/>
  <c r="L1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D10" i="2"/>
  <c r="F5" i="2"/>
  <c r="F6" i="2" s="1"/>
  <c r="F7" i="2" s="1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23" i="7"/>
  <c r="E24" i="7"/>
  <c r="E22" i="7"/>
  <c r="C35" i="8" l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D34" i="8"/>
  <c r="G34" i="8"/>
  <c r="F35" i="8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K35" i="8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L34" i="8"/>
  <c r="F8" i="2"/>
  <c r="F9" i="2" s="1"/>
  <c r="F10" i="2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D22" i="2"/>
  <c r="K23" i="2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L22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AB129" i="7"/>
  <c r="AB128" i="7"/>
  <c r="V128" i="7"/>
  <c r="L128" i="7"/>
  <c r="B128" i="7"/>
  <c r="V127" i="7"/>
  <c r="AA125" i="7"/>
  <c r="U125" i="7"/>
  <c r="F125" i="7"/>
  <c r="AA124" i="7"/>
  <c r="U124" i="7"/>
  <c r="AD123" i="7"/>
  <c r="AA123" i="7"/>
  <c r="U123" i="7"/>
  <c r="O125" i="7" s="1"/>
  <c r="AD122" i="7"/>
  <c r="AA122" i="7"/>
  <c r="U122" i="7"/>
  <c r="O123" i="7" s="1"/>
  <c r="AD121" i="7"/>
  <c r="AA121" i="7"/>
  <c r="U121" i="7"/>
  <c r="F123" i="7" s="1"/>
  <c r="AD120" i="7"/>
  <c r="AA120" i="7"/>
  <c r="U120" i="7"/>
  <c r="O121" i="7" s="1"/>
  <c r="AD119" i="7"/>
  <c r="AA119" i="7"/>
  <c r="U119" i="7"/>
  <c r="F121" i="7" s="1"/>
  <c r="AD118" i="7"/>
  <c r="AA118" i="7"/>
  <c r="U118" i="7"/>
  <c r="O119" i="7" s="1"/>
  <c r="AD117" i="7"/>
  <c r="AA117" i="7"/>
  <c r="U117" i="7"/>
  <c r="F119" i="7" s="1"/>
  <c r="AD116" i="7"/>
  <c r="AA116" i="7"/>
  <c r="U116" i="7"/>
  <c r="O118" i="7" s="1"/>
  <c r="AD115" i="7"/>
  <c r="AA115" i="7"/>
  <c r="U115" i="7"/>
  <c r="F117" i="7" s="1"/>
  <c r="AD114" i="7"/>
  <c r="AA114" i="7"/>
  <c r="U114" i="7"/>
  <c r="O115" i="7" s="1"/>
  <c r="AD113" i="7"/>
  <c r="AA113" i="7"/>
  <c r="U113" i="7"/>
  <c r="F115" i="7" s="1"/>
  <c r="AD112" i="7"/>
  <c r="AA112" i="7"/>
  <c r="U112" i="7"/>
  <c r="O113" i="7" s="1"/>
  <c r="AD111" i="7"/>
  <c r="AA111" i="7"/>
  <c r="U111" i="7"/>
  <c r="F113" i="7" s="1"/>
  <c r="AD110" i="7"/>
  <c r="AA110" i="7"/>
  <c r="U110" i="7"/>
  <c r="O111" i="7" s="1"/>
  <c r="AD109" i="7"/>
  <c r="AA109" i="7"/>
  <c r="U109" i="7"/>
  <c r="F111" i="7" s="1"/>
  <c r="AD108" i="7"/>
  <c r="AA108" i="7"/>
  <c r="U108" i="7"/>
  <c r="O109" i="7" s="1"/>
  <c r="AD107" i="7"/>
  <c r="AA107" i="7"/>
  <c r="U107" i="7"/>
  <c r="F109" i="7" s="1"/>
  <c r="AD106" i="7"/>
  <c r="AA106" i="7"/>
  <c r="U106" i="7"/>
  <c r="O107" i="7" s="1"/>
  <c r="AD105" i="7"/>
  <c r="AA105" i="7"/>
  <c r="U105" i="7"/>
  <c r="F107" i="7" s="1"/>
  <c r="AD104" i="7"/>
  <c r="AA104" i="7"/>
  <c r="U104" i="7"/>
  <c r="O106" i="7" s="1"/>
  <c r="AD103" i="7"/>
  <c r="AA103" i="7"/>
  <c r="U103" i="7"/>
  <c r="F105" i="7" s="1"/>
  <c r="AD102" i="7"/>
  <c r="AA102" i="7"/>
  <c r="U102" i="7"/>
  <c r="O103" i="7" s="1"/>
  <c r="AD101" i="7"/>
  <c r="AA101" i="7"/>
  <c r="U101" i="7"/>
  <c r="F103" i="7" s="1"/>
  <c r="AD100" i="7"/>
  <c r="AA100" i="7"/>
  <c r="U100" i="7"/>
  <c r="O101" i="7" s="1"/>
  <c r="AD99" i="7"/>
  <c r="AA99" i="7"/>
  <c r="U99" i="7"/>
  <c r="F101" i="7" s="1"/>
  <c r="AD98" i="7"/>
  <c r="AA98" i="7"/>
  <c r="U98" i="7"/>
  <c r="AD97" i="7"/>
  <c r="AA97" i="7"/>
  <c r="U97" i="7"/>
  <c r="F99" i="7" s="1"/>
  <c r="AD96" i="7"/>
  <c r="AA96" i="7"/>
  <c r="U96" i="7"/>
  <c r="AD95" i="7"/>
  <c r="AA95" i="7"/>
  <c r="U95" i="7"/>
  <c r="F97" i="7" s="1"/>
  <c r="AD94" i="7"/>
  <c r="AA94" i="7"/>
  <c r="U94" i="7"/>
  <c r="AD93" i="7"/>
  <c r="AA93" i="7"/>
  <c r="U93" i="7"/>
  <c r="F95" i="7" s="1"/>
  <c r="AD92" i="7"/>
  <c r="AA92" i="7"/>
  <c r="U92" i="7"/>
  <c r="O94" i="7" s="1"/>
  <c r="AD91" i="7"/>
  <c r="AA91" i="7"/>
  <c r="U91" i="7"/>
  <c r="F93" i="7" s="1"/>
  <c r="AD90" i="7"/>
  <c r="AA90" i="7"/>
  <c r="U90" i="7"/>
  <c r="AD89" i="7"/>
  <c r="AA89" i="7"/>
  <c r="U89" i="7"/>
  <c r="F91" i="7" s="1"/>
  <c r="AD88" i="7"/>
  <c r="AA88" i="7"/>
  <c r="U88" i="7"/>
  <c r="AD87" i="7"/>
  <c r="AA87" i="7"/>
  <c r="U87" i="7"/>
  <c r="F89" i="7" s="1"/>
  <c r="AD86" i="7"/>
  <c r="AA86" i="7"/>
  <c r="U86" i="7"/>
  <c r="F88" i="7" s="1"/>
  <c r="AD85" i="7"/>
  <c r="AA85" i="7"/>
  <c r="U85" i="7"/>
  <c r="F87" i="7" s="1"/>
  <c r="F85" i="7"/>
  <c r="AD84" i="7"/>
  <c r="AA84" i="7"/>
  <c r="U84" i="7"/>
  <c r="F84" i="7"/>
  <c r="AD83" i="7"/>
  <c r="AA83" i="7"/>
  <c r="U83" i="7"/>
  <c r="O85" i="7" s="1"/>
  <c r="F83" i="7"/>
  <c r="AD82" i="7"/>
  <c r="AA82" i="7"/>
  <c r="U82" i="7"/>
  <c r="O84" i="7" s="1"/>
  <c r="O82" i="7"/>
  <c r="AD81" i="7"/>
  <c r="AA81" i="7"/>
  <c r="U81" i="7"/>
  <c r="O83" i="7" s="1"/>
  <c r="F81" i="7"/>
  <c r="AD80" i="7"/>
  <c r="AA80" i="7"/>
  <c r="U80" i="7"/>
  <c r="F82" i="7" s="1"/>
  <c r="F80" i="7"/>
  <c r="AD79" i="7"/>
  <c r="AA79" i="7"/>
  <c r="U79" i="7"/>
  <c r="O81" i="7" s="1"/>
  <c r="F79" i="7"/>
  <c r="AD78" i="7"/>
  <c r="AA78" i="7"/>
  <c r="U78" i="7"/>
  <c r="O80" i="7" s="1"/>
  <c r="F78" i="7"/>
  <c r="AD77" i="7"/>
  <c r="AA77" i="7"/>
  <c r="U77" i="7"/>
  <c r="O79" i="7" s="1"/>
  <c r="F77" i="7"/>
  <c r="AD76" i="7"/>
  <c r="AA76" i="7"/>
  <c r="U76" i="7"/>
  <c r="O78" i="7" s="1"/>
  <c r="F76" i="7"/>
  <c r="AD75" i="7"/>
  <c r="AA75" i="7"/>
  <c r="U75" i="7"/>
  <c r="O77" i="7" s="1"/>
  <c r="F75" i="7"/>
  <c r="AD74" i="7"/>
  <c r="AA74" i="7"/>
  <c r="U74" i="7"/>
  <c r="O76" i="7" s="1"/>
  <c r="F74" i="7"/>
  <c r="AD73" i="7"/>
  <c r="AA73" i="7"/>
  <c r="U73" i="7"/>
  <c r="O75" i="7" s="1"/>
  <c r="F73" i="7"/>
  <c r="AD72" i="7"/>
  <c r="AA72" i="7"/>
  <c r="U72" i="7"/>
  <c r="O73" i="7" s="1"/>
  <c r="F72" i="7"/>
  <c r="AD71" i="7"/>
  <c r="AA71" i="7"/>
  <c r="U71" i="7"/>
  <c r="F71" i="7"/>
  <c r="AD70" i="7"/>
  <c r="AA70" i="7"/>
  <c r="U70" i="7"/>
  <c r="O71" i="7" s="1"/>
  <c r="O70" i="7"/>
  <c r="AD69" i="7"/>
  <c r="AA69" i="7"/>
  <c r="U69" i="7"/>
  <c r="F69" i="7"/>
  <c r="AD68" i="7"/>
  <c r="AA68" i="7"/>
  <c r="U68" i="7"/>
  <c r="F70" i="7" s="1"/>
  <c r="F68" i="7"/>
  <c r="AD67" i="7"/>
  <c r="AA67" i="7"/>
  <c r="U67" i="7"/>
  <c r="F67" i="7"/>
  <c r="AD66" i="7"/>
  <c r="AA66" i="7"/>
  <c r="U66" i="7"/>
  <c r="O67" i="7" s="1"/>
  <c r="F66" i="7"/>
  <c r="AD65" i="7"/>
  <c r="AA65" i="7"/>
  <c r="U65" i="7"/>
  <c r="F65" i="7"/>
  <c r="AD64" i="7"/>
  <c r="AA64" i="7"/>
  <c r="U64" i="7"/>
  <c r="O65" i="7" s="1"/>
  <c r="F64" i="7"/>
  <c r="AD63" i="7"/>
  <c r="AA63" i="7"/>
  <c r="U63" i="7"/>
  <c r="F63" i="7"/>
  <c r="AD62" i="7"/>
  <c r="AA62" i="7"/>
  <c r="U62" i="7"/>
  <c r="O63" i="7" s="1"/>
  <c r="F62" i="7"/>
  <c r="AD61" i="7"/>
  <c r="AA61" i="7"/>
  <c r="U61" i="7"/>
  <c r="F61" i="7"/>
  <c r="AD60" i="7"/>
  <c r="AA60" i="7"/>
  <c r="U60" i="7"/>
  <c r="O61" i="7" s="1"/>
  <c r="F60" i="7"/>
  <c r="AD59" i="7"/>
  <c r="AA59" i="7"/>
  <c r="U59" i="7"/>
  <c r="F59" i="7"/>
  <c r="AD58" i="7"/>
  <c r="AA58" i="7"/>
  <c r="U58" i="7"/>
  <c r="O59" i="7" s="1"/>
  <c r="O58" i="7"/>
  <c r="AA57" i="7"/>
  <c r="AD57" i="7" s="1"/>
  <c r="U57" i="7"/>
  <c r="F57" i="7"/>
  <c r="AD56" i="7"/>
  <c r="AA56" i="7"/>
  <c r="U56" i="7"/>
  <c r="F58" i="7" s="1"/>
  <c r="F56" i="7"/>
  <c r="AD55" i="7"/>
  <c r="AA55" i="7"/>
  <c r="U55" i="7"/>
  <c r="F55" i="7"/>
  <c r="AD54" i="7"/>
  <c r="AA54" i="7"/>
  <c r="U54" i="7"/>
  <c r="O55" i="7" s="1"/>
  <c r="F54" i="7"/>
  <c r="AA53" i="7"/>
  <c r="AD53" i="7" s="1"/>
  <c r="U53" i="7"/>
  <c r="F53" i="7"/>
  <c r="AA52" i="7"/>
  <c r="AD52" i="7" s="1"/>
  <c r="U52" i="7"/>
  <c r="O53" i="7" s="1"/>
  <c r="F52" i="7"/>
  <c r="AD51" i="7"/>
  <c r="AA51" i="7"/>
  <c r="U51" i="7"/>
  <c r="F51" i="7"/>
  <c r="AD50" i="7"/>
  <c r="AA50" i="7"/>
  <c r="U50" i="7"/>
  <c r="O51" i="7" s="1"/>
  <c r="F50" i="7"/>
  <c r="AD49" i="7"/>
  <c r="AA49" i="7"/>
  <c r="U49" i="7"/>
  <c r="F49" i="7"/>
  <c r="AD48" i="7"/>
  <c r="AA48" i="7"/>
  <c r="U48" i="7"/>
  <c r="O49" i="7" s="1"/>
  <c r="F48" i="7"/>
  <c r="AD47" i="7"/>
  <c r="AA47" i="7"/>
  <c r="U47" i="7"/>
  <c r="F47" i="7"/>
  <c r="AD46" i="7"/>
  <c r="AA46" i="7"/>
  <c r="U46" i="7"/>
  <c r="O47" i="7" s="1"/>
  <c r="O46" i="7"/>
  <c r="AD45" i="7"/>
  <c r="AA45" i="7"/>
  <c r="U45" i="7"/>
  <c r="F45" i="7"/>
  <c r="AD44" i="7"/>
  <c r="AA44" i="7"/>
  <c r="U44" i="7"/>
  <c r="F46" i="7" s="1"/>
  <c r="AD43" i="7"/>
  <c r="AA43" i="7"/>
  <c r="U43" i="7"/>
  <c r="AD42" i="7"/>
  <c r="AA42" i="7"/>
  <c r="U42" i="7"/>
  <c r="O44" i="7" s="1"/>
  <c r="F42" i="7"/>
  <c r="AD41" i="7"/>
  <c r="AA41" i="7"/>
  <c r="U41" i="7"/>
  <c r="O41" i="7"/>
  <c r="F41" i="7"/>
  <c r="AD40" i="7"/>
  <c r="AA40" i="7"/>
  <c r="U40" i="7"/>
  <c r="AD39" i="7"/>
  <c r="AA39" i="7"/>
  <c r="U39" i="7"/>
  <c r="AD38" i="7"/>
  <c r="AA38" i="7"/>
  <c r="U38" i="7"/>
  <c r="O40" i="7" s="1"/>
  <c r="F38" i="7"/>
  <c r="AD37" i="7"/>
  <c r="AA37" i="7"/>
  <c r="U37" i="7"/>
  <c r="O37" i="7"/>
  <c r="F37" i="7"/>
  <c r="AD36" i="7"/>
  <c r="AA36" i="7"/>
  <c r="U36" i="7"/>
  <c r="F36" i="7"/>
  <c r="AD35" i="7"/>
  <c r="AA35" i="7"/>
  <c r="U35" i="7"/>
  <c r="O36" i="7" s="1"/>
  <c r="F35" i="7"/>
  <c r="AD34" i="7"/>
  <c r="AA34" i="7"/>
  <c r="U34" i="7"/>
  <c r="O34" i="7"/>
  <c r="AD33" i="7"/>
  <c r="AA33" i="7"/>
  <c r="U33" i="7"/>
  <c r="O35" i="7" s="1"/>
  <c r="F33" i="7"/>
  <c r="AD32" i="7"/>
  <c r="AA32" i="7"/>
  <c r="U32" i="7"/>
  <c r="F34" i="7" s="1"/>
  <c r="F32" i="7"/>
  <c r="AD31" i="7"/>
  <c r="AA31" i="7"/>
  <c r="U31" i="7"/>
  <c r="O33" i="7" s="1"/>
  <c r="F31" i="7"/>
  <c r="AD30" i="7"/>
  <c r="AA30" i="7"/>
  <c r="U30" i="7"/>
  <c r="AD29" i="7"/>
  <c r="AA29" i="7"/>
  <c r="U29" i="7"/>
  <c r="O31" i="7" s="1"/>
  <c r="AI28" i="7"/>
  <c r="AD28" i="7"/>
  <c r="AA28" i="7"/>
  <c r="U28" i="7"/>
  <c r="F30" i="7" s="1"/>
  <c r="AD27" i="7"/>
  <c r="AA27" i="7"/>
  <c r="U27" i="7"/>
  <c r="F29" i="7" s="1"/>
  <c r="AD26" i="7"/>
  <c r="AA26" i="7"/>
  <c r="U26" i="7"/>
  <c r="O28" i="7" s="1"/>
  <c r="AD25" i="7"/>
  <c r="AA25" i="7"/>
  <c r="U25" i="7"/>
  <c r="F27" i="7" s="1"/>
  <c r="AD24" i="7"/>
  <c r="AA24" i="7"/>
  <c r="U24" i="7"/>
  <c r="F26" i="7" s="1"/>
  <c r="AD23" i="7"/>
  <c r="AA23" i="7"/>
  <c r="U23" i="7"/>
  <c r="O24" i="7" s="1"/>
  <c r="AD22" i="7"/>
  <c r="U22" i="7"/>
  <c r="AD21" i="7"/>
  <c r="U21" i="7"/>
  <c r="O22" i="7" s="1"/>
  <c r="AD20" i="7"/>
  <c r="U20" i="7"/>
  <c r="F20" i="7"/>
  <c r="AD19" i="7"/>
  <c r="U19" i="7"/>
  <c r="F21" i="7" s="1"/>
  <c r="O19" i="7"/>
  <c r="AD18" i="7"/>
  <c r="U18" i="7"/>
  <c r="O20" i="7" s="1"/>
  <c r="AD17" i="7"/>
  <c r="U17" i="7"/>
  <c r="F19" i="7" s="1"/>
  <c r="AD16" i="7"/>
  <c r="U16" i="7"/>
  <c r="F16" i="7"/>
  <c r="AD15" i="7"/>
  <c r="U15" i="7"/>
  <c r="AD14" i="7"/>
  <c r="U14" i="7"/>
  <c r="O16" i="7" s="1"/>
  <c r="AD13" i="7"/>
  <c r="U13" i="7"/>
  <c r="F15" i="7" s="1"/>
  <c r="AD12" i="7"/>
  <c r="U12" i="7"/>
  <c r="F12" i="7"/>
  <c r="AD11" i="7"/>
  <c r="U11" i="7"/>
  <c r="F13" i="7" s="1"/>
  <c r="AD10" i="7"/>
  <c r="U10" i="7"/>
  <c r="O12" i="7" s="1"/>
  <c r="AD9" i="7"/>
  <c r="U9" i="7"/>
  <c r="F11" i="7" s="1"/>
  <c r="AD8" i="7"/>
  <c r="U8" i="7"/>
  <c r="F8" i="7"/>
  <c r="AD7" i="7"/>
  <c r="U7" i="7"/>
  <c r="O9" i="7" s="1"/>
  <c r="O7" i="7"/>
  <c r="AD6" i="7"/>
  <c r="U6" i="7"/>
  <c r="O8" i="7" s="1"/>
  <c r="M6" i="7"/>
  <c r="M7" i="7" s="1"/>
  <c r="M8" i="7" s="1"/>
  <c r="M9" i="7" s="1"/>
  <c r="M10" i="7" s="1"/>
  <c r="AD5" i="7"/>
  <c r="U5" i="7"/>
  <c r="F7" i="7" s="1"/>
  <c r="O5" i="7"/>
  <c r="AD4" i="7"/>
  <c r="U4" i="7"/>
  <c r="M4" i="7"/>
  <c r="M5" i="7" s="1"/>
  <c r="F4" i="7"/>
  <c r="AD3" i="7"/>
  <c r="U3" i="7"/>
  <c r="F5" i="7" s="1"/>
  <c r="O3" i="7"/>
  <c r="M3" i="7"/>
  <c r="F3" i="7"/>
  <c r="C3" i="7"/>
  <c r="C4" i="7" s="1"/>
  <c r="C5" i="7" s="1"/>
  <c r="C6" i="7" s="1"/>
  <c r="C7" i="7" s="1"/>
  <c r="C8" i="7" s="1"/>
  <c r="C9" i="7" s="1"/>
  <c r="C10" i="7" s="1"/>
  <c r="AD2" i="7"/>
  <c r="AE2" i="7" s="1"/>
  <c r="AE3" i="7" s="1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E101" i="7" s="1"/>
  <c r="AE102" i="7" s="1"/>
  <c r="AE103" i="7" s="1"/>
  <c r="AE104" i="7" s="1"/>
  <c r="AE105" i="7" s="1"/>
  <c r="AE106" i="7" s="1"/>
  <c r="AE107" i="7" s="1"/>
  <c r="AE108" i="7" s="1"/>
  <c r="AE109" i="7" s="1"/>
  <c r="AE110" i="7" s="1"/>
  <c r="AE111" i="7" s="1"/>
  <c r="AE112" i="7" s="1"/>
  <c r="AE113" i="7" s="1"/>
  <c r="AE114" i="7" s="1"/>
  <c r="AE115" i="7" s="1"/>
  <c r="AE116" i="7" s="1"/>
  <c r="AE117" i="7" s="1"/>
  <c r="AE118" i="7" s="1"/>
  <c r="AE119" i="7" s="1"/>
  <c r="AE120" i="7" s="1"/>
  <c r="AE121" i="7" s="1"/>
  <c r="AE122" i="7" s="1"/>
  <c r="AE123" i="7" s="1"/>
  <c r="U2" i="7"/>
  <c r="O4" i="7" s="1"/>
  <c r="O2" i="7"/>
  <c r="F2" i="7"/>
  <c r="G3" i="7" s="1"/>
  <c r="G4" i="7" s="1"/>
  <c r="G5" i="7" s="1"/>
  <c r="G6" i="7" s="1"/>
  <c r="G46" i="8" l="1"/>
  <c r="F47" i="8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K47" i="8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L46" i="8"/>
  <c r="C47" i="8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D46" i="8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G22" i="2" s="1"/>
  <c r="G10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D34" i="2"/>
  <c r="L34" i="2"/>
  <c r="K35" i="2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D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N10" i="7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O11" i="7"/>
  <c r="O15" i="7"/>
  <c r="P3" i="7"/>
  <c r="P4" i="7" s="1"/>
  <c r="P5" i="7" s="1"/>
  <c r="P6" i="7" s="1"/>
  <c r="P7" i="7" s="1"/>
  <c r="P8" i="7" s="1"/>
  <c r="P9" i="7" s="1"/>
  <c r="P10" i="7" s="1"/>
  <c r="F10" i="7"/>
  <c r="O14" i="7"/>
  <c r="O13" i="7"/>
  <c r="F14" i="7"/>
  <c r="F17" i="7"/>
  <c r="F22" i="7"/>
  <c r="O21" i="7"/>
  <c r="F23" i="7"/>
  <c r="O23" i="7"/>
  <c r="O6" i="7"/>
  <c r="F6" i="7"/>
  <c r="G7" i="7" s="1"/>
  <c r="G8" i="7" s="1"/>
  <c r="G9" i="7" s="1"/>
  <c r="F9" i="7"/>
  <c r="O18" i="7"/>
  <c r="O17" i="7"/>
  <c r="F18" i="7"/>
  <c r="O10" i="7"/>
  <c r="O128" i="7" s="1"/>
  <c r="O26" i="7"/>
  <c r="F24" i="7"/>
  <c r="F28" i="7"/>
  <c r="O30" i="7"/>
  <c r="O32" i="7"/>
  <c r="F39" i="7"/>
  <c r="F40" i="7"/>
  <c r="O42" i="7"/>
  <c r="O43" i="7"/>
  <c r="O25" i="7"/>
  <c r="O27" i="7"/>
  <c r="F25" i="7"/>
  <c r="O29" i="7"/>
  <c r="O38" i="7"/>
  <c r="O39" i="7"/>
  <c r="F43" i="7"/>
  <c r="F44" i="7"/>
  <c r="O48" i="7"/>
  <c r="O50" i="7"/>
  <c r="O52" i="7"/>
  <c r="O54" i="7"/>
  <c r="O56" i="7"/>
  <c r="O60" i="7"/>
  <c r="O62" i="7"/>
  <c r="O64" i="7"/>
  <c r="O66" i="7"/>
  <c r="O68" i="7"/>
  <c r="O72" i="7"/>
  <c r="O74" i="7"/>
  <c r="O93" i="7"/>
  <c r="F94" i="7"/>
  <c r="F100" i="7"/>
  <c r="O100" i="7"/>
  <c r="O99" i="7"/>
  <c r="O86" i="7"/>
  <c r="O88" i="7"/>
  <c r="O45" i="7"/>
  <c r="O57" i="7"/>
  <c r="O69" i="7"/>
  <c r="O87" i="7"/>
  <c r="F90" i="7"/>
  <c r="O90" i="7"/>
  <c r="O89" i="7"/>
  <c r="F96" i="7"/>
  <c r="O96" i="7"/>
  <c r="O95" i="7"/>
  <c r="F86" i="7"/>
  <c r="F92" i="7"/>
  <c r="O92" i="7"/>
  <c r="O91" i="7"/>
  <c r="F98" i="7"/>
  <c r="O98" i="7"/>
  <c r="O97" i="7"/>
  <c r="O102" i="7"/>
  <c r="O104" i="7"/>
  <c r="O108" i="7"/>
  <c r="O110" i="7"/>
  <c r="O112" i="7"/>
  <c r="O114" i="7"/>
  <c r="O116" i="7"/>
  <c r="O120" i="7"/>
  <c r="O122" i="7"/>
  <c r="O124" i="7"/>
  <c r="F102" i="7"/>
  <c r="F104" i="7"/>
  <c r="F108" i="7"/>
  <c r="F110" i="7"/>
  <c r="F112" i="7"/>
  <c r="F114" i="7"/>
  <c r="F116" i="7"/>
  <c r="F120" i="7"/>
  <c r="F122" i="7"/>
  <c r="F124" i="7"/>
  <c r="O105" i="7"/>
  <c r="F106" i="7"/>
  <c r="O117" i="7"/>
  <c r="F118" i="7"/>
  <c r="F4" i="5"/>
  <c r="F3" i="5"/>
  <c r="V129" i="5"/>
  <c r="V128" i="5"/>
  <c r="P128" i="5"/>
  <c r="B128" i="5"/>
  <c r="P127" i="5"/>
  <c r="U125" i="5"/>
  <c r="O125" i="5"/>
  <c r="U124" i="5"/>
  <c r="O124" i="5"/>
  <c r="U123" i="5"/>
  <c r="O123" i="5"/>
  <c r="U122" i="5"/>
  <c r="O122" i="5"/>
  <c r="I124" i="5" s="1"/>
  <c r="U121" i="5"/>
  <c r="O121" i="5"/>
  <c r="U120" i="5"/>
  <c r="O120" i="5"/>
  <c r="I122" i="5" s="1"/>
  <c r="U119" i="5"/>
  <c r="O119" i="5"/>
  <c r="E121" i="5" s="1"/>
  <c r="U118" i="5"/>
  <c r="O118" i="5"/>
  <c r="I120" i="5" s="1"/>
  <c r="U117" i="5"/>
  <c r="O117" i="5"/>
  <c r="U116" i="5"/>
  <c r="O116" i="5"/>
  <c r="I118" i="5" s="1"/>
  <c r="U115" i="5"/>
  <c r="O115" i="5"/>
  <c r="E117" i="5" s="1"/>
  <c r="U114" i="5"/>
  <c r="O114" i="5"/>
  <c r="I116" i="5" s="1"/>
  <c r="U113" i="5"/>
  <c r="O113" i="5"/>
  <c r="U112" i="5"/>
  <c r="O112" i="5"/>
  <c r="I114" i="5" s="1"/>
  <c r="U111" i="5"/>
  <c r="O111" i="5"/>
  <c r="E113" i="5" s="1"/>
  <c r="U110" i="5"/>
  <c r="O110" i="5"/>
  <c r="I112" i="5" s="1"/>
  <c r="U109" i="5"/>
  <c r="O109" i="5"/>
  <c r="U108" i="5"/>
  <c r="O108" i="5"/>
  <c r="I110" i="5" s="1"/>
  <c r="U107" i="5"/>
  <c r="O107" i="5"/>
  <c r="U106" i="5"/>
  <c r="O106" i="5"/>
  <c r="I108" i="5" s="1"/>
  <c r="U105" i="5"/>
  <c r="O105" i="5"/>
  <c r="U104" i="5"/>
  <c r="O104" i="5"/>
  <c r="I106" i="5" s="1"/>
  <c r="U103" i="5"/>
  <c r="O103" i="5"/>
  <c r="E105" i="5" s="1"/>
  <c r="U102" i="5"/>
  <c r="O102" i="5"/>
  <c r="I104" i="5" s="1"/>
  <c r="U101" i="5"/>
  <c r="O101" i="5"/>
  <c r="E103" i="5" s="1"/>
  <c r="U100" i="5"/>
  <c r="O100" i="5"/>
  <c r="I102" i="5" s="1"/>
  <c r="U99" i="5"/>
  <c r="O99" i="5"/>
  <c r="U98" i="5"/>
  <c r="O98" i="5"/>
  <c r="U97" i="5"/>
  <c r="O97" i="5"/>
  <c r="U96" i="5"/>
  <c r="O96" i="5"/>
  <c r="I98" i="5" s="1"/>
  <c r="U95" i="5"/>
  <c r="O95" i="5"/>
  <c r="U94" i="5"/>
  <c r="O94" i="5"/>
  <c r="I96" i="5" s="1"/>
  <c r="U93" i="5"/>
  <c r="O93" i="5"/>
  <c r="E95" i="5" s="1"/>
  <c r="U92" i="5"/>
  <c r="O92" i="5"/>
  <c r="I94" i="5" s="1"/>
  <c r="U91" i="5"/>
  <c r="O91" i="5"/>
  <c r="U90" i="5"/>
  <c r="O90" i="5"/>
  <c r="I92" i="5" s="1"/>
  <c r="U89" i="5"/>
  <c r="O89" i="5"/>
  <c r="U88" i="5"/>
  <c r="O88" i="5"/>
  <c r="I90" i="5" s="1"/>
  <c r="U87" i="5"/>
  <c r="O87" i="5"/>
  <c r="U86" i="5"/>
  <c r="O86" i="5"/>
  <c r="I88" i="5" s="1"/>
  <c r="U85" i="5"/>
  <c r="O85" i="5"/>
  <c r="U84" i="5"/>
  <c r="O84" i="5"/>
  <c r="I86" i="5" s="1"/>
  <c r="U83" i="5"/>
  <c r="O83" i="5"/>
  <c r="E85" i="5" s="1"/>
  <c r="U82" i="5"/>
  <c r="O82" i="5"/>
  <c r="I84" i="5" s="1"/>
  <c r="U81" i="5"/>
  <c r="O81" i="5"/>
  <c r="U80" i="5"/>
  <c r="O80" i="5"/>
  <c r="I82" i="5" s="1"/>
  <c r="U79" i="5"/>
  <c r="O79" i="5"/>
  <c r="U78" i="5"/>
  <c r="O78" i="5"/>
  <c r="I80" i="5" s="1"/>
  <c r="U77" i="5"/>
  <c r="O77" i="5"/>
  <c r="U76" i="5"/>
  <c r="O76" i="5"/>
  <c r="I78" i="5" s="1"/>
  <c r="U75" i="5"/>
  <c r="O75" i="5"/>
  <c r="U74" i="5"/>
  <c r="O74" i="5"/>
  <c r="I76" i="5" s="1"/>
  <c r="U73" i="5"/>
  <c r="O73" i="5"/>
  <c r="U72" i="5"/>
  <c r="O72" i="5"/>
  <c r="I74" i="5" s="1"/>
  <c r="U71" i="5"/>
  <c r="O71" i="5"/>
  <c r="E73" i="5" s="1"/>
  <c r="U70" i="5"/>
  <c r="O70" i="5"/>
  <c r="I72" i="5" s="1"/>
  <c r="U69" i="5"/>
  <c r="O69" i="5"/>
  <c r="U68" i="5"/>
  <c r="O68" i="5"/>
  <c r="I70" i="5" s="1"/>
  <c r="U67" i="5"/>
  <c r="O67" i="5"/>
  <c r="E69" i="5" s="1"/>
  <c r="U66" i="5"/>
  <c r="O66" i="5"/>
  <c r="I68" i="5" s="1"/>
  <c r="U65" i="5"/>
  <c r="O65" i="5"/>
  <c r="E67" i="5" s="1"/>
  <c r="U64" i="5"/>
  <c r="O64" i="5"/>
  <c r="I66" i="5" s="1"/>
  <c r="U63" i="5"/>
  <c r="O63" i="5"/>
  <c r="E65" i="5" s="1"/>
  <c r="U62" i="5"/>
  <c r="O62" i="5"/>
  <c r="I64" i="5" s="1"/>
  <c r="U61" i="5"/>
  <c r="O61" i="5"/>
  <c r="U60" i="5"/>
  <c r="O60" i="5"/>
  <c r="I62" i="5" s="1"/>
  <c r="U59" i="5"/>
  <c r="O59" i="5"/>
  <c r="E61" i="5" s="1"/>
  <c r="U58" i="5"/>
  <c r="O58" i="5"/>
  <c r="U57" i="5"/>
  <c r="O57" i="5"/>
  <c r="U56" i="5"/>
  <c r="O56" i="5"/>
  <c r="I58" i="5" s="1"/>
  <c r="U55" i="5"/>
  <c r="O55" i="5"/>
  <c r="E57" i="5" s="1"/>
  <c r="U54" i="5"/>
  <c r="O54" i="5"/>
  <c r="E56" i="5" s="1"/>
  <c r="U53" i="5"/>
  <c r="O53" i="5"/>
  <c r="U52" i="5"/>
  <c r="O52" i="5"/>
  <c r="U51" i="5"/>
  <c r="O51" i="5"/>
  <c r="E53" i="5" s="1"/>
  <c r="U50" i="5"/>
  <c r="O50" i="5"/>
  <c r="I52" i="5" s="1"/>
  <c r="U49" i="5"/>
  <c r="O49" i="5"/>
  <c r="E51" i="5" s="1"/>
  <c r="U48" i="5"/>
  <c r="O48" i="5"/>
  <c r="E50" i="5" s="1"/>
  <c r="U47" i="5"/>
  <c r="O47" i="5"/>
  <c r="E49" i="5" s="1"/>
  <c r="U46" i="5"/>
  <c r="O46" i="5"/>
  <c r="I48" i="5" s="1"/>
  <c r="U45" i="5"/>
  <c r="O45" i="5"/>
  <c r="E47" i="5" s="1"/>
  <c r="U44" i="5"/>
  <c r="O44" i="5"/>
  <c r="E46" i="5" s="1"/>
  <c r="U43" i="5"/>
  <c r="O43" i="5"/>
  <c r="U42" i="5"/>
  <c r="O42" i="5"/>
  <c r="I44" i="5" s="1"/>
  <c r="U41" i="5"/>
  <c r="O41" i="5"/>
  <c r="U40" i="5"/>
  <c r="O40" i="5"/>
  <c r="U39" i="5"/>
  <c r="O39" i="5"/>
  <c r="U38" i="5"/>
  <c r="O38" i="5"/>
  <c r="U37" i="5"/>
  <c r="O37" i="5"/>
  <c r="U36" i="5"/>
  <c r="O36" i="5"/>
  <c r="U35" i="5"/>
  <c r="O35" i="5"/>
  <c r="U34" i="5"/>
  <c r="O34" i="5"/>
  <c r="I36" i="5" s="1"/>
  <c r="U33" i="5"/>
  <c r="O33" i="5"/>
  <c r="U32" i="5"/>
  <c r="O32" i="5"/>
  <c r="U31" i="5"/>
  <c r="O31" i="5"/>
  <c r="U30" i="5"/>
  <c r="O30" i="5"/>
  <c r="I32" i="5" s="1"/>
  <c r="U29" i="5"/>
  <c r="O29" i="5"/>
  <c r="Z28" i="5"/>
  <c r="U28" i="5"/>
  <c r="O28" i="5"/>
  <c r="E30" i="5" s="1"/>
  <c r="U27" i="5"/>
  <c r="O27" i="5"/>
  <c r="E29" i="5" s="1"/>
  <c r="U26" i="5"/>
  <c r="O26" i="5"/>
  <c r="E28" i="5" s="1"/>
  <c r="U25" i="5"/>
  <c r="O25" i="5"/>
  <c r="U24" i="5"/>
  <c r="O24" i="5"/>
  <c r="I26" i="5" s="1"/>
  <c r="U23" i="5"/>
  <c r="O23" i="5"/>
  <c r="E25" i="5" s="1"/>
  <c r="O22" i="5"/>
  <c r="I24" i="5" s="1"/>
  <c r="O21" i="5"/>
  <c r="E23" i="5" s="1"/>
  <c r="O20" i="5"/>
  <c r="I22" i="5" s="1"/>
  <c r="O19" i="5"/>
  <c r="E21" i="5" s="1"/>
  <c r="O18" i="5"/>
  <c r="I20" i="5" s="1"/>
  <c r="O17" i="5"/>
  <c r="E19" i="5" s="1"/>
  <c r="O16" i="5"/>
  <c r="O15" i="5"/>
  <c r="O14" i="5"/>
  <c r="I16" i="5" s="1"/>
  <c r="O13" i="5"/>
  <c r="E15" i="5" s="1"/>
  <c r="O12" i="5"/>
  <c r="I14" i="5" s="1"/>
  <c r="O11" i="5"/>
  <c r="E13" i="5" s="1"/>
  <c r="O10" i="5"/>
  <c r="I12" i="5" s="1"/>
  <c r="O9" i="5"/>
  <c r="E11" i="5" s="1"/>
  <c r="O8" i="5"/>
  <c r="I10" i="5" s="1"/>
  <c r="O7" i="5"/>
  <c r="O6" i="5"/>
  <c r="I8" i="5" s="1"/>
  <c r="O5" i="5"/>
  <c r="E7" i="5" s="1"/>
  <c r="O4" i="5"/>
  <c r="I6" i="5" s="1"/>
  <c r="O3" i="5"/>
  <c r="E5" i="5" s="1"/>
  <c r="I3" i="5"/>
  <c r="C3" i="5"/>
  <c r="C4" i="5" s="1"/>
  <c r="C5" i="5" s="1"/>
  <c r="C6" i="5" s="1"/>
  <c r="C7" i="5" s="1"/>
  <c r="C8" i="5" s="1"/>
  <c r="C9" i="5" s="1"/>
  <c r="C10" i="5" s="1"/>
  <c r="O2" i="5"/>
  <c r="E4" i="5" s="1"/>
  <c r="I2" i="5"/>
  <c r="J3" i="5" s="1"/>
  <c r="AA129" i="4"/>
  <c r="AA128" i="4"/>
  <c r="U128" i="4"/>
  <c r="K128" i="4"/>
  <c r="B128" i="4"/>
  <c r="U127" i="4"/>
  <c r="Z125" i="4"/>
  <c r="T125" i="4"/>
  <c r="Z124" i="4"/>
  <c r="T124" i="4"/>
  <c r="AC123" i="4"/>
  <c r="Z123" i="4"/>
  <c r="T123" i="4"/>
  <c r="N125" i="4" s="1"/>
  <c r="AC122" i="4"/>
  <c r="Z122" i="4"/>
  <c r="T122" i="4"/>
  <c r="AC121" i="4"/>
  <c r="Z121" i="4"/>
  <c r="T121" i="4"/>
  <c r="AC120" i="4"/>
  <c r="Z120" i="4"/>
  <c r="T120" i="4"/>
  <c r="N122" i="4" s="1"/>
  <c r="AC119" i="4"/>
  <c r="Z119" i="4"/>
  <c r="T119" i="4"/>
  <c r="AC118" i="4"/>
  <c r="Z118" i="4"/>
  <c r="T118" i="4"/>
  <c r="N120" i="4" s="1"/>
  <c r="AC117" i="4"/>
  <c r="Z117" i="4"/>
  <c r="T117" i="4"/>
  <c r="AC116" i="4"/>
  <c r="Z116" i="4"/>
  <c r="T116" i="4"/>
  <c r="AC115" i="4"/>
  <c r="Z115" i="4"/>
  <c r="T115" i="4"/>
  <c r="N115" i="4"/>
  <c r="AC114" i="4"/>
  <c r="Z114" i="4"/>
  <c r="T114" i="4"/>
  <c r="AC113" i="4"/>
  <c r="Z113" i="4"/>
  <c r="T113" i="4"/>
  <c r="N113" i="4"/>
  <c r="AC112" i="4"/>
  <c r="Z112" i="4"/>
  <c r="T112" i="4"/>
  <c r="AC111" i="4"/>
  <c r="Z111" i="4"/>
  <c r="T111" i="4"/>
  <c r="N111" i="4"/>
  <c r="AC110" i="4"/>
  <c r="Z110" i="4"/>
  <c r="T110" i="4"/>
  <c r="AC109" i="4"/>
  <c r="Z109" i="4"/>
  <c r="T109" i="4"/>
  <c r="N109" i="4"/>
  <c r="AC108" i="4"/>
  <c r="Z108" i="4"/>
  <c r="T108" i="4"/>
  <c r="AC107" i="4"/>
  <c r="Z107" i="4"/>
  <c r="T107" i="4"/>
  <c r="AC106" i="4"/>
  <c r="Z106" i="4"/>
  <c r="T106" i="4"/>
  <c r="AC105" i="4"/>
  <c r="Z105" i="4"/>
  <c r="T105" i="4"/>
  <c r="AC104" i="4"/>
  <c r="Z104" i="4"/>
  <c r="T104" i="4"/>
  <c r="N106" i="4" s="1"/>
  <c r="AC103" i="4"/>
  <c r="Z103" i="4"/>
  <c r="T103" i="4"/>
  <c r="AC102" i="4"/>
  <c r="Z102" i="4"/>
  <c r="T102" i="4"/>
  <c r="N104" i="4" s="1"/>
  <c r="AC101" i="4"/>
  <c r="Z101" i="4"/>
  <c r="T101" i="4"/>
  <c r="AC100" i="4"/>
  <c r="Z100" i="4"/>
  <c r="T100" i="4"/>
  <c r="N102" i="4" s="1"/>
  <c r="AC99" i="4"/>
  <c r="Z99" i="4"/>
  <c r="T99" i="4"/>
  <c r="AC98" i="4"/>
  <c r="Z98" i="4"/>
  <c r="T98" i="4"/>
  <c r="N100" i="4" s="1"/>
  <c r="AC97" i="4"/>
  <c r="Z97" i="4"/>
  <c r="T97" i="4"/>
  <c r="AC96" i="4"/>
  <c r="Z96" i="4"/>
  <c r="T96" i="4"/>
  <c r="N98" i="4" s="1"/>
  <c r="AC95" i="4"/>
  <c r="Z95" i="4"/>
  <c r="T95" i="4"/>
  <c r="AC94" i="4"/>
  <c r="Z94" i="4"/>
  <c r="T94" i="4"/>
  <c r="N95" i="4" s="1"/>
  <c r="AC93" i="4"/>
  <c r="Z93" i="4"/>
  <c r="T93" i="4"/>
  <c r="N93" i="4"/>
  <c r="AC92" i="4"/>
  <c r="Z92" i="4"/>
  <c r="T92" i="4"/>
  <c r="N94" i="4" s="1"/>
  <c r="N92" i="4"/>
  <c r="AC91" i="4"/>
  <c r="Z91" i="4"/>
  <c r="T91" i="4"/>
  <c r="N91" i="4"/>
  <c r="AC90" i="4"/>
  <c r="Z90" i="4"/>
  <c r="T90" i="4"/>
  <c r="N90" i="4"/>
  <c r="AC89" i="4"/>
  <c r="Z89" i="4"/>
  <c r="T89" i="4"/>
  <c r="N89" i="4"/>
  <c r="AC88" i="4"/>
  <c r="Z88" i="4"/>
  <c r="T88" i="4"/>
  <c r="N88" i="4"/>
  <c r="AC87" i="4"/>
  <c r="Z87" i="4"/>
  <c r="T87" i="4"/>
  <c r="N87" i="4"/>
  <c r="AC86" i="4"/>
  <c r="Z86" i="4"/>
  <c r="T86" i="4"/>
  <c r="AC85" i="4"/>
  <c r="Z85" i="4"/>
  <c r="T85" i="4"/>
  <c r="N85" i="4"/>
  <c r="AC84" i="4"/>
  <c r="Z84" i="4"/>
  <c r="T84" i="4"/>
  <c r="N84" i="4"/>
  <c r="AC83" i="4"/>
  <c r="Z83" i="4"/>
  <c r="T83" i="4"/>
  <c r="N83" i="4"/>
  <c r="AC82" i="4"/>
  <c r="Z82" i="4"/>
  <c r="T82" i="4"/>
  <c r="AC81" i="4"/>
  <c r="Z81" i="4"/>
  <c r="T81" i="4"/>
  <c r="AC80" i="4"/>
  <c r="Z80" i="4"/>
  <c r="T80" i="4"/>
  <c r="N82" i="4" s="1"/>
  <c r="N80" i="4"/>
  <c r="AC79" i="4"/>
  <c r="Z79" i="4"/>
  <c r="T79" i="4"/>
  <c r="AC78" i="4"/>
  <c r="Z78" i="4"/>
  <c r="T78" i="4"/>
  <c r="N78" i="4"/>
  <c r="AC77" i="4"/>
  <c r="Z77" i="4"/>
  <c r="T77" i="4"/>
  <c r="AC76" i="4"/>
  <c r="Z76" i="4"/>
  <c r="T76" i="4"/>
  <c r="N76" i="4"/>
  <c r="AC75" i="4"/>
  <c r="Z75" i="4"/>
  <c r="T75" i="4"/>
  <c r="AC74" i="4"/>
  <c r="Z74" i="4"/>
  <c r="T74" i="4"/>
  <c r="N74" i="4"/>
  <c r="AC73" i="4"/>
  <c r="Z73" i="4"/>
  <c r="T73" i="4"/>
  <c r="AC72" i="4"/>
  <c r="Z72" i="4"/>
  <c r="T72" i="4"/>
  <c r="N72" i="4"/>
  <c r="AC71" i="4"/>
  <c r="Z71" i="4"/>
  <c r="T71" i="4"/>
  <c r="AC70" i="4"/>
  <c r="Z70" i="4"/>
  <c r="T70" i="4"/>
  <c r="AC69" i="4"/>
  <c r="Z69" i="4"/>
  <c r="T69" i="4"/>
  <c r="AC68" i="4"/>
  <c r="Z68" i="4"/>
  <c r="T68" i="4"/>
  <c r="AC67" i="4"/>
  <c r="Z67" i="4"/>
  <c r="T67" i="4"/>
  <c r="AC66" i="4"/>
  <c r="Z66" i="4"/>
  <c r="T66" i="4"/>
  <c r="N68" i="4" s="1"/>
  <c r="AC65" i="4"/>
  <c r="Z65" i="4"/>
  <c r="T65" i="4"/>
  <c r="AC64" i="4"/>
  <c r="Z64" i="4"/>
  <c r="T64" i="4"/>
  <c r="AC63" i="4"/>
  <c r="Z63" i="4"/>
  <c r="T63" i="4"/>
  <c r="N63" i="4"/>
  <c r="AC62" i="4"/>
  <c r="Z62" i="4"/>
  <c r="T62" i="4"/>
  <c r="AC61" i="4"/>
  <c r="Z61" i="4"/>
  <c r="T61" i="4"/>
  <c r="AC60" i="4"/>
  <c r="Z60" i="4"/>
  <c r="T60" i="4"/>
  <c r="N61" i="4" s="1"/>
  <c r="AC59" i="4"/>
  <c r="Z59" i="4"/>
  <c r="T59" i="4"/>
  <c r="N59" i="4"/>
  <c r="AC58" i="4"/>
  <c r="Z58" i="4"/>
  <c r="T58" i="4"/>
  <c r="AC57" i="4"/>
  <c r="Z57" i="4"/>
  <c r="T57" i="4"/>
  <c r="AC56" i="4"/>
  <c r="Z56" i="4"/>
  <c r="T56" i="4"/>
  <c r="AC55" i="4"/>
  <c r="Z55" i="4"/>
  <c r="T55" i="4"/>
  <c r="N55" i="4"/>
  <c r="AC54" i="4"/>
  <c r="Z54" i="4"/>
  <c r="T54" i="4"/>
  <c r="AC53" i="4"/>
  <c r="Z53" i="4"/>
  <c r="T53" i="4"/>
  <c r="Z52" i="4"/>
  <c r="AC52" i="4" s="1"/>
  <c r="T52" i="4"/>
  <c r="AC51" i="4"/>
  <c r="Z51" i="4"/>
  <c r="T51" i="4"/>
  <c r="N51" i="4"/>
  <c r="AC50" i="4"/>
  <c r="Z50" i="4"/>
  <c r="T50" i="4"/>
  <c r="AC49" i="4"/>
  <c r="Z49" i="4"/>
  <c r="T49" i="4"/>
  <c r="N49" i="4"/>
  <c r="AC48" i="4"/>
  <c r="Z48" i="4"/>
  <c r="T48" i="4"/>
  <c r="AC47" i="4"/>
  <c r="Z47" i="4"/>
  <c r="T47" i="4"/>
  <c r="AC46" i="4"/>
  <c r="Z46" i="4"/>
  <c r="T46" i="4"/>
  <c r="N47" i="4" s="1"/>
  <c r="N46" i="4"/>
  <c r="AC45" i="4"/>
  <c r="Z45" i="4"/>
  <c r="T45" i="4"/>
  <c r="N45" i="4"/>
  <c r="AC44" i="4"/>
  <c r="Z44" i="4"/>
  <c r="T44" i="4"/>
  <c r="AC43" i="4"/>
  <c r="Z43" i="4"/>
  <c r="T43" i="4"/>
  <c r="AC42" i="4"/>
  <c r="Z42" i="4"/>
  <c r="T42" i="4"/>
  <c r="N43" i="4" s="1"/>
  <c r="AC41" i="4"/>
  <c r="Z41" i="4"/>
  <c r="T41" i="4"/>
  <c r="AC40" i="4"/>
  <c r="Z40" i="4"/>
  <c r="T40" i="4"/>
  <c r="AC39" i="4"/>
  <c r="Z39" i="4"/>
  <c r="T39" i="4"/>
  <c r="N40" i="4" s="1"/>
  <c r="AC38" i="4"/>
  <c r="Z38" i="4"/>
  <c r="T38" i="4"/>
  <c r="AC37" i="4"/>
  <c r="Z37" i="4"/>
  <c r="T37" i="4"/>
  <c r="N38" i="4" s="1"/>
  <c r="AC36" i="4"/>
  <c r="Z36" i="4"/>
  <c r="T36" i="4"/>
  <c r="AC35" i="4"/>
  <c r="Z35" i="4"/>
  <c r="T35" i="4"/>
  <c r="N36" i="4" s="1"/>
  <c r="AC34" i="4"/>
  <c r="Z34" i="4"/>
  <c r="T34" i="4"/>
  <c r="AC33" i="4"/>
  <c r="Z33" i="4"/>
  <c r="T33" i="4"/>
  <c r="AC32" i="4"/>
  <c r="Z32" i="4"/>
  <c r="T32" i="4"/>
  <c r="AC31" i="4"/>
  <c r="Z31" i="4"/>
  <c r="T31" i="4"/>
  <c r="AC30" i="4"/>
  <c r="Z30" i="4"/>
  <c r="T30" i="4"/>
  <c r="AC29" i="4"/>
  <c r="Z29" i="4"/>
  <c r="T29" i="4"/>
  <c r="AH28" i="4"/>
  <c r="AC28" i="4"/>
  <c r="Z28" i="4"/>
  <c r="T28" i="4"/>
  <c r="AC27" i="4"/>
  <c r="Z27" i="4"/>
  <c r="T27" i="4"/>
  <c r="AC26" i="4"/>
  <c r="Z26" i="4"/>
  <c r="T26" i="4"/>
  <c r="AC25" i="4"/>
  <c r="Z25" i="4"/>
  <c r="T25" i="4"/>
  <c r="N26" i="4" s="1"/>
  <c r="AC24" i="4"/>
  <c r="Z24" i="4"/>
  <c r="T24" i="4"/>
  <c r="AC23" i="4"/>
  <c r="Z23" i="4"/>
  <c r="T23" i="4"/>
  <c r="N24" i="4" s="1"/>
  <c r="AC22" i="4"/>
  <c r="T22" i="4"/>
  <c r="N22" i="4"/>
  <c r="AC21" i="4"/>
  <c r="T21" i="4"/>
  <c r="N23" i="4" s="1"/>
  <c r="AC20" i="4"/>
  <c r="T20" i="4"/>
  <c r="AC19" i="4"/>
  <c r="T19" i="4"/>
  <c r="N21" i="4" s="1"/>
  <c r="AC18" i="4"/>
  <c r="T18" i="4"/>
  <c r="N20" i="4" s="1"/>
  <c r="AC17" i="4"/>
  <c r="T17" i="4"/>
  <c r="AC16" i="4"/>
  <c r="T16" i="4"/>
  <c r="AC15" i="4"/>
  <c r="T15" i="4"/>
  <c r="AC14" i="4"/>
  <c r="T14" i="4"/>
  <c r="N16" i="4" s="1"/>
  <c r="AC13" i="4"/>
  <c r="T13" i="4"/>
  <c r="AC12" i="4"/>
  <c r="T12" i="4"/>
  <c r="N14" i="4" s="1"/>
  <c r="AC11" i="4"/>
  <c r="T11" i="4"/>
  <c r="AC10" i="4"/>
  <c r="T10" i="4"/>
  <c r="N12" i="4" s="1"/>
  <c r="N10" i="4"/>
  <c r="AC9" i="4"/>
  <c r="T9" i="4"/>
  <c r="N11" i="4" s="1"/>
  <c r="AC8" i="4"/>
  <c r="T8" i="4"/>
  <c r="AC7" i="4"/>
  <c r="T7" i="4"/>
  <c r="AC6" i="4"/>
  <c r="T6" i="4"/>
  <c r="N8" i="4" s="1"/>
  <c r="AC5" i="4"/>
  <c r="T5" i="4"/>
  <c r="N7" i="4" s="1"/>
  <c r="AC4" i="4"/>
  <c r="T4" i="4"/>
  <c r="N6" i="4" s="1"/>
  <c r="O4" i="4"/>
  <c r="AC3" i="4"/>
  <c r="T3" i="4"/>
  <c r="N5" i="4" s="1"/>
  <c r="O3" i="4"/>
  <c r="N3" i="4"/>
  <c r="L3" i="4"/>
  <c r="L4" i="4" s="1"/>
  <c r="L5" i="4" s="1"/>
  <c r="L6" i="4" s="1"/>
  <c r="L7" i="4" s="1"/>
  <c r="L8" i="4" s="1"/>
  <c r="L9" i="4" s="1"/>
  <c r="L10" i="4" s="1"/>
  <c r="E3" i="4"/>
  <c r="C3" i="4"/>
  <c r="C4" i="4" s="1"/>
  <c r="C5" i="4" s="1"/>
  <c r="C6" i="4" s="1"/>
  <c r="C7" i="4" s="1"/>
  <c r="C8" i="4" s="1"/>
  <c r="C9" i="4" s="1"/>
  <c r="C10" i="4" s="1"/>
  <c r="AC2" i="4"/>
  <c r="AD2" i="4" s="1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T2" i="4"/>
  <c r="N4" i="4" s="1"/>
  <c r="N2" i="4"/>
  <c r="E2" i="4"/>
  <c r="F3" i="4" s="1"/>
  <c r="F4" i="4" s="1"/>
  <c r="K59" i="8" l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L58" i="8"/>
  <c r="F59" i="8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G58" i="8"/>
  <c r="C59" i="8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D58" i="8"/>
  <c r="F23" i="2"/>
  <c r="F24" i="2" s="1"/>
  <c r="F25" i="2" s="1"/>
  <c r="F26" i="2" s="1"/>
  <c r="F27" i="2" s="1"/>
  <c r="F28" i="2" s="1"/>
  <c r="F29" i="2" s="1"/>
  <c r="F30" i="2" s="1"/>
  <c r="F31" i="2" s="1"/>
  <c r="L46" i="2"/>
  <c r="K47" i="2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D46" i="2"/>
  <c r="J4" i="5"/>
  <c r="I27" i="5"/>
  <c r="E120" i="5"/>
  <c r="E116" i="5"/>
  <c r="E112" i="5"/>
  <c r="E86" i="5"/>
  <c r="E72" i="5"/>
  <c r="E66" i="5"/>
  <c r="E26" i="5"/>
  <c r="E22" i="5"/>
  <c r="E16" i="5"/>
  <c r="E12" i="5"/>
  <c r="E6" i="5"/>
  <c r="I18" i="5"/>
  <c r="I31" i="5"/>
  <c r="I35" i="5"/>
  <c r="I39" i="5"/>
  <c r="I43" i="5"/>
  <c r="I47" i="5"/>
  <c r="I51" i="5"/>
  <c r="I55" i="5"/>
  <c r="I59" i="5"/>
  <c r="I75" i="5"/>
  <c r="I79" i="5"/>
  <c r="I83" i="5"/>
  <c r="I87" i="5"/>
  <c r="I91" i="5"/>
  <c r="I99" i="5"/>
  <c r="I103" i="5"/>
  <c r="I107" i="5"/>
  <c r="I111" i="5"/>
  <c r="I115" i="5"/>
  <c r="I119" i="5"/>
  <c r="I123" i="5"/>
  <c r="E123" i="5"/>
  <c r="E119" i="5"/>
  <c r="E115" i="5"/>
  <c r="E111" i="5"/>
  <c r="E102" i="5"/>
  <c r="E94" i="5"/>
  <c r="I30" i="5"/>
  <c r="E122" i="5"/>
  <c r="E118" i="5"/>
  <c r="E114" i="5"/>
  <c r="E99" i="5"/>
  <c r="E92" i="5"/>
  <c r="E84" i="5"/>
  <c r="E68" i="5"/>
  <c r="E32" i="5"/>
  <c r="E24" i="5"/>
  <c r="E20" i="5"/>
  <c r="E14" i="5"/>
  <c r="E10" i="5"/>
  <c r="I40" i="5"/>
  <c r="E104" i="5"/>
  <c r="E96" i="5"/>
  <c r="E87" i="5"/>
  <c r="E58" i="5"/>
  <c r="E52" i="5"/>
  <c r="E48" i="5"/>
  <c r="E31" i="5"/>
  <c r="E27" i="5"/>
  <c r="G10" i="7"/>
  <c r="H10" i="7" s="1"/>
  <c r="G11" i="7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F128" i="7"/>
  <c r="C23" i="7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D22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Q10" i="7"/>
  <c r="N22" i="7"/>
  <c r="M23" i="7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F5" i="5"/>
  <c r="F6" i="5" s="1"/>
  <c r="I28" i="5"/>
  <c r="I56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13" i="5"/>
  <c r="I117" i="5"/>
  <c r="I121" i="5"/>
  <c r="I33" i="5"/>
  <c r="I37" i="5"/>
  <c r="I41" i="5"/>
  <c r="I45" i="5"/>
  <c r="I49" i="5"/>
  <c r="I53" i="5"/>
  <c r="I63" i="5"/>
  <c r="I67" i="5"/>
  <c r="I71" i="5"/>
  <c r="I95" i="5"/>
  <c r="I125" i="5"/>
  <c r="I5" i="5"/>
  <c r="I7" i="5"/>
  <c r="I9" i="5"/>
  <c r="I11" i="5"/>
  <c r="I13" i="5"/>
  <c r="I15" i="5"/>
  <c r="I17" i="5"/>
  <c r="I19" i="5"/>
  <c r="I21" i="5"/>
  <c r="I23" i="5"/>
  <c r="I25" i="5"/>
  <c r="I29" i="5"/>
  <c r="I34" i="5"/>
  <c r="I38" i="5"/>
  <c r="I42" i="5"/>
  <c r="I46" i="5"/>
  <c r="I50" i="5"/>
  <c r="I54" i="5"/>
  <c r="I57" i="5"/>
  <c r="I60" i="5"/>
  <c r="I10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D10" i="5"/>
  <c r="I4" i="5"/>
  <c r="J5" i="5" s="1"/>
  <c r="M10" i="4"/>
  <c r="L11" i="4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D10" i="4"/>
  <c r="O5" i="4"/>
  <c r="O6" i="4" s="1"/>
  <c r="O7" i="4" s="1"/>
  <c r="O8" i="4" s="1"/>
  <c r="O9" i="4" s="1"/>
  <c r="O10" i="4" s="1"/>
  <c r="N9" i="4"/>
  <c r="N17" i="4"/>
  <c r="N18" i="4"/>
  <c r="N32" i="4"/>
  <c r="N15" i="4"/>
  <c r="N19" i="4"/>
  <c r="N25" i="4"/>
  <c r="N27" i="4"/>
  <c r="N50" i="4"/>
  <c r="N57" i="4"/>
  <c r="N64" i="4"/>
  <c r="N69" i="4"/>
  <c r="E4" i="4"/>
  <c r="F5" i="4" s="1"/>
  <c r="F6" i="4" s="1"/>
  <c r="F7" i="4" s="1"/>
  <c r="F8" i="4" s="1"/>
  <c r="F9" i="4" s="1"/>
  <c r="F10" i="4" s="1"/>
  <c r="N30" i="4"/>
  <c r="N29" i="4"/>
  <c r="N31" i="4"/>
  <c r="N33" i="4"/>
  <c r="N35" i="4"/>
  <c r="N37" i="4"/>
  <c r="N39" i="4"/>
  <c r="N42" i="4"/>
  <c r="N41" i="4"/>
  <c r="N52" i="4"/>
  <c r="N58" i="4"/>
  <c r="N66" i="4"/>
  <c r="N70" i="4"/>
  <c r="N13" i="4"/>
  <c r="N128" i="4" s="1"/>
  <c r="N28" i="4"/>
  <c r="N34" i="4"/>
  <c r="N54" i="4"/>
  <c r="N53" i="4"/>
  <c r="N56" i="4"/>
  <c r="N60" i="4"/>
  <c r="N67" i="4"/>
  <c r="N71" i="4"/>
  <c r="N44" i="4"/>
  <c r="N48" i="4"/>
  <c r="N62" i="4"/>
  <c r="N73" i="4"/>
  <c r="N75" i="4"/>
  <c r="N77" i="4"/>
  <c r="N79" i="4"/>
  <c r="N81" i="4"/>
  <c r="N86" i="4"/>
  <c r="N65" i="4"/>
  <c r="N99" i="4"/>
  <c r="N103" i="4"/>
  <c r="N105" i="4"/>
  <c r="N97" i="4"/>
  <c r="N96" i="4"/>
  <c r="N101" i="4"/>
  <c r="N108" i="4"/>
  <c r="N110" i="4"/>
  <c r="N112" i="4"/>
  <c r="N114" i="4"/>
  <c r="N116" i="4"/>
  <c r="N117" i="4"/>
  <c r="N107" i="4"/>
  <c r="N124" i="4"/>
  <c r="N123" i="4"/>
  <c r="N118" i="4"/>
  <c r="N119" i="4"/>
  <c r="N121" i="4"/>
  <c r="G125" i="3"/>
  <c r="G124" i="3"/>
  <c r="D125" i="3"/>
  <c r="D124" i="3"/>
  <c r="G123" i="3"/>
  <c r="D123" i="3"/>
  <c r="F71" i="8" l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G70" i="8"/>
  <c r="D70" i="8"/>
  <c r="C71" i="8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K71" i="8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L70" i="8"/>
  <c r="F32" i="2"/>
  <c r="C59" i="2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D58" i="2"/>
  <c r="L58" i="2"/>
  <c r="K59" i="2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F7" i="5"/>
  <c r="F8" i="5" s="1"/>
  <c r="C35" i="7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D34" i="7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Q22" i="7"/>
  <c r="G23" i="7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H22" i="7"/>
  <c r="N34" i="7"/>
  <c r="M35" i="7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I128" i="5"/>
  <c r="C23" i="5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D22" i="5"/>
  <c r="G10" i="4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D22" i="4"/>
  <c r="E128" i="4"/>
  <c r="O11" i="4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P10" i="4"/>
  <c r="M22" i="4"/>
  <c r="L23" i="4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3" i="3"/>
  <c r="H4" i="3"/>
  <c r="H2" i="3"/>
  <c r="AA129" i="3"/>
  <c r="AA128" i="3"/>
  <c r="U128" i="3"/>
  <c r="K128" i="3"/>
  <c r="B128" i="3"/>
  <c r="U127" i="3"/>
  <c r="Z125" i="3"/>
  <c r="T125" i="3"/>
  <c r="Z124" i="3"/>
  <c r="T124" i="3"/>
  <c r="AC123" i="3"/>
  <c r="Z123" i="3"/>
  <c r="T123" i="3"/>
  <c r="N125" i="3" s="1"/>
  <c r="AC122" i="3"/>
  <c r="Z122" i="3"/>
  <c r="T122" i="3"/>
  <c r="AC121" i="3"/>
  <c r="Z121" i="3"/>
  <c r="T121" i="3"/>
  <c r="E123" i="3" s="1"/>
  <c r="AC120" i="3"/>
  <c r="Z120" i="3"/>
  <c r="T120" i="3"/>
  <c r="AC119" i="3"/>
  <c r="Z119" i="3"/>
  <c r="T119" i="3"/>
  <c r="E121" i="3" s="1"/>
  <c r="AC118" i="3"/>
  <c r="Z118" i="3"/>
  <c r="T118" i="3"/>
  <c r="AC117" i="3"/>
  <c r="Z117" i="3"/>
  <c r="T117" i="3"/>
  <c r="E119" i="3" s="1"/>
  <c r="AC116" i="3"/>
  <c r="Z116" i="3"/>
  <c r="T116" i="3"/>
  <c r="AC115" i="3"/>
  <c r="Z115" i="3"/>
  <c r="T115" i="3"/>
  <c r="E117" i="3" s="1"/>
  <c r="AC114" i="3"/>
  <c r="Z114" i="3"/>
  <c r="T114" i="3"/>
  <c r="AC113" i="3"/>
  <c r="Z113" i="3"/>
  <c r="T113" i="3"/>
  <c r="E115" i="3" s="1"/>
  <c r="AC112" i="3"/>
  <c r="Z112" i="3"/>
  <c r="T112" i="3"/>
  <c r="AC111" i="3"/>
  <c r="Z111" i="3"/>
  <c r="T111" i="3"/>
  <c r="E113" i="3" s="1"/>
  <c r="AC110" i="3"/>
  <c r="Z110" i="3"/>
  <c r="T110" i="3"/>
  <c r="AC109" i="3"/>
  <c r="Z109" i="3"/>
  <c r="T109" i="3"/>
  <c r="E111" i="3" s="1"/>
  <c r="AC108" i="3"/>
  <c r="Z108" i="3"/>
  <c r="T108" i="3"/>
  <c r="AC107" i="3"/>
  <c r="Z107" i="3"/>
  <c r="T107" i="3"/>
  <c r="E109" i="3" s="1"/>
  <c r="AC106" i="3"/>
  <c r="Z106" i="3"/>
  <c r="T106" i="3"/>
  <c r="AC105" i="3"/>
  <c r="Z105" i="3"/>
  <c r="T105" i="3"/>
  <c r="E107" i="3" s="1"/>
  <c r="AC104" i="3"/>
  <c r="Z104" i="3"/>
  <c r="T104" i="3"/>
  <c r="AC103" i="3"/>
  <c r="Z103" i="3"/>
  <c r="T103" i="3"/>
  <c r="E105" i="3" s="1"/>
  <c r="AC102" i="3"/>
  <c r="Z102" i="3"/>
  <c r="T102" i="3"/>
  <c r="AC101" i="3"/>
  <c r="Z101" i="3"/>
  <c r="T101" i="3"/>
  <c r="E103" i="3" s="1"/>
  <c r="AC100" i="3"/>
  <c r="Z100" i="3"/>
  <c r="T100" i="3"/>
  <c r="AC99" i="3"/>
  <c r="Z99" i="3"/>
  <c r="T99" i="3"/>
  <c r="E101" i="3" s="1"/>
  <c r="AC98" i="3"/>
  <c r="Z98" i="3"/>
  <c r="T98" i="3"/>
  <c r="AC97" i="3"/>
  <c r="Z97" i="3"/>
  <c r="T97" i="3"/>
  <c r="E99" i="3" s="1"/>
  <c r="AC96" i="3"/>
  <c r="Z96" i="3"/>
  <c r="T96" i="3"/>
  <c r="AC95" i="3"/>
  <c r="Z95" i="3"/>
  <c r="T95" i="3"/>
  <c r="E97" i="3" s="1"/>
  <c r="AC94" i="3"/>
  <c r="Z94" i="3"/>
  <c r="T94" i="3"/>
  <c r="AC93" i="3"/>
  <c r="Z93" i="3"/>
  <c r="T93" i="3"/>
  <c r="E95" i="3" s="1"/>
  <c r="AC92" i="3"/>
  <c r="Z92" i="3"/>
  <c r="T92" i="3"/>
  <c r="AC91" i="3"/>
  <c r="Z91" i="3"/>
  <c r="T91" i="3"/>
  <c r="E93" i="3" s="1"/>
  <c r="AC90" i="3"/>
  <c r="Z90" i="3"/>
  <c r="T90" i="3"/>
  <c r="AC89" i="3"/>
  <c r="Z89" i="3"/>
  <c r="T89" i="3"/>
  <c r="E91" i="3" s="1"/>
  <c r="AC88" i="3"/>
  <c r="Z88" i="3"/>
  <c r="T88" i="3"/>
  <c r="AC87" i="3"/>
  <c r="Z87" i="3"/>
  <c r="T87" i="3"/>
  <c r="E89" i="3" s="1"/>
  <c r="AC86" i="3"/>
  <c r="Z86" i="3"/>
  <c r="T86" i="3"/>
  <c r="AC85" i="3"/>
  <c r="Z85" i="3"/>
  <c r="T85" i="3"/>
  <c r="E87" i="3" s="1"/>
  <c r="AC84" i="3"/>
  <c r="Z84" i="3"/>
  <c r="T84" i="3"/>
  <c r="E86" i="3" s="1"/>
  <c r="AC83" i="3"/>
  <c r="Z83" i="3"/>
  <c r="T83" i="3"/>
  <c r="AC82" i="3"/>
  <c r="Z82" i="3"/>
  <c r="T82" i="3"/>
  <c r="E84" i="3" s="1"/>
  <c r="AC81" i="3"/>
  <c r="Z81" i="3"/>
  <c r="T81" i="3"/>
  <c r="AC80" i="3"/>
  <c r="Z80" i="3"/>
  <c r="T80" i="3"/>
  <c r="N82" i="3" s="1"/>
  <c r="AC79" i="3"/>
  <c r="Z79" i="3"/>
  <c r="T79" i="3"/>
  <c r="AC78" i="3"/>
  <c r="Z78" i="3"/>
  <c r="T78" i="3"/>
  <c r="N79" i="3" s="1"/>
  <c r="AC77" i="3"/>
  <c r="Z77" i="3"/>
  <c r="T77" i="3"/>
  <c r="AC76" i="3"/>
  <c r="Z76" i="3"/>
  <c r="T76" i="3"/>
  <c r="N77" i="3" s="1"/>
  <c r="AC75" i="3"/>
  <c r="Z75" i="3"/>
  <c r="T75" i="3"/>
  <c r="AC74" i="3"/>
  <c r="Z74" i="3"/>
  <c r="T74" i="3"/>
  <c r="N75" i="3" s="1"/>
  <c r="AC73" i="3"/>
  <c r="Z73" i="3"/>
  <c r="T73" i="3"/>
  <c r="AC72" i="3"/>
  <c r="Z72" i="3"/>
  <c r="T72" i="3"/>
  <c r="N73" i="3" s="1"/>
  <c r="AC71" i="3"/>
  <c r="Z71" i="3"/>
  <c r="T71" i="3"/>
  <c r="AC70" i="3"/>
  <c r="Z70" i="3"/>
  <c r="T70" i="3"/>
  <c r="N71" i="3" s="1"/>
  <c r="AC69" i="3"/>
  <c r="Z69" i="3"/>
  <c r="T69" i="3"/>
  <c r="AC68" i="3"/>
  <c r="Z68" i="3"/>
  <c r="T68" i="3"/>
  <c r="N70" i="3" s="1"/>
  <c r="AC67" i="3"/>
  <c r="Z67" i="3"/>
  <c r="T67" i="3"/>
  <c r="AC66" i="3"/>
  <c r="Z66" i="3"/>
  <c r="T66" i="3"/>
  <c r="N67" i="3" s="1"/>
  <c r="AC65" i="3"/>
  <c r="Z65" i="3"/>
  <c r="T65" i="3"/>
  <c r="AC64" i="3"/>
  <c r="Z64" i="3"/>
  <c r="T64" i="3"/>
  <c r="N65" i="3" s="1"/>
  <c r="AC63" i="3"/>
  <c r="Z63" i="3"/>
  <c r="T63" i="3"/>
  <c r="AC62" i="3"/>
  <c r="Z62" i="3"/>
  <c r="T62" i="3"/>
  <c r="N63" i="3" s="1"/>
  <c r="AC61" i="3"/>
  <c r="Z61" i="3"/>
  <c r="T61" i="3"/>
  <c r="AC60" i="3"/>
  <c r="Z60" i="3"/>
  <c r="T60" i="3"/>
  <c r="N61" i="3" s="1"/>
  <c r="AC59" i="3"/>
  <c r="Z59" i="3"/>
  <c r="T59" i="3"/>
  <c r="AC58" i="3"/>
  <c r="Z58" i="3"/>
  <c r="T58" i="3"/>
  <c r="N59" i="3" s="1"/>
  <c r="Z57" i="3"/>
  <c r="AC57" i="3" s="1"/>
  <c r="T57" i="3"/>
  <c r="AC56" i="3"/>
  <c r="Z56" i="3"/>
  <c r="T56" i="3"/>
  <c r="N58" i="3" s="1"/>
  <c r="AC55" i="3"/>
  <c r="Z55" i="3"/>
  <c r="T55" i="3"/>
  <c r="AC54" i="3"/>
  <c r="Z54" i="3"/>
  <c r="T54" i="3"/>
  <c r="N55" i="3" s="1"/>
  <c r="Z53" i="3"/>
  <c r="AC53" i="3" s="1"/>
  <c r="T53" i="3"/>
  <c r="AC52" i="3"/>
  <c r="Z52" i="3"/>
  <c r="T52" i="3"/>
  <c r="N53" i="3" s="1"/>
  <c r="AC51" i="3"/>
  <c r="Z51" i="3"/>
  <c r="T51" i="3"/>
  <c r="AC50" i="3"/>
  <c r="Z50" i="3"/>
  <c r="T50" i="3"/>
  <c r="N51" i="3" s="1"/>
  <c r="AC49" i="3"/>
  <c r="Z49" i="3"/>
  <c r="T49" i="3"/>
  <c r="AC48" i="3"/>
  <c r="Z48" i="3"/>
  <c r="T48" i="3"/>
  <c r="AC47" i="3"/>
  <c r="Z47" i="3"/>
  <c r="T47" i="3"/>
  <c r="AC46" i="3"/>
  <c r="Z46" i="3"/>
  <c r="T46" i="3"/>
  <c r="AC45" i="3"/>
  <c r="Z45" i="3"/>
  <c r="T45" i="3"/>
  <c r="AC44" i="3"/>
  <c r="Z44" i="3"/>
  <c r="T44" i="3"/>
  <c r="N46" i="3" s="1"/>
  <c r="AC43" i="3"/>
  <c r="Z43" i="3"/>
  <c r="T43" i="3"/>
  <c r="AC42" i="3"/>
  <c r="Z42" i="3"/>
  <c r="T42" i="3"/>
  <c r="E44" i="3" s="1"/>
  <c r="AC41" i="3"/>
  <c r="Z41" i="3"/>
  <c r="T41" i="3"/>
  <c r="AC40" i="3"/>
  <c r="Z40" i="3"/>
  <c r="T40" i="3"/>
  <c r="AC39" i="3"/>
  <c r="Z39" i="3"/>
  <c r="T39" i="3"/>
  <c r="AC38" i="3"/>
  <c r="Z38" i="3"/>
  <c r="T38" i="3"/>
  <c r="E40" i="3" s="1"/>
  <c r="AC37" i="3"/>
  <c r="Z37" i="3"/>
  <c r="T37" i="3"/>
  <c r="AC36" i="3"/>
  <c r="Z36" i="3"/>
  <c r="T36" i="3"/>
  <c r="E38" i="3" s="1"/>
  <c r="AC35" i="3"/>
  <c r="Z35" i="3"/>
  <c r="T35" i="3"/>
  <c r="AC34" i="3"/>
  <c r="Z34" i="3"/>
  <c r="T34" i="3"/>
  <c r="E36" i="3" s="1"/>
  <c r="AC33" i="3"/>
  <c r="Z33" i="3"/>
  <c r="T33" i="3"/>
  <c r="AC32" i="3"/>
  <c r="Z32" i="3"/>
  <c r="T32" i="3"/>
  <c r="E34" i="3" s="1"/>
  <c r="AC31" i="3"/>
  <c r="Z31" i="3"/>
  <c r="T31" i="3"/>
  <c r="AC30" i="3"/>
  <c r="Z30" i="3"/>
  <c r="T30" i="3"/>
  <c r="E32" i="3" s="1"/>
  <c r="AC29" i="3"/>
  <c r="Z29" i="3"/>
  <c r="T29" i="3"/>
  <c r="AH28" i="3"/>
  <c r="AC28" i="3"/>
  <c r="Z28" i="3"/>
  <c r="T28" i="3"/>
  <c r="E30" i="3" s="1"/>
  <c r="AC27" i="3"/>
  <c r="Z27" i="3"/>
  <c r="T27" i="3"/>
  <c r="E29" i="3" s="1"/>
  <c r="AC26" i="3"/>
  <c r="Z26" i="3"/>
  <c r="T26" i="3"/>
  <c r="N28" i="3" s="1"/>
  <c r="AC25" i="3"/>
  <c r="Z25" i="3"/>
  <c r="T25" i="3"/>
  <c r="N27" i="3" s="1"/>
  <c r="AC24" i="3"/>
  <c r="Z24" i="3"/>
  <c r="T24" i="3"/>
  <c r="E26" i="3" s="1"/>
  <c r="AC23" i="3"/>
  <c r="Z23" i="3"/>
  <c r="T23" i="3"/>
  <c r="AC22" i="3"/>
  <c r="T22" i="3"/>
  <c r="E23" i="3" s="1"/>
  <c r="AC21" i="3"/>
  <c r="T21" i="3"/>
  <c r="AC20" i="3"/>
  <c r="T20" i="3"/>
  <c r="E22" i="3" s="1"/>
  <c r="AC19" i="3"/>
  <c r="T19" i="3"/>
  <c r="AC18" i="3"/>
  <c r="T18" i="3"/>
  <c r="N20" i="3" s="1"/>
  <c r="AC17" i="3"/>
  <c r="T17" i="3"/>
  <c r="AC16" i="3"/>
  <c r="T16" i="3"/>
  <c r="E18" i="3" s="1"/>
  <c r="AC15" i="3"/>
  <c r="T15" i="3"/>
  <c r="AC14" i="3"/>
  <c r="T14" i="3"/>
  <c r="N16" i="3" s="1"/>
  <c r="AC13" i="3"/>
  <c r="T13" i="3"/>
  <c r="AC12" i="3"/>
  <c r="T12" i="3"/>
  <c r="E14" i="3" s="1"/>
  <c r="AC11" i="3"/>
  <c r="T11" i="3"/>
  <c r="AC10" i="3"/>
  <c r="T10" i="3"/>
  <c r="AC9" i="3"/>
  <c r="T9" i="3"/>
  <c r="AC8" i="3"/>
  <c r="T8" i="3"/>
  <c r="N10" i="3" s="1"/>
  <c r="AC7" i="3"/>
  <c r="T7" i="3"/>
  <c r="AC6" i="3"/>
  <c r="T6" i="3"/>
  <c r="AC5" i="3"/>
  <c r="T5" i="3"/>
  <c r="N7" i="3" s="1"/>
  <c r="AC4" i="3"/>
  <c r="T4" i="3"/>
  <c r="N6" i="3" s="1"/>
  <c r="AC3" i="3"/>
  <c r="T3" i="3"/>
  <c r="N3" i="3"/>
  <c r="L3" i="3"/>
  <c r="L4" i="3" s="1"/>
  <c r="L5" i="3" s="1"/>
  <c r="L6" i="3" s="1"/>
  <c r="L7" i="3" s="1"/>
  <c r="L8" i="3" s="1"/>
  <c r="L9" i="3" s="1"/>
  <c r="L10" i="3" s="1"/>
  <c r="E3" i="3"/>
  <c r="C3" i="3"/>
  <c r="C4" i="3" s="1"/>
  <c r="C5" i="3" s="1"/>
  <c r="C6" i="3" s="1"/>
  <c r="C7" i="3" s="1"/>
  <c r="C8" i="3" s="1"/>
  <c r="C9" i="3" s="1"/>
  <c r="C10" i="3" s="1"/>
  <c r="AC2" i="3"/>
  <c r="AD2" i="3" s="1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T2" i="3"/>
  <c r="N2" i="3"/>
  <c r="O3" i="3" s="1"/>
  <c r="O4" i="3" s="1"/>
  <c r="E2" i="3"/>
  <c r="F3" i="3" s="1"/>
  <c r="P126" i="1"/>
  <c r="O126" i="1"/>
  <c r="N125" i="1"/>
  <c r="G126" i="1"/>
  <c r="F126" i="1"/>
  <c r="E125" i="1"/>
  <c r="T125" i="1"/>
  <c r="M126" i="1"/>
  <c r="L126" i="1"/>
  <c r="K128" i="1"/>
  <c r="D126" i="1"/>
  <c r="C126" i="1"/>
  <c r="B128" i="1"/>
  <c r="D82" i="8" l="1"/>
  <c r="C83" i="8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K83" i="8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L82" i="8"/>
  <c r="F83" i="8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G82" i="8"/>
  <c r="F33" i="2"/>
  <c r="F34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D70" i="2"/>
  <c r="L70" i="2"/>
  <c r="K71" i="2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E8" i="5"/>
  <c r="F9" i="5" s="1"/>
  <c r="N46" i="7"/>
  <c r="M47" i="7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P35" i="7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Q34" i="7"/>
  <c r="G35" i="7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H34" i="7"/>
  <c r="C47" i="7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D46" i="7"/>
  <c r="E9" i="5"/>
  <c r="K10" i="5"/>
  <c r="D34" i="5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K22" i="5"/>
  <c r="C35" i="4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D34" i="4"/>
  <c r="O23" i="4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P22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G22" i="4"/>
  <c r="M34" i="4"/>
  <c r="L35" i="4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E42" i="3"/>
  <c r="E4" i="3"/>
  <c r="E25" i="3"/>
  <c r="E27" i="3"/>
  <c r="E28" i="3"/>
  <c r="N33" i="3"/>
  <c r="N37" i="3"/>
  <c r="N41" i="3"/>
  <c r="N45" i="3"/>
  <c r="E49" i="3"/>
  <c r="E53" i="3"/>
  <c r="E57" i="3"/>
  <c r="E61" i="3"/>
  <c r="E65" i="3"/>
  <c r="E69" i="3"/>
  <c r="E73" i="3"/>
  <c r="E77" i="3"/>
  <c r="E81" i="3"/>
  <c r="E85" i="3"/>
  <c r="N94" i="3"/>
  <c r="N97" i="3"/>
  <c r="N101" i="3"/>
  <c r="N106" i="3"/>
  <c r="N109" i="3"/>
  <c r="E114" i="3"/>
  <c r="N118" i="3"/>
  <c r="E122" i="3"/>
  <c r="N26" i="3"/>
  <c r="N29" i="3"/>
  <c r="E7" i="3"/>
  <c r="F4" i="3"/>
  <c r="F5" i="3" s="1"/>
  <c r="N11" i="3"/>
  <c r="N13" i="3"/>
  <c r="N15" i="3"/>
  <c r="N17" i="3"/>
  <c r="N19" i="3"/>
  <c r="N21" i="3"/>
  <c r="N23" i="3"/>
  <c r="N25" i="3"/>
  <c r="N31" i="3"/>
  <c r="N35" i="3"/>
  <c r="N39" i="3"/>
  <c r="N43" i="3"/>
  <c r="E47" i="3"/>
  <c r="E51" i="3"/>
  <c r="E55" i="3"/>
  <c r="E59" i="3"/>
  <c r="E63" i="3"/>
  <c r="E67" i="3"/>
  <c r="E71" i="3"/>
  <c r="E75" i="3"/>
  <c r="E79" i="3"/>
  <c r="E83" i="3"/>
  <c r="N85" i="3"/>
  <c r="N95" i="3"/>
  <c r="N99" i="3"/>
  <c r="N103" i="3"/>
  <c r="N107" i="3"/>
  <c r="N111" i="3"/>
  <c r="E116" i="3"/>
  <c r="E120" i="3"/>
  <c r="E124" i="3"/>
  <c r="E125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D10" i="3"/>
  <c r="L11" i="3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M10" i="3"/>
  <c r="N5" i="3"/>
  <c r="E8" i="3"/>
  <c r="E10" i="3"/>
  <c r="N12" i="3"/>
  <c r="E11" i="3"/>
  <c r="E12" i="3"/>
  <c r="E6" i="3"/>
  <c r="N4" i="3"/>
  <c r="O5" i="3" s="1"/>
  <c r="O6" i="3" s="1"/>
  <c r="O7" i="3" s="1"/>
  <c r="O8" i="3" s="1"/>
  <c r="O9" i="3" s="1"/>
  <c r="O10" i="3" s="1"/>
  <c r="E5" i="3"/>
  <c r="N9" i="3"/>
  <c r="N8" i="3"/>
  <c r="E9" i="3"/>
  <c r="E16" i="3"/>
  <c r="E20" i="3"/>
  <c r="N22" i="3"/>
  <c r="N24" i="3"/>
  <c r="E31" i="3"/>
  <c r="E33" i="3"/>
  <c r="N34" i="3"/>
  <c r="E35" i="3"/>
  <c r="E37" i="3"/>
  <c r="E39" i="3"/>
  <c r="E41" i="3"/>
  <c r="E43" i="3"/>
  <c r="E45" i="3"/>
  <c r="E48" i="3"/>
  <c r="N48" i="3"/>
  <c r="N47" i="3"/>
  <c r="E13" i="3"/>
  <c r="N14" i="3"/>
  <c r="E17" i="3"/>
  <c r="N18" i="3"/>
  <c r="E21" i="3"/>
  <c r="E24" i="3"/>
  <c r="N30" i="3"/>
  <c r="N32" i="3"/>
  <c r="N36" i="3"/>
  <c r="N38" i="3"/>
  <c r="N40" i="3"/>
  <c r="N42" i="3"/>
  <c r="N44" i="3"/>
  <c r="E50" i="3"/>
  <c r="N50" i="3"/>
  <c r="N49" i="3"/>
  <c r="E15" i="3"/>
  <c r="E19" i="3"/>
  <c r="E46" i="3"/>
  <c r="N52" i="3"/>
  <c r="N54" i="3"/>
  <c r="N56" i="3"/>
  <c r="N60" i="3"/>
  <c r="N62" i="3"/>
  <c r="N64" i="3"/>
  <c r="N66" i="3"/>
  <c r="N68" i="3"/>
  <c r="N72" i="3"/>
  <c r="N74" i="3"/>
  <c r="N76" i="3"/>
  <c r="N78" i="3"/>
  <c r="N80" i="3"/>
  <c r="N84" i="3"/>
  <c r="E90" i="3"/>
  <c r="N90" i="3"/>
  <c r="N89" i="3"/>
  <c r="E52" i="3"/>
  <c r="E54" i="3"/>
  <c r="E56" i="3"/>
  <c r="E60" i="3"/>
  <c r="E62" i="3"/>
  <c r="E64" i="3"/>
  <c r="E66" i="3"/>
  <c r="E68" i="3"/>
  <c r="E72" i="3"/>
  <c r="E74" i="3"/>
  <c r="E76" i="3"/>
  <c r="E78" i="3"/>
  <c r="E80" i="3"/>
  <c r="E92" i="3"/>
  <c r="N92" i="3"/>
  <c r="N91" i="3"/>
  <c r="N57" i="3"/>
  <c r="E58" i="3"/>
  <c r="N69" i="3"/>
  <c r="E70" i="3"/>
  <c r="N81" i="3"/>
  <c r="E82" i="3"/>
  <c r="N83" i="3"/>
  <c r="N86" i="3"/>
  <c r="E88" i="3"/>
  <c r="N88" i="3"/>
  <c r="N87" i="3"/>
  <c r="N96" i="3"/>
  <c r="N98" i="3"/>
  <c r="N100" i="3"/>
  <c r="N102" i="3"/>
  <c r="N104" i="3"/>
  <c r="N108" i="3"/>
  <c r="N110" i="3"/>
  <c r="N112" i="3"/>
  <c r="N114" i="3"/>
  <c r="N116" i="3"/>
  <c r="N120" i="3"/>
  <c r="N122" i="3"/>
  <c r="N124" i="3"/>
  <c r="E96" i="3"/>
  <c r="E98" i="3"/>
  <c r="E100" i="3"/>
  <c r="E102" i="3"/>
  <c r="E104" i="3"/>
  <c r="E108" i="3"/>
  <c r="E110" i="3"/>
  <c r="E112" i="3"/>
  <c r="N93" i="3"/>
  <c r="E94" i="3"/>
  <c r="N105" i="3"/>
  <c r="E106" i="3"/>
  <c r="N113" i="3"/>
  <c r="N115" i="3"/>
  <c r="N117" i="3"/>
  <c r="E118" i="3"/>
  <c r="N119" i="3"/>
  <c r="N121" i="3"/>
  <c r="N123" i="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8" i="1" s="1"/>
  <c r="N4" i="1"/>
  <c r="N3" i="1"/>
  <c r="N2" i="1"/>
  <c r="O3" i="1" s="1"/>
  <c r="O4" i="1" s="1"/>
  <c r="G58" i="1"/>
  <c r="G46" i="1"/>
  <c r="G34" i="1"/>
  <c r="G22" i="1"/>
  <c r="G10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" i="1"/>
  <c r="E3" i="1"/>
  <c r="E2" i="1"/>
  <c r="L3" i="1"/>
  <c r="L4" i="1" s="1"/>
  <c r="L5" i="1" s="1"/>
  <c r="L6" i="1" s="1"/>
  <c r="L7" i="1" s="1"/>
  <c r="L8" i="1" s="1"/>
  <c r="L9" i="1" s="1"/>
  <c r="L10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E69" i="1" s="1"/>
  <c r="T68" i="1"/>
  <c r="T69" i="1"/>
  <c r="T70" i="1"/>
  <c r="E72" i="1" s="1"/>
  <c r="T71" i="1"/>
  <c r="E73" i="1" s="1"/>
  <c r="T72" i="1"/>
  <c r="T73" i="1"/>
  <c r="T74" i="1"/>
  <c r="E76" i="1" s="1"/>
  <c r="T75" i="1"/>
  <c r="E77" i="1" s="1"/>
  <c r="T76" i="1"/>
  <c r="T77" i="1"/>
  <c r="T78" i="1"/>
  <c r="E80" i="1" s="1"/>
  <c r="T79" i="1"/>
  <c r="E81" i="1" s="1"/>
  <c r="T80" i="1"/>
  <c r="T81" i="1"/>
  <c r="T82" i="1"/>
  <c r="E84" i="1" s="1"/>
  <c r="T83" i="1"/>
  <c r="E85" i="1" s="1"/>
  <c r="T84" i="1"/>
  <c r="E86" i="1" s="1"/>
  <c r="T85" i="1"/>
  <c r="T86" i="1"/>
  <c r="E88" i="1" s="1"/>
  <c r="T87" i="1"/>
  <c r="T88" i="1"/>
  <c r="T89" i="1"/>
  <c r="T90" i="1"/>
  <c r="E92" i="1" s="1"/>
  <c r="T91" i="1"/>
  <c r="E93" i="1" s="1"/>
  <c r="T92" i="1"/>
  <c r="E94" i="1" s="1"/>
  <c r="T93" i="1"/>
  <c r="T94" i="1"/>
  <c r="E96" i="1" s="1"/>
  <c r="T95" i="1"/>
  <c r="E97" i="1" s="1"/>
  <c r="T96" i="1"/>
  <c r="T97" i="1"/>
  <c r="T98" i="1"/>
  <c r="E100" i="1" s="1"/>
  <c r="T99" i="1"/>
  <c r="E101" i="1" s="1"/>
  <c r="T100" i="1"/>
  <c r="E102" i="1" s="1"/>
  <c r="T101" i="1"/>
  <c r="T102" i="1"/>
  <c r="E104" i="1" s="1"/>
  <c r="T103" i="1"/>
  <c r="E105" i="1" s="1"/>
  <c r="T104" i="1"/>
  <c r="T105" i="1"/>
  <c r="T106" i="1"/>
  <c r="E108" i="1" s="1"/>
  <c r="T107" i="1"/>
  <c r="E109" i="1" s="1"/>
  <c r="T108" i="1"/>
  <c r="T109" i="1"/>
  <c r="T110" i="1"/>
  <c r="T111" i="1"/>
  <c r="E113" i="1" s="1"/>
  <c r="T112" i="1"/>
  <c r="E114" i="1" s="1"/>
  <c r="T113" i="1"/>
  <c r="T114" i="1"/>
  <c r="T115" i="1"/>
  <c r="E117" i="1" s="1"/>
  <c r="T116" i="1"/>
  <c r="E118" i="1" s="1"/>
  <c r="T117" i="1"/>
  <c r="T118" i="1"/>
  <c r="T119" i="1"/>
  <c r="E121" i="1" s="1"/>
  <c r="T120" i="1"/>
  <c r="E122" i="1" s="1"/>
  <c r="T121" i="1"/>
  <c r="T122" i="1"/>
  <c r="T123" i="1"/>
  <c r="T124" i="1"/>
  <c r="T2" i="1"/>
  <c r="C3" i="1"/>
  <c r="C4" i="1" s="1"/>
  <c r="C5" i="1" s="1"/>
  <c r="C6" i="1" s="1"/>
  <c r="C7" i="1" s="1"/>
  <c r="C8" i="1" s="1"/>
  <c r="C9" i="1" s="1"/>
  <c r="C10" i="1" s="1"/>
  <c r="K95" i="8" l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L94" i="8"/>
  <c r="D94" i="8"/>
  <c r="C95" i="8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F95" i="8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G94" i="8"/>
  <c r="G34" i="2"/>
  <c r="F35" i="2"/>
  <c r="D82" i="2"/>
  <c r="C83" i="2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K83" i="2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L82" i="2"/>
  <c r="F10" i="5"/>
  <c r="F11" i="5" s="1"/>
  <c r="F12" i="5" s="1"/>
  <c r="F13" i="5" s="1"/>
  <c r="F14" i="5" s="1"/>
  <c r="F15" i="5" s="1"/>
  <c r="F16" i="5" s="1"/>
  <c r="F17" i="5" s="1"/>
  <c r="C59" i="7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D58" i="7"/>
  <c r="P47" i="7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Q46" i="7"/>
  <c r="N58" i="7"/>
  <c r="M59" i="7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G47" i="7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H46" i="7"/>
  <c r="D46" i="5"/>
  <c r="C47" i="5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K34" i="5"/>
  <c r="L47" i="4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M46" i="4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P34" i="4"/>
  <c r="F35" i="4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G34" i="4"/>
  <c r="D46" i="4"/>
  <c r="C47" i="4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F6" i="3"/>
  <c r="F7" i="3" s="1"/>
  <c r="F8" i="3" s="1"/>
  <c r="F9" i="3" s="1"/>
  <c r="F10" i="3" s="1"/>
  <c r="N128" i="3"/>
  <c r="O11" i="3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P10" i="3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10" i="3"/>
  <c r="C23" i="3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D22" i="3"/>
  <c r="E128" i="3"/>
  <c r="M22" i="3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E110" i="1"/>
  <c r="E106" i="1"/>
  <c r="E98" i="1"/>
  <c r="E90" i="1"/>
  <c r="E82" i="1"/>
  <c r="E78" i="1"/>
  <c r="E74" i="1"/>
  <c r="E70" i="1"/>
  <c r="E89" i="1"/>
  <c r="E124" i="1"/>
  <c r="E128" i="1" s="1"/>
  <c r="E116" i="1"/>
  <c r="E112" i="1"/>
  <c r="E120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8" i="1"/>
  <c r="F68" i="1"/>
  <c r="M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10" i="1"/>
  <c r="AH28" i="1"/>
  <c r="AA129" i="1"/>
  <c r="AA128" i="1"/>
  <c r="AC2" i="1"/>
  <c r="AD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Z52" i="1"/>
  <c r="AC52" i="1" s="1"/>
  <c r="Z53" i="1"/>
  <c r="AC53" i="1" s="1"/>
  <c r="AC54" i="1"/>
  <c r="AC55" i="1"/>
  <c r="AC56" i="1"/>
  <c r="Z57" i="1"/>
  <c r="AC57" i="1" s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U128" i="1"/>
  <c r="U127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6" i="1"/>
  <c r="Z55" i="1"/>
  <c r="Z54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D106" i="8" l="1"/>
  <c r="C107" i="8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F107" i="8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G106" i="8"/>
  <c r="K107" i="8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L106" i="8"/>
  <c r="F36" i="2"/>
  <c r="F37" i="2" s="1"/>
  <c r="D94" i="2"/>
  <c r="C95" i="2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K95" i="2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L94" i="2"/>
  <c r="G10" i="5"/>
  <c r="G59" i="7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H58" i="7"/>
  <c r="P59" i="7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Q58" i="7"/>
  <c r="N70" i="7"/>
  <c r="M71" i="7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C71" i="7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D70" i="7"/>
  <c r="E17" i="5"/>
  <c r="F18" i="5" s="1"/>
  <c r="D58" i="5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K46" i="5"/>
  <c r="P46" i="4"/>
  <c r="O47" i="4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D58" i="4"/>
  <c r="C59" i="4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F47" i="4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G46" i="4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M58" i="4"/>
  <c r="M34" i="3"/>
  <c r="L35" i="3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G22" i="3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D34" i="3"/>
  <c r="O23" i="3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P22" i="3"/>
  <c r="P10" i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P22" i="1"/>
  <c r="G70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M22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D22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F119" i="8" l="1"/>
  <c r="F120" i="8" s="1"/>
  <c r="F121" i="8" s="1"/>
  <c r="F122" i="8" s="1"/>
  <c r="F123" i="8" s="1"/>
  <c r="F124" i="8" s="1"/>
  <c r="F125" i="8" s="1"/>
  <c r="F126" i="8" s="1"/>
  <c r="G126" i="8" s="1"/>
  <c r="G118" i="8"/>
  <c r="D118" i="8"/>
  <c r="C119" i="8"/>
  <c r="C120" i="8" s="1"/>
  <c r="C121" i="8" s="1"/>
  <c r="C122" i="8" s="1"/>
  <c r="C123" i="8" s="1"/>
  <c r="C124" i="8" s="1"/>
  <c r="C125" i="8" s="1"/>
  <c r="C126" i="8" s="1"/>
  <c r="D126" i="8" s="1"/>
  <c r="L118" i="8"/>
  <c r="K119" i="8"/>
  <c r="K120" i="8" s="1"/>
  <c r="K121" i="8" s="1"/>
  <c r="K122" i="8" s="1"/>
  <c r="K123" i="8" s="1"/>
  <c r="K124" i="8" s="1"/>
  <c r="K125" i="8" s="1"/>
  <c r="K126" i="8" s="1"/>
  <c r="L126" i="8" s="1"/>
  <c r="F38" i="2"/>
  <c r="F39" i="2" s="1"/>
  <c r="K107" i="2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L106" i="2"/>
  <c r="D106" i="2"/>
  <c r="C107" i="2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N82" i="7"/>
  <c r="M83" i="7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C83" i="7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D82" i="7"/>
  <c r="P71" i="7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Q70" i="7"/>
  <c r="G71" i="7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H70" i="7"/>
  <c r="E18" i="5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K58" i="5"/>
  <c r="C71" i="5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D70" i="5"/>
  <c r="C71" i="4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D70" i="4"/>
  <c r="M70" i="4"/>
  <c r="L71" i="4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P58" i="4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F59" i="4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G58" i="4"/>
  <c r="C47" i="3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D46" i="3"/>
  <c r="F35" i="3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G34" i="3"/>
  <c r="P34" i="3"/>
  <c r="O35" i="3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L47" i="3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M46" i="3"/>
  <c r="P34" i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G82" i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M34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D34" i="1"/>
  <c r="F40" i="2" l="1"/>
  <c r="C119" i="2"/>
  <c r="C120" i="2" s="1"/>
  <c r="C121" i="2" s="1"/>
  <c r="C122" i="2" s="1"/>
  <c r="C123" i="2" s="1"/>
  <c r="C124" i="2" s="1"/>
  <c r="C125" i="2" s="1"/>
  <c r="C126" i="2" s="1"/>
  <c r="D126" i="2" s="1"/>
  <c r="D118" i="2"/>
  <c r="L118" i="2"/>
  <c r="K119" i="2"/>
  <c r="K120" i="2" s="1"/>
  <c r="K121" i="2" s="1"/>
  <c r="K122" i="2" s="1"/>
  <c r="K123" i="2" s="1"/>
  <c r="K124" i="2" s="1"/>
  <c r="K125" i="2" s="1"/>
  <c r="K126" i="2" s="1"/>
  <c r="L126" i="2" s="1"/>
  <c r="D94" i="7"/>
  <c r="C95" i="7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M95" i="7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N94" i="7"/>
  <c r="G83" i="7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H82" i="7"/>
  <c r="P83" i="7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Q82" i="7"/>
  <c r="G22" i="5"/>
  <c r="K70" i="5"/>
  <c r="C83" i="5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D82" i="5"/>
  <c r="G70" i="4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O71" i="4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P70" i="4"/>
  <c r="L83" i="4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M82" i="4"/>
  <c r="D82" i="4"/>
  <c r="C83" i="4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O47" i="3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P46" i="3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D58" i="3"/>
  <c r="M58" i="3"/>
  <c r="L59" i="3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F47" i="3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G46" i="3"/>
  <c r="P46" i="1"/>
  <c r="O47" i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F95" i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G94" i="1"/>
  <c r="L47" i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M46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D46" i="1"/>
  <c r="F41" i="2" l="1"/>
  <c r="P95" i="7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Q94" i="7"/>
  <c r="N106" i="7"/>
  <c r="M107" i="7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C107" i="7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D106" i="7"/>
  <c r="G95" i="7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H94" i="7"/>
  <c r="E33" i="5"/>
  <c r="F34" i="5" s="1"/>
  <c r="C95" i="5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D94" i="5"/>
  <c r="K82" i="5"/>
  <c r="D94" i="4"/>
  <c r="C95" i="4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O83" i="4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P82" i="4"/>
  <c r="G82" i="4"/>
  <c r="F83" i="4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M94" i="4"/>
  <c r="L95" i="4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O59" i="3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P58" i="3"/>
  <c r="C71" i="3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D70" i="3"/>
  <c r="F59" i="3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G58" i="3"/>
  <c r="M70" i="3"/>
  <c r="L71" i="3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P58" i="1"/>
  <c r="F107" i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G106" i="1"/>
  <c r="M58" i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D58" i="1"/>
  <c r="F42" i="2" l="1"/>
  <c r="N118" i="7"/>
  <c r="M119" i="7"/>
  <c r="M120" i="7" s="1"/>
  <c r="M121" i="7" s="1"/>
  <c r="M122" i="7" s="1"/>
  <c r="M123" i="7" s="1"/>
  <c r="M124" i="7" s="1"/>
  <c r="M125" i="7" s="1"/>
  <c r="M126" i="7" s="1"/>
  <c r="N126" i="7" s="1"/>
  <c r="G107" i="7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H106" i="7"/>
  <c r="C119" i="7"/>
  <c r="C120" i="7" s="1"/>
  <c r="C121" i="7" s="1"/>
  <c r="C122" i="7" s="1"/>
  <c r="C123" i="7" s="1"/>
  <c r="C124" i="7" s="1"/>
  <c r="C125" i="7" s="1"/>
  <c r="C126" i="7" s="1"/>
  <c r="D126" i="7" s="1"/>
  <c r="D118" i="7"/>
  <c r="P107" i="7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Q106" i="7"/>
  <c r="E34" i="5"/>
  <c r="F35" i="5" s="1"/>
  <c r="C107" i="5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D106" i="5"/>
  <c r="K94" i="5"/>
  <c r="O95" i="4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P94" i="4"/>
  <c r="D106" i="4"/>
  <c r="C107" i="4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M106" i="4"/>
  <c r="L107" i="4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G94" i="4"/>
  <c r="F95" i="4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M82" i="3"/>
  <c r="L83" i="3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C83" i="3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D82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G70" i="3"/>
  <c r="O71" i="3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P70" i="3"/>
  <c r="O71" i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P70" i="1"/>
  <c r="F119" i="1"/>
  <c r="F120" i="1" s="1"/>
  <c r="F121" i="1" s="1"/>
  <c r="F122" i="1" s="1"/>
  <c r="F123" i="1" s="1"/>
  <c r="F124" i="1" s="1"/>
  <c r="F125" i="1" s="1"/>
  <c r="G118" i="1"/>
  <c r="L71" i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M70" i="1"/>
  <c r="D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F43" i="2" l="1"/>
  <c r="F44" i="2" s="1"/>
  <c r="G119" i="7"/>
  <c r="G120" i="7" s="1"/>
  <c r="G121" i="7" s="1"/>
  <c r="G122" i="7" s="1"/>
  <c r="G123" i="7" s="1"/>
  <c r="G124" i="7" s="1"/>
  <c r="G125" i="7" s="1"/>
  <c r="G126" i="7" s="1"/>
  <c r="H126" i="7" s="1"/>
  <c r="H118" i="7"/>
  <c r="P119" i="7"/>
  <c r="P120" i="7" s="1"/>
  <c r="P121" i="7" s="1"/>
  <c r="P122" i="7" s="1"/>
  <c r="P123" i="7" s="1"/>
  <c r="P124" i="7" s="1"/>
  <c r="P125" i="7" s="1"/>
  <c r="P126" i="7" s="1"/>
  <c r="Q126" i="7" s="1"/>
  <c r="Q118" i="7"/>
  <c r="E35" i="5"/>
  <c r="F36" i="5" s="1"/>
  <c r="G34" i="5"/>
  <c r="K106" i="5"/>
  <c r="C119" i="5"/>
  <c r="C120" i="5" s="1"/>
  <c r="C121" i="5" s="1"/>
  <c r="C122" i="5" s="1"/>
  <c r="C123" i="5" s="1"/>
  <c r="C124" i="5" s="1"/>
  <c r="C125" i="5" s="1"/>
  <c r="C126" i="5" s="1"/>
  <c r="D126" i="5" s="1"/>
  <c r="D118" i="5"/>
  <c r="D118" i="4"/>
  <c r="C119" i="4"/>
  <c r="C120" i="4" s="1"/>
  <c r="C121" i="4" s="1"/>
  <c r="C122" i="4" s="1"/>
  <c r="C123" i="4" s="1"/>
  <c r="C124" i="4" s="1"/>
  <c r="C125" i="4" s="1"/>
  <c r="C126" i="4" s="1"/>
  <c r="D126" i="4" s="1"/>
  <c r="L119" i="4"/>
  <c r="L120" i="4" s="1"/>
  <c r="L121" i="4" s="1"/>
  <c r="L122" i="4" s="1"/>
  <c r="L123" i="4" s="1"/>
  <c r="L124" i="4" s="1"/>
  <c r="L125" i="4" s="1"/>
  <c r="L126" i="4" s="1"/>
  <c r="M126" i="4" s="1"/>
  <c r="M118" i="4"/>
  <c r="F107" i="4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G106" i="4"/>
  <c r="O107" i="4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P106" i="4"/>
  <c r="F83" i="3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G82" i="3"/>
  <c r="O83" i="3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P82" i="3"/>
  <c r="C95" i="3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D94" i="3"/>
  <c r="M94" i="3"/>
  <c r="L95" i="3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P82" i="1"/>
  <c r="O83" i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L83" i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M82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D82" i="1"/>
  <c r="F45" i="2" l="1"/>
  <c r="E36" i="5"/>
  <c r="F37" i="5" s="1"/>
  <c r="K126" i="5"/>
  <c r="K118" i="5"/>
  <c r="O119" i="4"/>
  <c r="O120" i="4" s="1"/>
  <c r="O121" i="4" s="1"/>
  <c r="O122" i="4" s="1"/>
  <c r="O123" i="4" s="1"/>
  <c r="O124" i="4" s="1"/>
  <c r="O125" i="4" s="1"/>
  <c r="O126" i="4" s="1"/>
  <c r="P126" i="4" s="1"/>
  <c r="P118" i="4"/>
  <c r="G118" i="4"/>
  <c r="F119" i="4"/>
  <c r="F120" i="4" s="1"/>
  <c r="F121" i="4" s="1"/>
  <c r="F122" i="4" s="1"/>
  <c r="F123" i="4" s="1"/>
  <c r="F124" i="4" s="1"/>
  <c r="F125" i="4" s="1"/>
  <c r="F126" i="4" s="1"/>
  <c r="G126" i="4" s="1"/>
  <c r="C107" i="3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D106" i="3"/>
  <c r="M106" i="3"/>
  <c r="L107" i="3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F95" i="3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G94" i="3"/>
  <c r="O95" i="3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P94" i="3"/>
  <c r="P94" i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L95" i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M94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D94" i="1"/>
  <c r="F46" i="2" l="1"/>
  <c r="E37" i="5"/>
  <c r="F38" i="5" s="1"/>
  <c r="F107" i="3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G106" i="3"/>
  <c r="M118" i="3"/>
  <c r="L119" i="3"/>
  <c r="L120" i="3" s="1"/>
  <c r="L121" i="3" s="1"/>
  <c r="L122" i="3" s="1"/>
  <c r="L123" i="3" s="1"/>
  <c r="L124" i="3" s="1"/>
  <c r="L125" i="3" s="1"/>
  <c r="L126" i="3" s="1"/>
  <c r="M126" i="3" s="1"/>
  <c r="C119" i="3"/>
  <c r="C120" i="3" s="1"/>
  <c r="C121" i="3" s="1"/>
  <c r="C122" i="3" s="1"/>
  <c r="C123" i="3" s="1"/>
  <c r="C124" i="3" s="1"/>
  <c r="C125" i="3" s="1"/>
  <c r="C126" i="3" s="1"/>
  <c r="D126" i="3" s="1"/>
  <c r="D118" i="3"/>
  <c r="O107" i="3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P106" i="3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P106" i="1"/>
  <c r="M106" i="1"/>
  <c r="L107" i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C107" i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D106" i="1"/>
  <c r="G46" i="2" l="1"/>
  <c r="E38" i="5"/>
  <c r="F39" i="5" s="1"/>
  <c r="F119" i="3"/>
  <c r="F120" i="3" s="1"/>
  <c r="F121" i="3" s="1"/>
  <c r="F122" i="3" s="1"/>
  <c r="F123" i="3" s="1"/>
  <c r="F124" i="3" s="1"/>
  <c r="F125" i="3" s="1"/>
  <c r="F126" i="3" s="1"/>
  <c r="G126" i="3" s="1"/>
  <c r="G118" i="3"/>
  <c r="O119" i="3"/>
  <c r="O120" i="3" s="1"/>
  <c r="O121" i="3" s="1"/>
  <c r="O122" i="3" s="1"/>
  <c r="O123" i="3" s="1"/>
  <c r="O124" i="3" s="1"/>
  <c r="O125" i="3" s="1"/>
  <c r="O126" i="3" s="1"/>
  <c r="P126" i="3" s="1"/>
  <c r="P118" i="3"/>
  <c r="O119" i="1"/>
  <c r="O120" i="1" s="1"/>
  <c r="O121" i="1" s="1"/>
  <c r="O122" i="1" s="1"/>
  <c r="O123" i="1" s="1"/>
  <c r="O124" i="1" s="1"/>
  <c r="O125" i="1" s="1"/>
  <c r="P118" i="1"/>
  <c r="L119" i="1"/>
  <c r="L120" i="1" s="1"/>
  <c r="L121" i="1" s="1"/>
  <c r="L122" i="1" s="1"/>
  <c r="L123" i="1" s="1"/>
  <c r="L124" i="1" s="1"/>
  <c r="L125" i="1" s="1"/>
  <c r="M118" i="1"/>
  <c r="D118" i="1"/>
  <c r="C119" i="1"/>
  <c r="C120" i="1" s="1"/>
  <c r="C121" i="1" s="1"/>
  <c r="C122" i="1" s="1"/>
  <c r="C123" i="1" s="1"/>
  <c r="C124" i="1" s="1"/>
  <c r="C125" i="1" s="1"/>
  <c r="F47" i="2" l="1"/>
  <c r="E39" i="5"/>
  <c r="F40" i="5" s="1"/>
  <c r="F48" i="2" l="1"/>
  <c r="F49" i="2" s="1"/>
  <c r="E40" i="5"/>
  <c r="F41" i="5" s="1"/>
  <c r="F50" i="2" l="1"/>
  <c r="E41" i="5"/>
  <c r="F42" i="5" s="1"/>
  <c r="F51" i="2" l="1"/>
  <c r="E42" i="5"/>
  <c r="F43" i="5" s="1"/>
  <c r="F52" i="2" l="1"/>
  <c r="E43" i="5"/>
  <c r="F44" i="5" s="1"/>
  <c r="F53" i="2" l="1"/>
  <c r="E44" i="5"/>
  <c r="F45" i="5" s="1"/>
  <c r="F54" i="2" l="1"/>
  <c r="F55" i="2" s="1"/>
  <c r="E45" i="5"/>
  <c r="F46" i="5" s="1"/>
  <c r="F47" i="5" s="1"/>
  <c r="F48" i="5" s="1"/>
  <c r="F49" i="5" s="1"/>
  <c r="F50" i="5" s="1"/>
  <c r="F51" i="5" s="1"/>
  <c r="F52" i="5" s="1"/>
  <c r="F53" i="5" s="1"/>
  <c r="F54" i="5" s="1"/>
  <c r="F56" i="2" l="1"/>
  <c r="G46" i="5"/>
  <c r="F57" i="2" l="1"/>
  <c r="F58" i="2" s="1"/>
  <c r="E54" i="5"/>
  <c r="F55" i="5" s="1"/>
  <c r="G58" i="2" l="1"/>
  <c r="F59" i="2"/>
  <c r="E55" i="5"/>
  <c r="F56" i="5" s="1"/>
  <c r="F57" i="5" s="1"/>
  <c r="F58" i="5" s="1"/>
  <c r="F59" i="5" s="1"/>
  <c r="F60" i="2" l="1"/>
  <c r="F61" i="2" s="1"/>
  <c r="E59" i="5"/>
  <c r="F60" i="5" s="1"/>
  <c r="G58" i="5"/>
  <c r="F62" i="2" l="1"/>
  <c r="E60" i="5"/>
  <c r="F61" i="5" s="1"/>
  <c r="F62" i="5" s="1"/>
  <c r="F63" i="2" l="1"/>
  <c r="F64" i="2" s="1"/>
  <c r="E62" i="5"/>
  <c r="F63" i="5" s="1"/>
  <c r="F65" i="2" l="1"/>
  <c r="E63" i="5"/>
  <c r="F64" i="5" s="1"/>
  <c r="F66" i="2" l="1"/>
  <c r="F67" i="2" s="1"/>
  <c r="E64" i="5"/>
  <c r="F65" i="5" s="1"/>
  <c r="F66" i="5" s="1"/>
  <c r="F67" i="5" s="1"/>
  <c r="F68" i="5" s="1"/>
  <c r="F69" i="5" s="1"/>
  <c r="F70" i="5" s="1"/>
  <c r="F68" i="2" l="1"/>
  <c r="E70" i="5"/>
  <c r="F71" i="5" s="1"/>
  <c r="F69" i="2" l="1"/>
  <c r="F70" i="2" s="1"/>
  <c r="E71" i="5"/>
  <c r="F72" i="5" s="1"/>
  <c r="F73" i="5" s="1"/>
  <c r="F74" i="5" s="1"/>
  <c r="G70" i="5"/>
  <c r="G70" i="2" l="1"/>
  <c r="F71" i="2"/>
  <c r="F72" i="2" s="1"/>
  <c r="E74" i="5"/>
  <c r="F75" i="5" s="1"/>
  <c r="F73" i="2" l="1"/>
  <c r="F74" i="2" s="1"/>
  <c r="E75" i="5"/>
  <c r="F76" i="5" s="1"/>
  <c r="F75" i="2" l="1"/>
  <c r="E76" i="5"/>
  <c r="F77" i="5" s="1"/>
  <c r="F76" i="2" l="1"/>
  <c r="F77" i="2" s="1"/>
  <c r="E77" i="5"/>
  <c r="F78" i="5" s="1"/>
  <c r="F78" i="2" l="1"/>
  <c r="E78" i="5"/>
  <c r="F79" i="5" s="1"/>
  <c r="F79" i="2" l="1"/>
  <c r="F80" i="2" s="1"/>
  <c r="E79" i="5"/>
  <c r="F80" i="5" s="1"/>
  <c r="F81" i="2" l="1"/>
  <c r="E80" i="5"/>
  <c r="F81" i="5" s="1"/>
  <c r="F82" i="2" l="1"/>
  <c r="E81" i="5"/>
  <c r="F82" i="5" s="1"/>
  <c r="G82" i="2" l="1"/>
  <c r="F83" i="2"/>
  <c r="F84" i="2" s="1"/>
  <c r="E82" i="5"/>
  <c r="F83" i="5" s="1"/>
  <c r="F85" i="2" l="1"/>
  <c r="F86" i="2" s="1"/>
  <c r="E83" i="5"/>
  <c r="F84" i="5" s="1"/>
  <c r="F85" i="5" s="1"/>
  <c r="F86" i="5" s="1"/>
  <c r="F87" i="5" s="1"/>
  <c r="F88" i="5" s="1"/>
  <c r="G82" i="5"/>
  <c r="F87" i="2" l="1"/>
  <c r="E88" i="5"/>
  <c r="F89" i="5" s="1"/>
  <c r="F88" i="2" l="1"/>
  <c r="F89" i="2" s="1"/>
  <c r="E89" i="5"/>
  <c r="F90" i="5" s="1"/>
  <c r="F90" i="2" l="1"/>
  <c r="E90" i="5"/>
  <c r="F91" i="5" s="1"/>
  <c r="F91" i="2" l="1"/>
  <c r="F92" i="2" s="1"/>
  <c r="E91" i="5"/>
  <c r="F92" i="5" s="1"/>
  <c r="F93" i="5" s="1"/>
  <c r="F93" i="2" l="1"/>
  <c r="E93" i="5"/>
  <c r="F94" i="5" s="1"/>
  <c r="F95" i="5" s="1"/>
  <c r="F96" i="5" s="1"/>
  <c r="F97" i="5" s="1"/>
  <c r="F94" i="2" l="1"/>
  <c r="G94" i="5"/>
  <c r="G94" i="2" l="1"/>
  <c r="F95" i="2"/>
  <c r="F96" i="2" s="1"/>
  <c r="F97" i="2" s="1"/>
  <c r="E97" i="5"/>
  <c r="F98" i="5" s="1"/>
  <c r="F98" i="2" l="1"/>
  <c r="F99" i="2" s="1"/>
  <c r="E98" i="5"/>
  <c r="F99" i="5" s="1"/>
  <c r="F100" i="5" s="1"/>
  <c r="F100" i="2" l="1"/>
  <c r="E100" i="5"/>
  <c r="F101" i="5" s="1"/>
  <c r="F101" i="2" l="1"/>
  <c r="F102" i="2" s="1"/>
  <c r="E101" i="5"/>
  <c r="F102" i="5" s="1"/>
  <c r="F103" i="5" s="1"/>
  <c r="F104" i="5" s="1"/>
  <c r="F105" i="5" s="1"/>
  <c r="F106" i="5" s="1"/>
  <c r="F103" i="2" l="1"/>
  <c r="E106" i="5"/>
  <c r="F107" i="5" s="1"/>
  <c r="F104" i="2" l="1"/>
  <c r="F105" i="2" s="1"/>
  <c r="E107" i="5"/>
  <c r="F108" i="5" s="1"/>
  <c r="G106" i="5"/>
  <c r="F106" i="2" l="1"/>
  <c r="E108" i="5"/>
  <c r="F109" i="5" s="1"/>
  <c r="G106" i="2" l="1"/>
  <c r="F107" i="2"/>
  <c r="F108" i="2" s="1"/>
  <c r="E109" i="5"/>
  <c r="F110" i="5" s="1"/>
  <c r="F109" i="2" l="1"/>
  <c r="F110" i="2" s="1"/>
  <c r="E110" i="5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11" i="2" l="1"/>
  <c r="G118" i="5"/>
  <c r="F112" i="2" l="1"/>
  <c r="E124" i="5"/>
  <c r="F125" i="5" s="1"/>
  <c r="F113" i="2" l="1"/>
  <c r="F114" i="2" s="1"/>
  <c r="E125" i="5"/>
  <c r="E128" i="5" s="1"/>
  <c r="F115" i="2" l="1"/>
  <c r="F126" i="5"/>
  <c r="G126" i="5" s="1"/>
  <c r="F116" i="2" l="1"/>
  <c r="F117" i="2" l="1"/>
  <c r="F118" i="2" s="1"/>
  <c r="G118" i="2" l="1"/>
  <c r="F119" i="2" l="1"/>
  <c r="F120" i="2" s="1"/>
  <c r="F121" i="2" l="1"/>
  <c r="F122" i="2" l="1"/>
  <c r="F123" i="2" l="1"/>
  <c r="F124" i="2" l="1"/>
  <c r="E128" i="2"/>
  <c r="F125" i="2" l="1"/>
  <c r="F126" i="2" s="1"/>
  <c r="G126" i="2" s="1"/>
</calcChain>
</file>

<file path=xl/sharedStrings.xml><?xml version="1.0" encoding="utf-8"?>
<sst xmlns="http://schemas.openxmlformats.org/spreadsheetml/2006/main" count="5048" uniqueCount="124">
  <si>
    <t>HS300</t>
    <phoneticPr fontId="18" type="noConversion"/>
  </si>
  <si>
    <t>PE</t>
    <phoneticPr fontId="18" type="noConversion"/>
  </si>
  <si>
    <t>2007-01-31</t>
  </si>
  <si>
    <t>2007-02-28</t>
  </si>
  <si>
    <t>2007-03-30</t>
  </si>
  <si>
    <t>2007-04-30</t>
  </si>
  <si>
    <t>2007-05-31</t>
  </si>
  <si>
    <t>2007-06-29</t>
  </si>
  <si>
    <t>2007-07-31</t>
  </si>
  <si>
    <t>2007-08-31</t>
  </si>
  <si>
    <t>2007-09-28</t>
  </si>
  <si>
    <t>2007-10-31</t>
  </si>
  <si>
    <t>2007-11-30</t>
  </si>
  <si>
    <t>2007-12-28</t>
  </si>
  <si>
    <t>2008-01-31</t>
  </si>
  <si>
    <t>2008-02-29</t>
  </si>
  <si>
    <t>2008-03-31</t>
  </si>
  <si>
    <t>2008-04-30</t>
  </si>
  <si>
    <t>2008-05-30</t>
  </si>
  <si>
    <t>2008-06-30</t>
  </si>
  <si>
    <t>2008-07-31</t>
  </si>
  <si>
    <t>2008-08-29</t>
  </si>
  <si>
    <t>2008-09-26</t>
  </si>
  <si>
    <t>2008-10-31</t>
  </si>
  <si>
    <t>2008-11-28</t>
  </si>
  <si>
    <t>2008-12-31</t>
  </si>
  <si>
    <t>2009-01-23</t>
  </si>
  <si>
    <t>2009-02-27</t>
  </si>
  <si>
    <t>2009-03-31</t>
  </si>
  <si>
    <t>2009-04-30</t>
  </si>
  <si>
    <t>2009-05-27</t>
  </si>
  <si>
    <t>2009-06-30</t>
  </si>
  <si>
    <t>2009-07-31</t>
  </si>
  <si>
    <t>2009-08-31</t>
  </si>
  <si>
    <t>2009-09-30</t>
  </si>
  <si>
    <t>2009-10-30</t>
  </si>
  <si>
    <t>2009-11-30</t>
  </si>
  <si>
    <t>2009-12-31</t>
  </si>
  <si>
    <t>2010-01-29</t>
  </si>
  <si>
    <t>2010-02-26</t>
  </si>
  <si>
    <t>2010-03-31</t>
  </si>
  <si>
    <t>2010-04-30</t>
  </si>
  <si>
    <t>2010-05-31</t>
  </si>
  <si>
    <t>2010-06-30</t>
  </si>
  <si>
    <t>2010-07-30</t>
  </si>
  <si>
    <t>2010-08-31</t>
  </si>
  <si>
    <t>2010-09-30</t>
  </si>
  <si>
    <t>2010-10-29</t>
  </si>
  <si>
    <t>2010-11-30</t>
  </si>
  <si>
    <t>2010-12-31</t>
  </si>
  <si>
    <t>2011-01-31</t>
  </si>
  <si>
    <t>2011-02-28</t>
  </si>
  <si>
    <t>2011-03-31</t>
  </si>
  <si>
    <t>2011-04-29</t>
  </si>
  <si>
    <t>2011-05-31</t>
  </si>
  <si>
    <t>2011-06-30</t>
  </si>
  <si>
    <t>2011-07-29</t>
  </si>
  <si>
    <t>2011-08-31</t>
  </si>
  <si>
    <t>2011-09-30</t>
  </si>
  <si>
    <t>2011-10-31</t>
  </si>
  <si>
    <t>2011-11-30</t>
  </si>
  <si>
    <t>2011-12-30</t>
  </si>
  <si>
    <t>2012-01-31</t>
  </si>
  <si>
    <t>2012-02-29</t>
  </si>
  <si>
    <t>2012-03-30</t>
  </si>
  <si>
    <t>2012-04-27</t>
  </si>
  <si>
    <t>2012-05-31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</si>
  <si>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</si>
  <si>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</si>
  <si>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</si>
  <si>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</si>
  <si>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</si>
  <si>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</si>
  <si>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</si>
  <si>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</si>
  <si>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</si>
  <si>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</si>
  <si>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2013-04-26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</si>
  <si>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</si>
  <si>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</si>
  <si>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</si>
  <si>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</si>
  <si>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</si>
  <si>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</si>
  <si>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</si>
  <si>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</si>
  <si>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</si>
  <si>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</si>
  <si>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</si>
  <si>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</si>
  <si>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</si>
  <si>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</si>
  <si>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</si>
  <si>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</si>
  <si>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</si>
  <si>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</si>
  <si>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</si>
  <si>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</si>
  <si>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</si>
  <si>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</si>
  <si>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</si>
  <si>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</si>
  <si>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</si>
  <si>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</si>
  <si>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2015-07-27</t>
  </si>
  <si>
    <t>中证500</t>
    <phoneticPr fontId="18" type="noConversion"/>
  </si>
  <si>
    <t>avg</t>
    <phoneticPr fontId="18" type="noConversion"/>
  </si>
  <si>
    <t>top</t>
    <phoneticPr fontId="18" type="noConversion"/>
  </si>
  <si>
    <t>中证500对冲</t>
    <phoneticPr fontId="18" type="noConversion"/>
  </si>
  <si>
    <t>avg</t>
    <phoneticPr fontId="18" type="noConversion"/>
  </si>
  <si>
    <t>mc limit</t>
    <phoneticPr fontId="18" type="noConversion"/>
  </si>
  <si>
    <t>HS300对冲</t>
    <phoneticPr fontId="18" type="noConversion"/>
  </si>
  <si>
    <t>Normal</t>
    <phoneticPr fontId="18" type="noConversion"/>
  </si>
  <si>
    <t>min</t>
    <phoneticPr fontId="18" type="noConversion"/>
  </si>
  <si>
    <t>降低仓位后收益</t>
    <phoneticPr fontId="18" type="noConversion"/>
  </si>
  <si>
    <t>zz500对冲</t>
    <phoneticPr fontId="18" type="noConversion"/>
  </si>
  <si>
    <t>中证500</t>
  </si>
  <si>
    <t>PE(TTM)</t>
  </si>
  <si>
    <t>收盘价(元)</t>
  </si>
  <si>
    <t>时间</t>
  </si>
  <si>
    <t>简称</t>
  </si>
  <si>
    <t>60日均线</t>
    <phoneticPr fontId="18" type="noConversion"/>
  </si>
  <si>
    <t>60日均线</t>
    <phoneticPr fontId="18" type="noConversion"/>
  </si>
  <si>
    <t>delta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</si>
</sst>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#,##0.0000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>
      <alignment vertical="center"/>
    </xf>
    <xf numFmtId="43" fontId="0" fillId="0" borderId="0" xfId="1" applyFont="1">
      <alignment vertical="center"/>
    </xf>
    <xf numFmtId="10" fontId="0" fillId="0" borderId="0" xfId="43" applyNumberFormat="1" applyFont="1">
      <alignment vertical="center"/>
    </xf>
    <xf numFmtId="43" fontId="0" fillId="33" borderId="0" xfId="1" applyFont="1" applyFill="1">
      <alignment vertical="center"/>
    </xf>
    <xf numFmtId="0" fontId="0" fillId="33" borderId="0" xfId="0" applyFill="1">
      <alignment vertical="center"/>
    </xf>
    <xf numFmtId="14" fontId="14" fillId="0" borderId="0" xfId="0" applyNumberFormat="1" applyFont="1">
      <alignment vertical="center"/>
    </xf>
    <xf numFmtId="43" fontId="14" fillId="0" borderId="0" xfId="1" applyFont="1">
      <alignment vertical="center"/>
    </xf>
    <xf numFmtId="0" fontId="14" fillId="0" borderId="0" xfId="0" applyFont="1">
      <alignment vertical="center"/>
    </xf>
    <xf numFmtId="10" fontId="14" fillId="0" borderId="0" xfId="43" applyNumberFormat="1" applyFont="1">
      <alignment vertical="center"/>
    </xf>
    <xf numFmtId="43" fontId="0" fillId="0" borderId="0" xfId="1" applyFon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14" fontId="0" fillId="34" borderId="0" xfId="0" applyNumberFormat="1" applyFill="1">
      <alignment vertical="center"/>
    </xf>
    <xf numFmtId="43" fontId="0" fillId="34" borderId="0" xfId="1" applyFon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43" applyNumberFormat="1" applyFont="1" applyFill="1">
      <alignment vertical="center"/>
    </xf>
    <xf numFmtId="14" fontId="19" fillId="0" borderId="0" xfId="0" applyNumberFormat="1" applyFont="1" applyFill="1" applyAlignment="1"/>
    <xf numFmtId="176" fontId="19" fillId="0" borderId="0" xfId="0" applyNumberFormat="1" applyFont="1" applyFill="1" applyAlignment="1"/>
    <xf numFmtId="10" fontId="19" fillId="0" borderId="0" xfId="0" applyNumberFormat="1" applyFont="1" applyFill="1" applyAlignment="1"/>
    <xf numFmtId="0" fontId="0" fillId="0" borderId="0" xfId="0" applyFill="1" applyAlignment="1"/>
    <xf numFmtId="176" fontId="0" fillId="0" borderId="0" xfId="0" applyNumberFormat="1" applyFill="1" applyAlignment="1"/>
    <xf numFmtId="10" fontId="0" fillId="0" borderId="0" xfId="43" applyNumberFormat="1" applyFont="1" applyFill="1" applyAlignment="1"/>
    <xf numFmtId="43" fontId="0" fillId="0" borderId="0" xfId="1" applyFont="1" applyFill="1" applyAlignment="1"/>
    <xf numFmtId="0" fontId="14" fillId="0" borderId="0" xfId="0" applyFont="1" applyFill="1">
      <alignment vertical="center"/>
    </xf>
    <xf numFmtId="14" fontId="14" fillId="0" borderId="0" xfId="0" applyNumberFormat="1" applyFont="1" applyFill="1" applyAlignment="1"/>
    <xf numFmtId="176" fontId="14" fillId="0" borderId="0" xfId="0" applyNumberFormat="1" applyFont="1" applyFill="1" applyAlignment="1"/>
    <xf numFmtId="10" fontId="14" fillId="0" borderId="0" xfId="0" applyNumberFormat="1" applyFont="1" applyFill="1" applyAlignment="1"/>
    <xf numFmtId="10" fontId="14" fillId="0" borderId="0" xfId="43" applyNumberFormat="1" applyFont="1" applyFill="1">
      <alignment vertical="center"/>
    </xf>
    <xf numFmtId="0" fontId="14" fillId="0" borderId="0" xfId="0" applyFont="1" applyFill="1" applyAlignment="1"/>
    <xf numFmtId="176" fontId="0" fillId="0" borderId="0" xfId="0" applyNumberFormat="1" applyFill="1">
      <alignment vertical="center"/>
    </xf>
    <xf numFmtId="0" fontId="0" fillId="34" borderId="0" xfId="0" applyFill="1" applyAlignment="1">
      <alignment horizontal="right" vertical="center"/>
    </xf>
    <xf numFmtId="10" fontId="0" fillId="34" borderId="0" xfId="43" applyNumberFormat="1" applyFont="1" applyFill="1">
      <alignment vertical="center"/>
    </xf>
    <xf numFmtId="176" fontId="0" fillId="34" borderId="0" xfId="0" applyNumberFormat="1" applyFill="1">
      <alignment vertical="center"/>
    </xf>
    <xf numFmtId="10" fontId="22" fillId="0" borderId="0" xfId="43" applyNumberFormat="1" applyFont="1" applyFill="1" applyAlignment="1"/>
    <xf numFmtId="43" fontId="22" fillId="0" borderId="0" xfId="1" applyFont="1" applyFill="1" applyAlignment="1"/>
    <xf numFmtId="10" fontId="22" fillId="0" borderId="0" xfId="43" applyNumberFormat="1" applyFont="1" applyFill="1">
      <alignment vertical="center"/>
    </xf>
    <xf numFmtId="43" fontId="22" fillId="0" borderId="0" xfId="1" applyFont="1">
      <alignment vertical="center"/>
    </xf>
    <xf numFmtId="0" fontId="22" fillId="0" borderId="0" xfId="0" applyFont="1">
      <alignment vertical="center"/>
    </xf>
    <xf numFmtId="14" fontId="0" fillId="0" borderId="0" xfId="0" applyNumberFormat="1" applyFill="1" applyAlignment="1"/>
    <xf numFmtId="14" fontId="0" fillId="35" borderId="0" xfId="0" applyNumberFormat="1" applyFill="1">
      <alignment vertical="center"/>
    </xf>
    <xf numFmtId="10" fontId="0" fillId="35" borderId="0" xfId="43" applyNumberFormat="1" applyFont="1" applyFill="1">
      <alignment vertical="center"/>
    </xf>
    <xf numFmtId="43" fontId="0" fillId="35" borderId="0" xfId="1" applyFont="1" applyFill="1">
      <alignment vertical="center"/>
    </xf>
    <xf numFmtId="0" fontId="0" fillId="35" borderId="0" xfId="0" applyFill="1">
      <alignment vertical="center"/>
    </xf>
    <xf numFmtId="14" fontId="19" fillId="35" borderId="0" xfId="0" applyNumberFormat="1" applyFont="1" applyFill="1" applyAlignment="1"/>
    <xf numFmtId="176" fontId="19" fillId="35" borderId="0" xfId="0" applyNumberFormat="1" applyFont="1" applyFill="1" applyAlignment="1"/>
    <xf numFmtId="10" fontId="19" fillId="35" borderId="0" xfId="0" applyNumberFormat="1" applyFont="1" applyFill="1" applyAlignment="1"/>
    <xf numFmtId="0" fontId="0" fillId="35" borderId="0" xfId="0" applyFill="1" applyAlignment="1"/>
    <xf numFmtId="176" fontId="0" fillId="35" borderId="0" xfId="0" applyNumberFormat="1" applyFill="1" applyAlignment="1"/>
    <xf numFmtId="10" fontId="0" fillId="35" borderId="0" xfId="43" applyNumberFormat="1" applyFont="1" applyFill="1" applyAlignment="1"/>
    <xf numFmtId="43" fontId="0" fillId="35" borderId="0" xfId="1" applyFont="1" applyFill="1" applyAlignment="1"/>
    <xf numFmtId="4" fontId="0" fillId="0" borderId="0" xfId="0" applyNumberFormat="1">
      <alignment vertical="center"/>
    </xf>
    <xf numFmtId="4" fontId="0" fillId="0" borderId="0" xfId="0" applyNumberFormat="1" applyFill="1">
      <alignment vertical="center"/>
    </xf>
    <xf numFmtId="4" fontId="0" fillId="35" borderId="0" xfId="0" applyNumberFormat="1" applyFill="1">
      <alignment vertical="center"/>
    </xf>
    <xf numFmtId="14" fontId="14" fillId="35" borderId="0" xfId="0" applyNumberFormat="1" applyFont="1" applyFill="1">
      <alignment vertical="center"/>
    </xf>
    <xf numFmtId="10" fontId="14" fillId="35" borderId="0" xfId="43" applyNumberFormat="1" applyFont="1" applyFill="1">
      <alignment vertical="center"/>
    </xf>
    <xf numFmtId="43" fontId="14" fillId="35" borderId="0" xfId="1" applyFont="1" applyFill="1">
      <alignment vertical="center"/>
    </xf>
    <xf numFmtId="0" fontId="14" fillId="35" borderId="0" xfId="0" applyFont="1" applyFill="1" applyAlignment="1"/>
    <xf numFmtId="176" fontId="14" fillId="35" borderId="0" xfId="0" applyNumberFormat="1" applyFont="1" applyFill="1" applyAlignment="1"/>
    <xf numFmtId="10" fontId="22" fillId="35" borderId="0" xfId="43" applyNumberFormat="1" applyFont="1" applyFill="1" applyAlignment="1"/>
    <xf numFmtId="43" fontId="22" fillId="35" borderId="0" xfId="1" applyFont="1" applyFill="1" applyAlignment="1"/>
    <xf numFmtId="0" fontId="22" fillId="35" borderId="0" xfId="0" applyFont="1" applyFill="1">
      <alignment vertical="center"/>
    </xf>
  </cellXfs>
  <cellStyles count="58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千位分隔" xfId="1" builtinId="3"/>
    <cellStyle name="好" xfId="7" builtinId="26" customBuiltin="1"/>
    <cellStyle name="差" xfId="8" builtinId="27" customBuilti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常规" xfId="0" builtinId="0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检查单元格" xfId="14" builtinId="23" customBuiltin="1"/>
    <cellStyle name="汇总" xfId="18" builtinId="25" customBuiltin="1"/>
    <cellStyle name="注释" xfId="16" builtinId="10" customBuiltin="1"/>
    <cellStyle name="百分比" xfId="43" builtinId="5"/>
    <cellStyle name="解释性文本" xfId="17" builtinId="53" customBuiltin="1"/>
    <cellStyle name="警告文本" xfId="15" builtinId="11" customBuiltin="1"/>
    <cellStyle name="计算" xfId="12" builtinId="22" customBuilti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输入" xfId="10" builtinId="20" customBuiltin="1"/>
    <cellStyle name="输出" xfId="11" builtinId="21" customBuiltin="1"/>
    <cellStyle name="适中" xfId="9" builtinId="28" customBuiltin="1"/>
    <cellStyle name="链接单元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A106" workbookViewId="0">
      <selection activeCell="G138" sqref="G138"/>
    </sheetView>
  </sheetViews>
  <sheetFormatPr defaultColWidth="8.77734375" defaultRowHeight="14.4" x14ac:dyDescent="0.25"/>
  <cols>
    <col min="1" max="1" width="16.77734375" customWidth="1"/>
    <col min="2" max="2" width="8.88671875" style="3"/>
    <col min="3" max="3" width="8.88671875" style="2"/>
    <col min="4" max="4" width="8.88671875" style="3"/>
    <col min="5" max="5" width="10.109375" style="16" customWidth="1"/>
    <col min="6" max="6" width="8.77734375" style="2"/>
    <col min="7" max="9" width="8.77734375" style="3"/>
    <col min="10" max="10" width="12.5546875" customWidth="1"/>
    <col min="11" max="11" width="8.886718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 x14ac:dyDescent="0.25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 x14ac:dyDescent="0.25">
      <c r="A2" s="1">
        <v>38471</v>
      </c>
      <c r="B2" s="3">
        <v>1.41755795306E-2</v>
      </c>
      <c r="C2" s="2">
        <v>1</v>
      </c>
      <c r="E2" s="16">
        <f>B2</f>
        <v>1.41755795306E-2</v>
      </c>
      <c r="F2" s="2">
        <v>1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 x14ac:dyDescent="0.25">
      <c r="A3" s="1">
        <v>38503</v>
      </c>
      <c r="B3" s="3">
        <v>-7.1418506468899998E-3</v>
      </c>
      <c r="C3" s="2">
        <f>C2*(1+B2)</f>
        <v>1.0141755795306</v>
      </c>
      <c r="E3" s="16">
        <f>B3</f>
        <v>-7.1418506468899998E-3</v>
      </c>
      <c r="F3" s="2">
        <f>F2*(1+E2)</f>
        <v>1.0141755795306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0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1">AD2*(1+AC3)</f>
        <v>#REF!</v>
      </c>
    </row>
    <row r="4" spans="1:31" x14ac:dyDescent="0.25">
      <c r="A4" s="1">
        <v>38533</v>
      </c>
      <c r="B4" s="3">
        <v>-4.29001598007E-2</v>
      </c>
      <c r="C4" s="2">
        <f t="shared" ref="C4:C67" si="2">C3*(1+B3)</f>
        <v>1.0069324890118694</v>
      </c>
      <c r="E4" s="16">
        <f>IF(T2+T3&lt;0,B4-T4,B4)</f>
        <v>-5.3686720642684371E-2</v>
      </c>
      <c r="F4" s="2">
        <f t="shared" ref="F4:F67" si="3">F3*(1+E3)</f>
        <v>1.0069324890118694</v>
      </c>
      <c r="J4" s="1">
        <v>38533</v>
      </c>
      <c r="K4" s="3">
        <v>-3.7282977100600002E-2</v>
      </c>
      <c r="L4" s="2">
        <f t="shared" ref="L4:L67" si="4">L3*(1+K3)</f>
        <v>0.96552405903283622</v>
      </c>
      <c r="N4" s="16">
        <f>IF(T2+T3&lt;0,K4-T4,K4)</f>
        <v>-4.8069537942584374E-2</v>
      </c>
      <c r="O4" s="2">
        <f t="shared" ref="O4:O67" si="5">O3*(1+N3)</f>
        <v>0.96552405903283622</v>
      </c>
      <c r="R4" s="17">
        <v>38533</v>
      </c>
      <c r="S4" s="18">
        <v>878.68600000000004</v>
      </c>
      <c r="T4" s="19">
        <f t="shared" si="0"/>
        <v>1.0786560841984372E-2</v>
      </c>
      <c r="U4" s="18">
        <v>13.2521</v>
      </c>
      <c r="AC4" s="16" t="e">
        <f>IF(AA4&gt;$AE$1,#REF!-Z4,#REF!)</f>
        <v>#REF!</v>
      </c>
      <c r="AD4" s="2" t="e">
        <f t="shared" si="1"/>
        <v>#REF!</v>
      </c>
    </row>
    <row r="5" spans="1:31" x14ac:dyDescent="0.25">
      <c r="A5" s="1">
        <v>38562</v>
      </c>
      <c r="B5" s="3">
        <v>0.28456638643799997</v>
      </c>
      <c r="C5" s="2">
        <f t="shared" si="2"/>
        <v>0.96373492432474361</v>
      </c>
      <c r="E5" s="16">
        <f t="shared" ref="E5:E68" si="6">IF(T3+T4&lt;0,B5-T5,B5)</f>
        <v>0.28456638643799997</v>
      </c>
      <c r="F5" s="2">
        <f t="shared" si="3"/>
        <v>0.95287358576824632</v>
      </c>
      <c r="J5" s="1">
        <v>38562</v>
      </c>
      <c r="K5" s="3">
        <v>0.25018981751399999</v>
      </c>
      <c r="L5" s="2">
        <f t="shared" si="4"/>
        <v>0.92952644764983661</v>
      </c>
      <c r="N5" s="16">
        <f t="shared" ref="N5:N68" si="7">IF(T3+T4&lt;0,K5-T5,K5)</f>
        <v>0.25018981751399999</v>
      </c>
      <c r="O5" s="2">
        <f t="shared" si="5"/>
        <v>0.91911176364267921</v>
      </c>
      <c r="R5" s="17">
        <v>38562</v>
      </c>
      <c r="S5" s="18">
        <v>888.16399999999999</v>
      </c>
      <c r="T5" s="19">
        <f t="shared" si="0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1"/>
        <v>#REF!</v>
      </c>
    </row>
    <row r="6" spans="1:31" x14ac:dyDescent="0.25">
      <c r="A6" s="1">
        <v>38595</v>
      </c>
      <c r="B6" s="3">
        <v>1.76001531466E-2</v>
      </c>
      <c r="C6" s="2">
        <f t="shared" si="2"/>
        <v>1.2379814892239351</v>
      </c>
      <c r="E6" s="16">
        <f t="shared" si="6"/>
        <v>1.76001531466E-2</v>
      </c>
      <c r="F6" s="2">
        <f t="shared" si="3"/>
        <v>1.2240293788025358</v>
      </c>
      <c r="J6" s="1">
        <v>38595</v>
      </c>
      <c r="K6" s="3">
        <v>1.8119561106899999E-2</v>
      </c>
      <c r="L6" s="2">
        <f t="shared" si="4"/>
        <v>1.1620844999617859</v>
      </c>
      <c r="N6" s="16">
        <f t="shared" si="7"/>
        <v>1.8119561106899999E-2</v>
      </c>
      <c r="O6" s="2">
        <f t="shared" si="5"/>
        <v>1.1490641680634119</v>
      </c>
      <c r="R6" s="17">
        <v>38595</v>
      </c>
      <c r="S6" s="18">
        <v>927.91600000000005</v>
      </c>
      <c r="T6" s="19">
        <f t="shared" si="0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1"/>
        <v>#REF!</v>
      </c>
    </row>
    <row r="7" spans="1:31" x14ac:dyDescent="0.25">
      <c r="A7" s="1">
        <v>38625</v>
      </c>
      <c r="B7" s="3">
        <v>-6.11646939855E-2</v>
      </c>
      <c r="C7" s="2">
        <f t="shared" si="2"/>
        <v>1.2597701530269323</v>
      </c>
      <c r="E7" s="16">
        <f t="shared" si="6"/>
        <v>-6.11646939855E-2</v>
      </c>
      <c r="F7" s="2">
        <f t="shared" si="3"/>
        <v>1.245572483325398</v>
      </c>
      <c r="J7" s="1">
        <v>38625</v>
      </c>
      <c r="K7" s="3">
        <v>-4.4127275102100003E-2</v>
      </c>
      <c r="L7" s="2">
        <f t="shared" si="4"/>
        <v>1.1831409610702248</v>
      </c>
      <c r="N7" s="16">
        <f t="shared" si="7"/>
        <v>-4.4127275102100003E-2</v>
      </c>
      <c r="O7" s="2">
        <f t="shared" si="5"/>
        <v>1.1698847064723863</v>
      </c>
      <c r="R7" s="17">
        <v>38625</v>
      </c>
      <c r="S7" s="18">
        <v>917.39200000000005</v>
      </c>
      <c r="T7" s="19">
        <f t="shared" si="0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1"/>
        <v>#REF!</v>
      </c>
    </row>
    <row r="8" spans="1:31" x14ac:dyDescent="0.25">
      <c r="A8" s="1">
        <v>38656</v>
      </c>
      <c r="B8" s="3">
        <v>6.0446060841299998E-2</v>
      </c>
      <c r="C8" s="2">
        <f t="shared" si="2"/>
        <v>1.1827166971249736</v>
      </c>
      <c r="E8" s="16">
        <f t="shared" si="6"/>
        <v>6.3249952739113713E-2</v>
      </c>
      <c r="F8" s="2">
        <f t="shared" si="3"/>
        <v>1.1693874235460409</v>
      </c>
      <c r="J8" s="1">
        <v>38656</v>
      </c>
      <c r="K8" s="3">
        <v>4.5729474869299999E-2</v>
      </c>
      <c r="L8" s="2">
        <f t="shared" si="4"/>
        <v>1.1309321743965159</v>
      </c>
      <c r="N8" s="16">
        <f t="shared" si="7"/>
        <v>4.8533366767113714E-2</v>
      </c>
      <c r="O8" s="2">
        <f t="shared" si="5"/>
        <v>1.1182608821921398</v>
      </c>
      <c r="R8" s="17">
        <v>38656</v>
      </c>
      <c r="S8" s="18">
        <v>876.28200000000004</v>
      </c>
      <c r="T8" s="19">
        <f t="shared" si="0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1"/>
        <v>#REF!</v>
      </c>
    </row>
    <row r="9" spans="1:31" x14ac:dyDescent="0.25">
      <c r="A9" s="1">
        <v>38686</v>
      </c>
      <c r="B9" s="3">
        <v>1.6600248417800001E-2</v>
      </c>
      <c r="C9" s="2">
        <f t="shared" si="2"/>
        <v>1.2542072625574112</v>
      </c>
      <c r="E9" s="16">
        <f t="shared" si="6"/>
        <v>-4.0191443282483308E-2</v>
      </c>
      <c r="F9" s="2">
        <f t="shared" si="3"/>
        <v>1.2433511228190419</v>
      </c>
      <c r="J9" s="1">
        <v>38686</v>
      </c>
      <c r="K9" s="3">
        <v>4.4250565827500003E-3</v>
      </c>
      <c r="L9" s="2">
        <f t="shared" si="4"/>
        <v>1.1826491088444642</v>
      </c>
      <c r="N9" s="16">
        <f t="shared" si="7"/>
        <v>-5.2366635117533311E-2</v>
      </c>
      <c r="O9" s="2">
        <f t="shared" si="5"/>
        <v>1.1725338477288871</v>
      </c>
      <c r="R9" s="17">
        <v>38686</v>
      </c>
      <c r="S9" s="18">
        <v>873.82500000000005</v>
      </c>
      <c r="T9" s="19">
        <f t="shared" si="0"/>
        <v>5.6791691700283309E-2</v>
      </c>
      <c r="U9" s="18">
        <v>13.3055</v>
      </c>
      <c r="AC9" s="16" t="e">
        <f>IF(AA9&gt;$AE$1,#REF!-Z9,#REF!)</f>
        <v>#REF!</v>
      </c>
      <c r="AD9" s="2" t="e">
        <f t="shared" si="1"/>
        <v>#REF!</v>
      </c>
    </row>
    <row r="10" spans="1:31" x14ac:dyDescent="0.25">
      <c r="A10" s="1">
        <v>38716</v>
      </c>
      <c r="B10" s="3">
        <v>4.2198837886000002E-3</v>
      </c>
      <c r="C10" s="2">
        <f t="shared" si="2"/>
        <v>1.2750274146832732</v>
      </c>
      <c r="D10" s="3">
        <f>C10/C2-1</f>
        <v>0.27502741468327319</v>
      </c>
      <c r="E10" s="16">
        <f t="shared" si="6"/>
        <v>4.2198837886000002E-3</v>
      </c>
      <c r="F10" s="2">
        <f t="shared" si="3"/>
        <v>1.1933790466860486</v>
      </c>
      <c r="G10" s="3">
        <f>F10/F2-1</f>
        <v>0.19337904668604855</v>
      </c>
      <c r="J10" s="1">
        <v>38716</v>
      </c>
      <c r="K10" s="3">
        <v>1.6588977401000001E-3</v>
      </c>
      <c r="L10" s="2">
        <f t="shared" si="4"/>
        <v>1.1878823980686397</v>
      </c>
      <c r="M10" s="3">
        <f>L10/L2-1</f>
        <v>0.18788239806863971</v>
      </c>
      <c r="N10" s="16">
        <f t="shared" si="7"/>
        <v>1.6588977401000001E-3</v>
      </c>
      <c r="O10" s="2">
        <f t="shared" si="5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0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1"/>
        <v>#REF!</v>
      </c>
    </row>
    <row r="11" spans="1:31" x14ac:dyDescent="0.25">
      <c r="A11" s="1">
        <v>38742</v>
      </c>
      <c r="B11" s="3">
        <v>6.9947561450500004E-2</v>
      </c>
      <c r="C11" s="2">
        <f t="shared" si="2"/>
        <v>1.2804078822005158</v>
      </c>
      <c r="E11" s="16">
        <f t="shared" si="6"/>
        <v>6.9947561450500004E-2</v>
      </c>
      <c r="F11" s="2">
        <f t="shared" si="3"/>
        <v>1.198414967578814</v>
      </c>
      <c r="J11" s="1">
        <v>38742</v>
      </c>
      <c r="K11" s="3">
        <v>5.2826369382100002E-2</v>
      </c>
      <c r="L11" s="2">
        <f t="shared" si="4"/>
        <v>1.1898529734943004</v>
      </c>
      <c r="N11" s="16">
        <f t="shared" si="7"/>
        <v>5.2826369382100002E-2</v>
      </c>
      <c r="O11" s="2">
        <f t="shared" si="5"/>
        <v>1.112975450250081</v>
      </c>
      <c r="R11" s="17">
        <v>38742</v>
      </c>
      <c r="S11" s="18">
        <v>1009.597</v>
      </c>
      <c r="T11" s="19">
        <f t="shared" si="0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1"/>
        <v>#REF!</v>
      </c>
    </row>
    <row r="12" spans="1:31" x14ac:dyDescent="0.25">
      <c r="A12" s="1">
        <v>38776</v>
      </c>
      <c r="B12" s="3">
        <v>1.7864383580999999E-2</v>
      </c>
      <c r="C12" s="2">
        <f t="shared" si="2"/>
        <v>1.369969291222441</v>
      </c>
      <c r="E12" s="16">
        <f t="shared" si="6"/>
        <v>1.7864383580999999E-2</v>
      </c>
      <c r="F12" s="2">
        <f t="shared" si="3"/>
        <v>1.2822411721667322</v>
      </c>
      <c r="J12" s="1">
        <v>38776</v>
      </c>
      <c r="K12" s="3">
        <v>7.4041165657899996E-3</v>
      </c>
      <c r="L12" s="2">
        <f t="shared" si="4"/>
        <v>1.2527085861825005</v>
      </c>
      <c r="N12" s="16">
        <f t="shared" si="7"/>
        <v>7.4041165657899996E-3</v>
      </c>
      <c r="O12" s="2">
        <f t="shared" si="5"/>
        <v>1.1717699024982009</v>
      </c>
      <c r="R12" s="17">
        <v>38776</v>
      </c>
      <c r="S12" s="18">
        <v>1053.01</v>
      </c>
      <c r="T12" s="19">
        <f t="shared" si="0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1"/>
        <v>#REF!</v>
      </c>
    </row>
    <row r="13" spans="1:31" x14ac:dyDescent="0.25">
      <c r="A13" s="1">
        <v>38807</v>
      </c>
      <c r="B13" s="3">
        <v>2.5751678891799998E-2</v>
      </c>
      <c r="C13" s="2">
        <f t="shared" si="2"/>
        <v>1.3944429481350293</v>
      </c>
      <c r="E13" s="16">
        <f t="shared" si="6"/>
        <v>2.5751678891799998E-2</v>
      </c>
      <c r="F13" s="2">
        <f t="shared" si="3"/>
        <v>1.3051476203096697</v>
      </c>
      <c r="J13" s="1">
        <v>38807</v>
      </c>
      <c r="K13" s="3">
        <v>-1.6302175068E-2</v>
      </c>
      <c r="L13" s="2">
        <f t="shared" si="4"/>
        <v>1.2619837865775618</v>
      </c>
      <c r="N13" s="16">
        <f t="shared" si="7"/>
        <v>-1.6302175068E-2</v>
      </c>
      <c r="O13" s="2">
        <f t="shared" si="5"/>
        <v>1.180445823444582</v>
      </c>
      <c r="R13" s="17">
        <v>38807</v>
      </c>
      <c r="S13" s="18">
        <v>1061.088</v>
      </c>
      <c r="T13" s="19">
        <f t="shared" si="0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1"/>
        <v>#REF!</v>
      </c>
    </row>
    <row r="14" spans="1:31" x14ac:dyDescent="0.25">
      <c r="A14" s="1">
        <v>38835</v>
      </c>
      <c r="B14" s="3">
        <v>0.43291697542500002</v>
      </c>
      <c r="C14" s="2">
        <f t="shared" si="2"/>
        <v>1.4303521951683376</v>
      </c>
      <c r="E14" s="16">
        <f t="shared" si="6"/>
        <v>0.43291697542500002</v>
      </c>
      <c r="F14" s="2">
        <f t="shared" si="3"/>
        <v>1.3387573627342813</v>
      </c>
      <c r="J14" s="1">
        <v>38835</v>
      </c>
      <c r="K14" s="3">
        <v>0.40304577861399998</v>
      </c>
      <c r="L14" s="2">
        <f t="shared" si="4"/>
        <v>1.2414107059557968</v>
      </c>
      <c r="N14" s="16">
        <f t="shared" si="7"/>
        <v>0.40304577861399998</v>
      </c>
      <c r="O14" s="2">
        <f t="shared" si="5"/>
        <v>1.1612019889724989</v>
      </c>
      <c r="R14" s="17">
        <v>38835</v>
      </c>
      <c r="S14" s="18">
        <v>1172.347</v>
      </c>
      <c r="T14" s="19">
        <f t="shared" si="0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1"/>
        <v>#REF!</v>
      </c>
    </row>
    <row r="15" spans="1:31" x14ac:dyDescent="0.25">
      <c r="A15" s="1">
        <v>38868</v>
      </c>
      <c r="B15" s="3">
        <v>4.4096071995900002E-2</v>
      </c>
      <c r="C15" s="2">
        <f t="shared" si="2"/>
        <v>2.0495759412931234</v>
      </c>
      <c r="E15" s="16">
        <f t="shared" si="6"/>
        <v>4.4096071995900002E-2</v>
      </c>
      <c r="F15" s="2">
        <f t="shared" si="3"/>
        <v>1.9183281510371559</v>
      </c>
      <c r="J15" s="1">
        <v>38868</v>
      </c>
      <c r="K15" s="3">
        <v>4.40396887714E-2</v>
      </c>
      <c r="L15" s="2">
        <f t="shared" si="4"/>
        <v>1.7417560505175065</v>
      </c>
      <c r="N15" s="16">
        <f t="shared" si="7"/>
        <v>4.40396887714E-2</v>
      </c>
      <c r="O15" s="2">
        <f t="shared" si="5"/>
        <v>1.6292195487460452</v>
      </c>
      <c r="R15" s="17">
        <v>38868</v>
      </c>
      <c r="S15" s="18">
        <v>1365.451</v>
      </c>
      <c r="T15" s="19">
        <f t="shared" si="0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1"/>
        <v>#REF!</v>
      </c>
    </row>
    <row r="16" spans="1:31" x14ac:dyDescent="0.25">
      <c r="A16" s="1">
        <v>38898</v>
      </c>
      <c r="B16" s="3">
        <v>-2.3696203197900001E-2</v>
      </c>
      <c r="C16" s="2">
        <f t="shared" si="2"/>
        <v>2.1399541895614496</v>
      </c>
      <c r="E16" s="16">
        <f t="shared" si="6"/>
        <v>-2.3696203197900001E-2</v>
      </c>
      <c r="F16" s="2">
        <f t="shared" si="3"/>
        <v>2.002918887297052</v>
      </c>
      <c r="J16" s="1">
        <v>38898</v>
      </c>
      <c r="K16" s="3">
        <v>-3.3186886582299999E-2</v>
      </c>
      <c r="L16" s="2">
        <f t="shared" si="4"/>
        <v>1.8184624448980005</v>
      </c>
      <c r="N16" s="16">
        <f t="shared" si="7"/>
        <v>-3.3186886582299999E-2</v>
      </c>
      <c r="O16" s="2">
        <f t="shared" si="5"/>
        <v>1.700969870613102</v>
      </c>
      <c r="R16" s="17">
        <v>38898</v>
      </c>
      <c r="S16" s="18">
        <v>1393.963</v>
      </c>
      <c r="T16" s="19">
        <f t="shared" si="0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1"/>
        <v>#REF!</v>
      </c>
    </row>
    <row r="17" spans="1:34" x14ac:dyDescent="0.25">
      <c r="A17" s="1">
        <v>38929</v>
      </c>
      <c r="B17" s="3">
        <v>5.0496619849000002E-2</v>
      </c>
      <c r="C17" s="2">
        <f t="shared" si="2"/>
        <v>2.089245400251404</v>
      </c>
      <c r="E17" s="16">
        <f t="shared" si="6"/>
        <v>1.6219373277806204E-2</v>
      </c>
      <c r="F17" s="2">
        <f t="shared" si="3"/>
        <v>1.9554573143547493</v>
      </c>
      <c r="J17" s="1">
        <v>38929</v>
      </c>
      <c r="K17" s="3">
        <v>5.5790658824300003E-2</v>
      </c>
      <c r="L17" s="2">
        <f t="shared" si="4"/>
        <v>1.7581133379849987</v>
      </c>
      <c r="N17" s="16">
        <f t="shared" si="7"/>
        <v>2.1513412253106205E-2</v>
      </c>
      <c r="O17" s="2">
        <f t="shared" si="5"/>
        <v>1.6445199764371556</v>
      </c>
      <c r="R17" s="17">
        <v>38929</v>
      </c>
      <c r="S17" s="18">
        <v>1294.328</v>
      </c>
      <c r="T17" s="19">
        <f t="shared" si="0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1"/>
        <v>#REF!</v>
      </c>
    </row>
    <row r="18" spans="1:34" x14ac:dyDescent="0.25">
      <c r="A18" s="1">
        <v>38960</v>
      </c>
      <c r="B18" s="3">
        <v>0.180173673556</v>
      </c>
      <c r="C18" s="2">
        <f t="shared" si="2"/>
        <v>2.1947452309991711</v>
      </c>
      <c r="E18" s="16">
        <f t="shared" si="6"/>
        <v>0.13193934965524279</v>
      </c>
      <c r="F18" s="2">
        <f t="shared" si="3"/>
        <v>1.9871736064650853</v>
      </c>
      <c r="J18" s="1">
        <v>38960</v>
      </c>
      <c r="K18" s="3">
        <v>0.16789296847900001</v>
      </c>
      <c r="L18" s="2">
        <f t="shared" si="4"/>
        <v>1.856199639398971</v>
      </c>
      <c r="N18" s="16">
        <f t="shared" si="7"/>
        <v>0.1196586445782428</v>
      </c>
      <c r="O18" s="2">
        <f t="shared" si="5"/>
        <v>1.6798992126487167</v>
      </c>
      <c r="R18" s="17">
        <v>38960</v>
      </c>
      <c r="S18" s="18">
        <v>1338.694</v>
      </c>
      <c r="T18" s="19">
        <f t="shared" si="0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1"/>
        <v>#REF!</v>
      </c>
    </row>
    <row r="19" spans="1:34" x14ac:dyDescent="0.25">
      <c r="A19" s="1">
        <v>38989</v>
      </c>
      <c r="B19" s="3">
        <v>-3.34358820692E-2</v>
      </c>
      <c r="C19" s="2">
        <f t="shared" si="2"/>
        <v>2.5901805417878037</v>
      </c>
      <c r="E19" s="16">
        <f t="shared" si="6"/>
        <v>-3.34358820692E-2</v>
      </c>
      <c r="F19" s="2">
        <f t="shared" si="3"/>
        <v>2.249359999754152</v>
      </c>
      <c r="J19" s="1">
        <v>38989</v>
      </c>
      <c r="K19" s="3">
        <v>-3.99887597434E-2</v>
      </c>
      <c r="L19" s="2">
        <f t="shared" si="4"/>
        <v>2.1678425069473137</v>
      </c>
      <c r="N19" s="16">
        <f t="shared" si="7"/>
        <v>-3.99887597434E-2</v>
      </c>
      <c r="O19" s="2">
        <f t="shared" si="5"/>
        <v>1.8809136754623195</v>
      </c>
      <c r="R19" s="17">
        <v>38989</v>
      </c>
      <c r="S19" s="18">
        <v>1403.2650000000001</v>
      </c>
      <c r="T19" s="19">
        <f t="shared" si="0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1"/>
        <v>#REF!</v>
      </c>
    </row>
    <row r="20" spans="1:34" x14ac:dyDescent="0.25">
      <c r="A20" s="1">
        <v>39021</v>
      </c>
      <c r="B20" s="3">
        <v>-1.6527060341099999E-2</v>
      </c>
      <c r="C20" s="2">
        <f t="shared" si="2"/>
        <v>2.5035755706546499</v>
      </c>
      <c r="E20" s="16">
        <f t="shared" si="6"/>
        <v>-1.6527060341099999E-2</v>
      </c>
      <c r="F20" s="2">
        <f t="shared" si="3"/>
        <v>2.1741506640711963</v>
      </c>
      <c r="J20" s="1">
        <v>39021</v>
      </c>
      <c r="K20" s="3">
        <v>-1.9317785501800001E-2</v>
      </c>
      <c r="L20" s="2">
        <f t="shared" si="4"/>
        <v>2.0811531737754678</v>
      </c>
      <c r="N20" s="16">
        <f t="shared" si="7"/>
        <v>-1.9317785501800001E-2</v>
      </c>
      <c r="O20" s="2">
        <f t="shared" si="5"/>
        <v>1.8056982703961812</v>
      </c>
      <c r="R20" s="17">
        <v>39021</v>
      </c>
      <c r="S20" s="18">
        <v>1464.473</v>
      </c>
      <c r="T20" s="19">
        <f t="shared" si="0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1"/>
        <v>#REF!</v>
      </c>
    </row>
    <row r="21" spans="1:34" x14ac:dyDescent="0.25">
      <c r="A21" s="1">
        <v>39051</v>
      </c>
      <c r="B21" s="3">
        <v>-3.5711813341000003E-4</v>
      </c>
      <c r="C21" s="2">
        <f t="shared" si="2"/>
        <v>2.4621988261299368</v>
      </c>
      <c r="E21" s="16">
        <f t="shared" si="6"/>
        <v>-3.5711813341000003E-4</v>
      </c>
      <c r="F21" s="2">
        <f t="shared" si="3"/>
        <v>2.1382183448554493</v>
      </c>
      <c r="J21" s="1">
        <v>39051</v>
      </c>
      <c r="K21" s="3">
        <v>-6.04263527151E-4</v>
      </c>
      <c r="L21" s="2">
        <f t="shared" si="4"/>
        <v>2.0409499031680829</v>
      </c>
      <c r="N21" s="16">
        <f t="shared" si="7"/>
        <v>-6.04263527151E-4</v>
      </c>
      <c r="O21" s="2">
        <f t="shared" si="5"/>
        <v>1.7708161785276966</v>
      </c>
      <c r="R21" s="17">
        <v>39051</v>
      </c>
      <c r="S21" s="18">
        <v>1714.3579999999999</v>
      </c>
      <c r="T21" s="19">
        <f t="shared" si="0"/>
        <v>0.19056054803022482</v>
      </c>
      <c r="U21" s="18">
        <v>24.1419</v>
      </c>
      <c r="AC21" s="16" t="e">
        <f>IF(AA21&gt;$AE$1,#REF!-Z21,#REF!)</f>
        <v>#REF!</v>
      </c>
      <c r="AD21" s="2" t="e">
        <f t="shared" si="1"/>
        <v>#REF!</v>
      </c>
    </row>
    <row r="22" spans="1:34" x14ac:dyDescent="0.25">
      <c r="A22" s="1">
        <v>39080</v>
      </c>
      <c r="B22" s="3">
        <v>0.32364338684299998</v>
      </c>
      <c r="C22" s="2">
        <f t="shared" si="2"/>
        <v>2.4613195302810649</v>
      </c>
      <c r="D22" s="3">
        <f>C22/C10-1</f>
        <v>0.93040518339950817</v>
      </c>
      <c r="E22" s="16">
        <f t="shared" si="6"/>
        <v>0.32364338684299998</v>
      </c>
      <c r="F22" s="2">
        <f t="shared" si="3"/>
        <v>2.1374547483113115</v>
      </c>
      <c r="G22" s="3">
        <f>F22/F10-1</f>
        <v>0.79109458494927654</v>
      </c>
      <c r="J22" s="1">
        <v>39080</v>
      </c>
      <c r="K22" s="3">
        <v>0.32364338684299998</v>
      </c>
      <c r="L22" s="2">
        <f t="shared" si="4"/>
        <v>2.0397166315808559</v>
      </c>
      <c r="M22" s="3">
        <f>L22/L10-1</f>
        <v>0.7171031702272892</v>
      </c>
      <c r="N22" s="16">
        <f t="shared" si="7"/>
        <v>0.32364338684299998</v>
      </c>
      <c r="O22" s="2">
        <f t="shared" si="5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0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1"/>
        <v>#REF!</v>
      </c>
    </row>
    <row r="23" spans="1:34" s="5" customFormat="1" x14ac:dyDescent="0.25">
      <c r="A23" s="1">
        <v>39113</v>
      </c>
      <c r="B23" s="3">
        <v>0.242034481612</v>
      </c>
      <c r="C23" s="2">
        <f t="shared" si="2"/>
        <v>3.2579093191640505</v>
      </c>
      <c r="D23" s="3"/>
      <c r="E23" s="16">
        <f t="shared" si="6"/>
        <v>0.242034481612</v>
      </c>
      <c r="F23" s="2">
        <f t="shared" si="3"/>
        <v>2.8292278422784367</v>
      </c>
      <c r="G23" s="3"/>
      <c r="H23" s="3"/>
      <c r="I23" s="3"/>
      <c r="J23" s="1">
        <v>39113</v>
      </c>
      <c r="K23" s="3">
        <v>0.21415662029099999</v>
      </c>
      <c r="L23" s="2">
        <f t="shared" si="4"/>
        <v>2.6998574304256797</v>
      </c>
      <c r="M23" s="3"/>
      <c r="N23" s="16">
        <f t="shared" si="7"/>
        <v>0.21415662029099999</v>
      </c>
      <c r="O23" s="2">
        <f t="shared" si="5"/>
        <v>2.342512773142905</v>
      </c>
      <c r="P23" s="3"/>
      <c r="Q23"/>
      <c r="R23" s="17">
        <v>39113</v>
      </c>
      <c r="S23" s="18">
        <v>2385.335</v>
      </c>
      <c r="T23" s="19">
        <f t="shared" si="0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8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1"/>
        <v>#REF!</v>
      </c>
    </row>
    <row r="24" spans="1:34" x14ac:dyDescent="0.25">
      <c r="A24" s="1">
        <v>39141</v>
      </c>
      <c r="B24" s="3">
        <v>0.30226966615299999</v>
      </c>
      <c r="C24" s="2">
        <f t="shared" si="2"/>
        <v>4.0464357123668249</v>
      </c>
      <c r="E24" s="16">
        <f t="shared" si="6"/>
        <v>0.30226966615299999</v>
      </c>
      <c r="F24" s="2">
        <f t="shared" si="3"/>
        <v>3.5139985364465351</v>
      </c>
      <c r="J24" s="1">
        <v>39141</v>
      </c>
      <c r="K24" s="3">
        <v>0.33426602896800001</v>
      </c>
      <c r="L24" s="2">
        <f t="shared" si="4"/>
        <v>3.2780497729931866</v>
      </c>
      <c r="N24" s="16">
        <f t="shared" si="7"/>
        <v>0.33426602896800001</v>
      </c>
      <c r="O24" s="2">
        <f t="shared" si="5"/>
        <v>2.8441773916276873</v>
      </c>
      <c r="R24" s="17">
        <v>39141</v>
      </c>
      <c r="S24" s="18">
        <v>2544.5709999999999</v>
      </c>
      <c r="T24" s="19">
        <f t="shared" si="0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8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1"/>
        <v>#REF!</v>
      </c>
    </row>
    <row r="25" spans="1:34" x14ac:dyDescent="0.25">
      <c r="A25" s="1">
        <v>39171</v>
      </c>
      <c r="B25" s="3">
        <v>0.31651095479500002</v>
      </c>
      <c r="C25" s="2">
        <f t="shared" si="2"/>
        <v>5.2695504842535215</v>
      </c>
      <c r="E25" s="16">
        <f t="shared" si="6"/>
        <v>0.31651095479500002</v>
      </c>
      <c r="F25" s="2">
        <f t="shared" si="3"/>
        <v>4.5761737009203598</v>
      </c>
      <c r="J25" s="1">
        <v>39171</v>
      </c>
      <c r="K25" s="3">
        <v>0.30591213867799999</v>
      </c>
      <c r="L25" s="2">
        <f t="shared" si="4"/>
        <v>4.3737904533710728</v>
      </c>
      <c r="N25" s="16">
        <f t="shared" si="7"/>
        <v>0.30591213867799999</v>
      </c>
      <c r="O25" s="2">
        <f t="shared" si="5"/>
        <v>3.7948892740076383</v>
      </c>
      <c r="R25" s="17">
        <v>39171</v>
      </c>
      <c r="S25" s="18">
        <v>2781.7840000000001</v>
      </c>
      <c r="T25" s="19">
        <f t="shared" si="0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8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1"/>
        <v>#REF!</v>
      </c>
    </row>
    <row r="26" spans="1:34" x14ac:dyDescent="0.25">
      <c r="A26" s="1">
        <v>39202</v>
      </c>
      <c r="B26" s="3">
        <v>-2.47977797832E-2</v>
      </c>
      <c r="C26" s="2">
        <f t="shared" si="2"/>
        <v>6.9374209393650581</v>
      </c>
      <c r="E26" s="16">
        <f t="shared" si="6"/>
        <v>-2.47977797832E-2</v>
      </c>
      <c r="F26" s="2">
        <f t="shared" si="3"/>
        <v>6.0245828083064321</v>
      </c>
      <c r="J26" s="1">
        <v>39202</v>
      </c>
      <c r="K26" s="3">
        <v>-1.2427851465799999E-2</v>
      </c>
      <c r="L26" s="2">
        <f t="shared" si="4"/>
        <v>5.7117860450912366</v>
      </c>
      <c r="N26" s="16">
        <f t="shared" si="7"/>
        <v>-1.2427851465799999E-2</v>
      </c>
      <c r="O26" s="2">
        <f t="shared" si="5"/>
        <v>4.9557919678655171</v>
      </c>
      <c r="R26" s="17">
        <v>39202</v>
      </c>
      <c r="S26" s="18">
        <v>3558.7089999999998</v>
      </c>
      <c r="T26" s="19">
        <f t="shared" si="0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8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1"/>
        <v>#REF!</v>
      </c>
    </row>
    <row r="27" spans="1:34" x14ac:dyDescent="0.25">
      <c r="A27" s="1">
        <v>39233</v>
      </c>
      <c r="B27" s="3">
        <v>-0.12866555482799999</v>
      </c>
      <c r="C27" s="2">
        <f t="shared" si="2"/>
        <v>6.7653883026473229</v>
      </c>
      <c r="E27" s="16">
        <f t="shared" si="6"/>
        <v>-0.12866555482799999</v>
      </c>
      <c r="F27" s="2">
        <f t="shared" si="3"/>
        <v>5.8751865305403967</v>
      </c>
      <c r="J27" s="1">
        <v>39233</v>
      </c>
      <c r="K27" s="3">
        <v>-0.10150575479899999</v>
      </c>
      <c r="L27" s="2">
        <f t="shared" si="4"/>
        <v>5.6408008165184134</v>
      </c>
      <c r="N27" s="16">
        <f t="shared" si="7"/>
        <v>-0.10150575479899999</v>
      </c>
      <c r="O27" s="2">
        <f t="shared" si="5"/>
        <v>4.8942021213934792</v>
      </c>
      <c r="R27" s="17">
        <v>39233</v>
      </c>
      <c r="S27" s="18">
        <v>3927.9520000000002</v>
      </c>
      <c r="T27" s="19">
        <f t="shared" si="0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8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1"/>
        <v>#REF!</v>
      </c>
    </row>
    <row r="28" spans="1:34" x14ac:dyDescent="0.25">
      <c r="A28" s="1">
        <v>39262</v>
      </c>
      <c r="B28" s="3">
        <v>0.23670339544300001</v>
      </c>
      <c r="C28" s="2">
        <f t="shared" si="2"/>
        <v>5.8949158630603442</v>
      </c>
      <c r="E28" s="16">
        <f t="shared" si="6"/>
        <v>0.23670339544300001</v>
      </c>
      <c r="F28" s="2">
        <f t="shared" si="3"/>
        <v>5.1192523958704239</v>
      </c>
      <c r="J28" s="1">
        <v>39262</v>
      </c>
      <c r="K28" s="3">
        <v>0.22108964366299999</v>
      </c>
      <c r="L28" s="2">
        <f t="shared" si="4"/>
        <v>5.0682270719668958</v>
      </c>
      <c r="N28" s="16">
        <f t="shared" si="7"/>
        <v>0.22108964366299999</v>
      </c>
      <c r="O28" s="2">
        <f t="shared" si="5"/>
        <v>4.397412440922567</v>
      </c>
      <c r="R28" s="17">
        <v>39262</v>
      </c>
      <c r="S28" s="18">
        <v>3764.078</v>
      </c>
      <c r="T28" s="19">
        <f t="shared" si="0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8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1"/>
        <v>#REF!</v>
      </c>
      <c r="AH28">
        <f>3.07/2.31</f>
        <v>1.329004329004329</v>
      </c>
    </row>
    <row r="29" spans="1:34" x14ac:dyDescent="0.25">
      <c r="A29" s="1">
        <v>39294</v>
      </c>
      <c r="B29" s="3">
        <v>0.30934820784799999</v>
      </c>
      <c r="C29" s="2">
        <f t="shared" si="2"/>
        <v>7.2902624636975304</v>
      </c>
      <c r="E29" s="16">
        <f t="shared" si="6"/>
        <v>0.30934820784799999</v>
      </c>
      <c r="F29" s="2">
        <f t="shared" si="3"/>
        <v>6.3309968201026665</v>
      </c>
      <c r="J29" s="1">
        <v>39294</v>
      </c>
      <c r="K29" s="3">
        <v>0.265514765115</v>
      </c>
      <c r="L29" s="2">
        <f t="shared" si="4"/>
        <v>6.1887595893112257</v>
      </c>
      <c r="N29" s="16">
        <f t="shared" si="7"/>
        <v>0.265514765115</v>
      </c>
      <c r="O29" s="2">
        <f t="shared" si="5"/>
        <v>5.3696347905253798</v>
      </c>
      <c r="R29" s="17">
        <v>39294</v>
      </c>
      <c r="S29" s="18">
        <v>4460.5640000000003</v>
      </c>
      <c r="T29" s="19">
        <f t="shared" si="0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8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1"/>
        <v>#REF!</v>
      </c>
    </row>
    <row r="30" spans="1:34" x14ac:dyDescent="0.25">
      <c r="A30" s="1">
        <v>39325</v>
      </c>
      <c r="B30" s="3">
        <v>-2.5304218328300002E-2</v>
      </c>
      <c r="C30" s="2">
        <f t="shared" si="2"/>
        <v>9.5454920915839079</v>
      </c>
      <c r="E30" s="16">
        <f t="shared" si="6"/>
        <v>-2.5304218328300002E-2</v>
      </c>
      <c r="F30" s="2">
        <f t="shared" si="3"/>
        <v>8.2894793402928144</v>
      </c>
      <c r="J30" s="1">
        <v>39325</v>
      </c>
      <c r="K30" s="3">
        <v>-2.99441879072E-2</v>
      </c>
      <c r="L30" s="2">
        <f t="shared" si="4"/>
        <v>7.8319666380203996</v>
      </c>
      <c r="N30" s="16">
        <f t="shared" si="7"/>
        <v>-2.99441879072E-2</v>
      </c>
      <c r="O30" s="2">
        <f t="shared" si="5"/>
        <v>6.7953521106850587</v>
      </c>
      <c r="R30" s="17">
        <v>39325</v>
      </c>
      <c r="S30" s="18">
        <v>5296.8130000000001</v>
      </c>
      <c r="T30" s="19">
        <f t="shared" si="0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8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1"/>
        <v>#REF!</v>
      </c>
    </row>
    <row r="31" spans="1:34" x14ac:dyDescent="0.25">
      <c r="A31" s="1">
        <v>39353</v>
      </c>
      <c r="B31" s="3">
        <v>-0.108297926121</v>
      </c>
      <c r="C31" s="2">
        <f t="shared" si="2"/>
        <v>9.3039508756474074</v>
      </c>
      <c r="E31" s="16">
        <f t="shared" si="6"/>
        <v>-0.108297926121</v>
      </c>
      <c r="F31" s="2">
        <f t="shared" si="3"/>
        <v>8.0797205452381125</v>
      </c>
      <c r="J31" s="1">
        <v>39353</v>
      </c>
      <c r="K31" s="3">
        <v>-0.13204127381799999</v>
      </c>
      <c r="L31" s="2">
        <f t="shared" si="4"/>
        <v>7.5974447573285957</v>
      </c>
      <c r="N31" s="16">
        <f t="shared" si="7"/>
        <v>-0.13204127381799999</v>
      </c>
      <c r="O31" s="2">
        <f t="shared" si="5"/>
        <v>6.5918708101871175</v>
      </c>
      <c r="R31" s="17">
        <v>39353</v>
      </c>
      <c r="S31" s="18">
        <v>5580.8130000000001</v>
      </c>
      <c r="T31" s="19">
        <f t="shared" si="0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8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1"/>
        <v>#REF!</v>
      </c>
    </row>
    <row r="32" spans="1:34" x14ac:dyDescent="0.25">
      <c r="A32" s="1">
        <v>39386</v>
      </c>
      <c r="B32" s="3">
        <v>4.8370166111999999E-2</v>
      </c>
      <c r="C32" s="2">
        <f t="shared" si="2"/>
        <v>8.2963522910831315</v>
      </c>
      <c r="E32" s="16">
        <f t="shared" si="6"/>
        <v>4.8370166111999999E-2</v>
      </c>
      <c r="F32" s="2">
        <f t="shared" si="3"/>
        <v>7.2047035665515899</v>
      </c>
      <c r="J32" s="1">
        <v>39386</v>
      </c>
      <c r="K32" s="3">
        <v>8.1447841316399996E-2</v>
      </c>
      <c r="L32" s="2">
        <f t="shared" si="4"/>
        <v>6.5942684738090422</v>
      </c>
      <c r="N32" s="16">
        <f t="shared" si="7"/>
        <v>8.1447841316399996E-2</v>
      </c>
      <c r="O32" s="2">
        <f t="shared" si="5"/>
        <v>5.7214717915663185</v>
      </c>
      <c r="R32" s="17">
        <v>39386</v>
      </c>
      <c r="S32" s="18">
        <v>5688.5429999999997</v>
      </c>
      <c r="T32" s="19">
        <f t="shared" si="0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8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1"/>
        <v>#REF!</v>
      </c>
    </row>
    <row r="33" spans="1:30" x14ac:dyDescent="0.25">
      <c r="A33" s="1">
        <v>39416</v>
      </c>
      <c r="B33" s="3">
        <v>0.220765267096</v>
      </c>
      <c r="C33" s="2">
        <f t="shared" si="2"/>
        <v>8.6976482295264947</v>
      </c>
      <c r="E33" s="16">
        <f t="shared" si="6"/>
        <v>9.3930719596608064E-2</v>
      </c>
      <c r="F33" s="2">
        <f t="shared" si="3"/>
        <v>7.5531962748534092</v>
      </c>
      <c r="J33" s="1">
        <v>39416</v>
      </c>
      <c r="K33" s="3">
        <v>0.238369972184</v>
      </c>
      <c r="L33" s="2">
        <f t="shared" si="4"/>
        <v>7.1313574060615794</v>
      </c>
      <c r="N33" s="16">
        <f t="shared" si="7"/>
        <v>0.11153542468460806</v>
      </c>
      <c r="O33" s="2">
        <f t="shared" si="5"/>
        <v>6.1874733181420707</v>
      </c>
      <c r="R33" s="17">
        <v>39416</v>
      </c>
      <c r="S33" s="18">
        <v>4737.4080000000004</v>
      </c>
      <c r="T33" s="19">
        <f t="shared" si="0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8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1"/>
        <v>#REF!</v>
      </c>
    </row>
    <row r="34" spans="1:30" x14ac:dyDescent="0.25">
      <c r="A34" s="1">
        <v>39444</v>
      </c>
      <c r="B34" s="3">
        <v>-0.128188242575</v>
      </c>
      <c r="C34" s="2">
        <f t="shared" si="2"/>
        <v>10.617786864024964</v>
      </c>
      <c r="D34" s="3">
        <f t="shared" ref="D34" si="9">C34/C22-1</f>
        <v>3.3138595917339062</v>
      </c>
      <c r="E34" s="16">
        <f t="shared" si="6"/>
        <v>6.2885312892164147E-3</v>
      </c>
      <c r="F34" s="2">
        <f t="shared" si="3"/>
        <v>8.2626734362048104</v>
      </c>
      <c r="G34" s="3">
        <f t="shared" ref="G34" si="10">F34/F22-1</f>
        <v>2.8656600532632122</v>
      </c>
      <c r="J34" s="1">
        <v>39444</v>
      </c>
      <c r="K34" s="3">
        <v>-0.135672013472</v>
      </c>
      <c r="L34" s="2">
        <f t="shared" si="4"/>
        <v>8.8312588725786405</v>
      </c>
      <c r="M34" s="3">
        <f t="shared" ref="M34" si="11">L34/L22-1</f>
        <v>3.3296498816769899</v>
      </c>
      <c r="N34" s="16">
        <f t="shared" si="7"/>
        <v>-1.1952396077835881E-3</v>
      </c>
      <c r="O34" s="2">
        <f t="shared" si="5"/>
        <v>6.8775957824057281</v>
      </c>
      <c r="P34" s="3">
        <f t="shared" ref="P34" si="12">O34/O22-1</f>
        <v>2.8862047110832521</v>
      </c>
      <c r="R34" s="17">
        <v>39444</v>
      </c>
      <c r="S34" s="18">
        <v>5338.2749999999996</v>
      </c>
      <c r="T34" s="19">
        <f t="shared" si="0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8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1"/>
        <v>#REF!</v>
      </c>
    </row>
    <row r="35" spans="1:30" x14ac:dyDescent="0.25">
      <c r="A35" s="1">
        <v>39478</v>
      </c>
      <c r="B35" s="3">
        <v>0.15202808616800001</v>
      </c>
      <c r="C35" s="2">
        <f t="shared" si="2"/>
        <v>9.2567114258896837</v>
      </c>
      <c r="E35" s="16">
        <f t="shared" si="6"/>
        <v>0.14030854061340403</v>
      </c>
      <c r="F35" s="2">
        <f t="shared" si="3"/>
        <v>8.3146335166409617</v>
      </c>
      <c r="J35" s="1">
        <v>39478</v>
      </c>
      <c r="K35" s="3">
        <v>0.15614302344700001</v>
      </c>
      <c r="L35" s="2">
        <f t="shared" si="4"/>
        <v>7.6331041998434319</v>
      </c>
      <c r="N35" s="16">
        <f t="shared" si="7"/>
        <v>0.14442347789240403</v>
      </c>
      <c r="O35" s="2">
        <f t="shared" si="5"/>
        <v>6.8693754075202715</v>
      </c>
      <c r="R35" s="17">
        <v>39478</v>
      </c>
      <c r="S35" s="18">
        <v>4620.4009999999998</v>
      </c>
      <c r="T35" s="19">
        <f t="shared" si="0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8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1"/>
        <v>#REF!</v>
      </c>
    </row>
    <row r="36" spans="1:30" s="38" customFormat="1" x14ac:dyDescent="0.25">
      <c r="A36" s="6">
        <v>39507</v>
      </c>
      <c r="B36" s="9">
        <v>-0.28142194158799999</v>
      </c>
      <c r="C36" s="7">
        <f t="shared" si="2"/>
        <v>10.663991548177149</v>
      </c>
      <c r="D36" s="9"/>
      <c r="E36" s="28">
        <f t="shared" si="6"/>
        <v>-9.2308550994253002E-2</v>
      </c>
      <c r="F36" s="7">
        <f t="shared" si="3"/>
        <v>9.4812476110961494</v>
      </c>
      <c r="G36" s="9"/>
      <c r="H36" s="9"/>
      <c r="I36" s="9"/>
      <c r="J36" s="6">
        <v>39507</v>
      </c>
      <c r="K36" s="9">
        <v>-0.28078683215799999</v>
      </c>
      <c r="L36" s="7">
        <f t="shared" si="4"/>
        <v>8.8249601678929785</v>
      </c>
      <c r="M36" s="9"/>
      <c r="N36" s="28">
        <f t="shared" si="7"/>
        <v>-9.1673441564253E-2</v>
      </c>
      <c r="O36" s="7">
        <f t="shared" si="5"/>
        <v>7.8614744948228994</v>
      </c>
      <c r="P36" s="9"/>
      <c r="Q36" s="8"/>
      <c r="R36" s="25">
        <v>39507</v>
      </c>
      <c r="S36" s="26">
        <v>4674.55</v>
      </c>
      <c r="T36" s="27">
        <f t="shared" si="0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8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1"/>
        <v>#REF!</v>
      </c>
    </row>
    <row r="37" spans="1:30" s="38" customFormat="1" x14ac:dyDescent="0.25">
      <c r="A37" s="6">
        <v>39538</v>
      </c>
      <c r="B37" s="9">
        <v>9.3173294184600002E-3</v>
      </c>
      <c r="C37" s="7">
        <f t="shared" si="2"/>
        <v>7.6629103416111146</v>
      </c>
      <c r="D37" s="9"/>
      <c r="E37" s="28">
        <f t="shared" si="6"/>
        <v>-3.5159036683377914E-2</v>
      </c>
      <c r="F37" s="7">
        <f t="shared" si="3"/>
        <v>8.6060473824981418</v>
      </c>
      <c r="G37" s="9"/>
      <c r="H37" s="9"/>
      <c r="I37" s="9"/>
      <c r="J37" s="6">
        <v>39538</v>
      </c>
      <c r="K37" s="9">
        <v>1.2858554502900001E-2</v>
      </c>
      <c r="L37" s="7">
        <f t="shared" si="4"/>
        <v>6.3470275584297768</v>
      </c>
      <c r="M37" s="9"/>
      <c r="N37" s="28">
        <f t="shared" si="7"/>
        <v>-3.1617811598937916E-2</v>
      </c>
      <c r="O37" s="7">
        <f t="shared" si="5"/>
        <v>7.1407860721128866</v>
      </c>
      <c r="P37" s="9"/>
      <c r="Q37" s="8"/>
      <c r="R37" s="25">
        <v>39538</v>
      </c>
      <c r="S37" s="26">
        <v>3790.53</v>
      </c>
      <c r="T37" s="27">
        <f t="shared" si="0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8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1"/>
        <v>#REF!</v>
      </c>
    </row>
    <row r="38" spans="1:30" s="38" customFormat="1" x14ac:dyDescent="0.25">
      <c r="A38" s="6">
        <v>39568</v>
      </c>
      <c r="B38" s="9">
        <v>-3.61918864512E-2</v>
      </c>
      <c r="C38" s="7">
        <f t="shared" si="2"/>
        <v>7.7343082015680302</v>
      </c>
      <c r="D38" s="9"/>
      <c r="E38" s="28">
        <f t="shared" si="6"/>
        <v>5.1653161904254924E-2</v>
      </c>
      <c r="F38" s="7">
        <f t="shared" si="3"/>
        <v>8.3034670468780014</v>
      </c>
      <c r="G38" s="9"/>
      <c r="H38" s="9"/>
      <c r="I38" s="9"/>
      <c r="J38" s="6">
        <v>39568</v>
      </c>
      <c r="K38" s="9">
        <v>-4.1764958470299998E-2</v>
      </c>
      <c r="L38" s="7">
        <f t="shared" si="4"/>
        <v>6.4286411582212546</v>
      </c>
      <c r="M38" s="9"/>
      <c r="N38" s="28">
        <f t="shared" si="7"/>
        <v>4.6080089885154926E-2</v>
      </c>
      <c r="O38" s="7">
        <f t="shared" si="5"/>
        <v>6.9150100434165012</v>
      </c>
      <c r="P38" s="9"/>
      <c r="Q38" s="8"/>
      <c r="R38" s="25">
        <v>39568</v>
      </c>
      <c r="S38" s="26">
        <v>3959.1190000000001</v>
      </c>
      <c r="T38" s="27">
        <f t="shared" si="0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8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1"/>
        <v>#REF!</v>
      </c>
    </row>
    <row r="39" spans="1:30" s="38" customFormat="1" x14ac:dyDescent="0.25">
      <c r="A39" s="6">
        <v>39598</v>
      </c>
      <c r="B39" s="9">
        <v>-0.21988813086</v>
      </c>
      <c r="C39" s="7">
        <f t="shared" si="2"/>
        <v>7.4543889973582953</v>
      </c>
      <c r="D39" s="9"/>
      <c r="E39" s="28">
        <f t="shared" si="6"/>
        <v>7.0396215193172795E-3</v>
      </c>
      <c r="F39" s="7">
        <f t="shared" si="3"/>
        <v>8.732367374617036</v>
      </c>
      <c r="G39" s="9"/>
      <c r="H39" s="9"/>
      <c r="I39" s="9"/>
      <c r="J39" s="6">
        <v>39598</v>
      </c>
      <c r="K39" s="9">
        <v>-0.22279445287399999</v>
      </c>
      <c r="L39" s="7">
        <f t="shared" si="4"/>
        <v>6.1601492272276825</v>
      </c>
      <c r="M39" s="9"/>
      <c r="N39" s="28">
        <f t="shared" si="7"/>
        <v>4.133299505317295E-3</v>
      </c>
      <c r="O39" s="7">
        <f t="shared" si="5"/>
        <v>7.2336543277738832</v>
      </c>
      <c r="P39" s="9"/>
      <c r="Q39" s="8"/>
      <c r="R39" s="25">
        <v>39598</v>
      </c>
      <c r="S39" s="26">
        <v>3611.33</v>
      </c>
      <c r="T39" s="27">
        <f t="shared" si="0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8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1"/>
        <v>#REF!</v>
      </c>
    </row>
    <row r="40" spans="1:30" s="38" customFormat="1" x14ac:dyDescent="0.25">
      <c r="A40" s="6">
        <v>39629</v>
      </c>
      <c r="B40" s="9">
        <v>0.184787206688</v>
      </c>
      <c r="C40" s="7">
        <f t="shared" si="2"/>
        <v>5.81525733402583</v>
      </c>
      <c r="D40" s="9"/>
      <c r="E40" s="28">
        <f t="shared" si="6"/>
        <v>0.17999069230078493</v>
      </c>
      <c r="F40" s="7">
        <f t="shared" si="3"/>
        <v>8.7938399359019748</v>
      </c>
      <c r="G40" s="9"/>
      <c r="H40" s="9"/>
      <c r="I40" s="9"/>
      <c r="J40" s="6">
        <v>39629</v>
      </c>
      <c r="K40" s="9">
        <v>0.176865390397</v>
      </c>
      <c r="L40" s="7">
        <f t="shared" si="4"/>
        <v>4.7877021505252966</v>
      </c>
      <c r="M40" s="9"/>
      <c r="N40" s="28">
        <f t="shared" si="7"/>
        <v>0.17206887600978493</v>
      </c>
      <c r="O40" s="7">
        <f t="shared" si="5"/>
        <v>7.2635531876285082</v>
      </c>
      <c r="P40" s="9"/>
      <c r="Q40" s="8"/>
      <c r="R40" s="25">
        <v>39629</v>
      </c>
      <c r="S40" s="26">
        <v>2791.819</v>
      </c>
      <c r="T40" s="27">
        <f t="shared" si="0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8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1"/>
        <v>#REF!</v>
      </c>
    </row>
    <row r="41" spans="1:30" s="38" customFormat="1" x14ac:dyDescent="0.25">
      <c r="A41" s="6">
        <v>39660</v>
      </c>
      <c r="B41" s="9">
        <v>-0.23686429317499999</v>
      </c>
      <c r="C41" s="7">
        <f t="shared" si="2"/>
        <v>6.8898424929523694</v>
      </c>
      <c r="D41" s="9"/>
      <c r="E41" s="28">
        <f t="shared" si="6"/>
        <v>-8.9435045453795409E-2</v>
      </c>
      <c r="F41" s="7">
        <f t="shared" si="3"/>
        <v>10.376649273947262</v>
      </c>
      <c r="G41" s="9"/>
      <c r="H41" s="9"/>
      <c r="I41" s="9"/>
      <c r="J41" s="6">
        <v>39660</v>
      </c>
      <c r="K41" s="9">
        <v>-0.245970274617</v>
      </c>
      <c r="L41" s="7">
        <f t="shared" si="4"/>
        <v>5.6344809604825095</v>
      </c>
      <c r="M41" s="9"/>
      <c r="N41" s="28">
        <f t="shared" si="7"/>
        <v>-9.8541026895795414E-2</v>
      </c>
      <c r="O41" s="7">
        <f t="shared" si="5"/>
        <v>8.5133846204610375</v>
      </c>
      <c r="P41" s="9"/>
      <c r="Q41" s="8"/>
      <c r="R41" s="25">
        <v>39660</v>
      </c>
      <c r="S41" s="26">
        <v>2805.21</v>
      </c>
      <c r="T41" s="27">
        <f t="shared" si="0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8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1"/>
        <v>#REF!</v>
      </c>
    </row>
    <row r="42" spans="1:30" s="38" customFormat="1" x14ac:dyDescent="0.25">
      <c r="A42" s="6">
        <v>39689</v>
      </c>
      <c r="B42" s="9">
        <v>-0.159026481454</v>
      </c>
      <c r="C42" s="7">
        <f t="shared" si="2"/>
        <v>5.2578848207721265</v>
      </c>
      <c r="D42" s="9"/>
      <c r="E42" s="28">
        <f t="shared" si="6"/>
        <v>-9.7151366470139666E-2</v>
      </c>
      <c r="F42" s="7">
        <f t="shared" si="3"/>
        <v>9.4486131744736959</v>
      </c>
      <c r="G42" s="9"/>
      <c r="H42" s="9"/>
      <c r="I42" s="9"/>
      <c r="J42" s="6">
        <v>39689</v>
      </c>
      <c r="K42" s="9">
        <v>-0.15380579720199999</v>
      </c>
      <c r="L42" s="7">
        <f t="shared" si="4"/>
        <v>4.248566131308368</v>
      </c>
      <c r="M42" s="9"/>
      <c r="N42" s="28">
        <f t="shared" si="7"/>
        <v>-9.1930682218139659E-2</v>
      </c>
      <c r="O42" s="7">
        <f t="shared" si="5"/>
        <v>7.6744669576019362</v>
      </c>
      <c r="P42" s="9"/>
      <c r="Q42" s="8"/>
      <c r="R42" s="25">
        <v>39689</v>
      </c>
      <c r="S42" s="26">
        <v>2391.64</v>
      </c>
      <c r="T42" s="27">
        <f t="shared" si="0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8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1"/>
        <v>#REF!</v>
      </c>
    </row>
    <row r="43" spans="1:30" s="38" customFormat="1" x14ac:dyDescent="0.25">
      <c r="A43" s="6">
        <v>39717</v>
      </c>
      <c r="B43" s="9">
        <v>-0.17320100138799999</v>
      </c>
      <c r="C43" s="7">
        <f t="shared" si="2"/>
        <v>4.4217418978343401</v>
      </c>
      <c r="D43" s="9"/>
      <c r="E43" s="28">
        <f t="shared" si="6"/>
        <v>8.5304197936139192E-2</v>
      </c>
      <c r="F43" s="7">
        <f t="shared" si="3"/>
        <v>8.5306674933258115</v>
      </c>
      <c r="G43" s="9"/>
      <c r="H43" s="9"/>
      <c r="I43" s="9"/>
      <c r="J43" s="6">
        <v>39717</v>
      </c>
      <c r="K43" s="9">
        <v>-0.21057423112199999</v>
      </c>
      <c r="L43" s="7">
        <f t="shared" si="4"/>
        <v>3.5951120305170678</v>
      </c>
      <c r="M43" s="9"/>
      <c r="N43" s="28">
        <f t="shared" si="7"/>
        <v>4.7930968202139185E-2</v>
      </c>
      <c r="O43" s="7">
        <f t="shared" si="5"/>
        <v>6.9689479745290202</v>
      </c>
      <c r="P43" s="9"/>
      <c r="Q43" s="8"/>
      <c r="R43" s="25">
        <v>39717</v>
      </c>
      <c r="S43" s="26">
        <v>2243.6570000000002</v>
      </c>
      <c r="T43" s="27">
        <f t="shared" si="0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8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1"/>
        <v>#REF!</v>
      </c>
    </row>
    <row r="44" spans="1:30" x14ac:dyDescent="0.25">
      <c r="A44" s="1">
        <v>39752</v>
      </c>
      <c r="B44" s="3">
        <v>0.30545831047100003</v>
      </c>
      <c r="C44" s="2">
        <f t="shared" si="2"/>
        <v>3.6558917732501568</v>
      </c>
      <c r="E44" s="16">
        <f t="shared" si="6"/>
        <v>0.20551962107533028</v>
      </c>
      <c r="F44" s="2">
        <f t="shared" si="3"/>
        <v>9.2583692417038659</v>
      </c>
      <c r="J44" s="1">
        <v>39752</v>
      </c>
      <c r="K44" s="3">
        <v>0.30817054944599998</v>
      </c>
      <c r="L44" s="2">
        <f t="shared" si="4"/>
        <v>2.838074078893484</v>
      </c>
      <c r="N44" s="16">
        <f t="shared" si="7"/>
        <v>0.20823186005033023</v>
      </c>
      <c r="O44" s="2">
        <f t="shared" si="5"/>
        <v>7.302976398298533</v>
      </c>
      <c r="R44" s="17">
        <v>39752</v>
      </c>
      <c r="S44" s="18">
        <v>1663.66</v>
      </c>
      <c r="T44" s="19">
        <f t="shared" si="0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8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1"/>
        <v>#REF!</v>
      </c>
    </row>
    <row r="45" spans="1:30" x14ac:dyDescent="0.25">
      <c r="A45" s="1">
        <v>39780</v>
      </c>
      <c r="B45" s="3">
        <v>0.20020177535899999</v>
      </c>
      <c r="C45" s="2">
        <f t="shared" si="2"/>
        <v>4.7726142975719776</v>
      </c>
      <c r="E45" s="16">
        <f t="shared" si="6"/>
        <v>0.20686981184576117</v>
      </c>
      <c r="F45" s="2">
        <f t="shared" si="3"/>
        <v>11.161145780034337</v>
      </c>
      <c r="J45" s="1">
        <v>39780</v>
      </c>
      <c r="K45" s="3">
        <v>0.18091593019499999</v>
      </c>
      <c r="L45" s="2">
        <f t="shared" si="4"/>
        <v>3.7126849271545388</v>
      </c>
      <c r="N45" s="16">
        <f t="shared" si="7"/>
        <v>0.18758396668176117</v>
      </c>
      <c r="O45" s="2">
        <f t="shared" si="5"/>
        <v>8.8236887576198964</v>
      </c>
      <c r="R45" s="17">
        <v>39780</v>
      </c>
      <c r="S45" s="18">
        <v>1829.924</v>
      </c>
      <c r="T45" s="19">
        <f t="shared" si="0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8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1"/>
        <v>#REF!</v>
      </c>
    </row>
    <row r="46" spans="1:30" x14ac:dyDescent="0.25">
      <c r="A46" s="1">
        <v>39813</v>
      </c>
      <c r="B46" s="3">
        <v>0.181565340411</v>
      </c>
      <c r="C46" s="2">
        <f t="shared" si="2"/>
        <v>5.7281001530496338</v>
      </c>
      <c r="D46" s="3">
        <f t="shared" ref="D46" si="13">C46/C34-1</f>
        <v>-0.46051844641396011</v>
      </c>
      <c r="E46" s="16">
        <f t="shared" si="6"/>
        <v>0.181565340411</v>
      </c>
      <c r="F46" s="2">
        <f t="shared" si="3"/>
        <v>13.470049907533152</v>
      </c>
      <c r="G46" s="3">
        <f t="shared" ref="G46" si="14">F46/F34-1</f>
        <v>0.63022900657201575</v>
      </c>
      <c r="J46" s="1">
        <v>39813</v>
      </c>
      <c r="K46" s="3">
        <v>0.18142822404100001</v>
      </c>
      <c r="L46" s="2">
        <f t="shared" si="4"/>
        <v>4.3843687742716586</v>
      </c>
      <c r="M46" s="3">
        <f t="shared" ref="M46" si="15">L46/L34-1</f>
        <v>-0.50353977416682083</v>
      </c>
      <c r="N46" s="16">
        <f t="shared" si="7"/>
        <v>0.18142822404100001</v>
      </c>
      <c r="O46" s="2">
        <f t="shared" si="5"/>
        <v>10.478871295539497</v>
      </c>
      <c r="P46" s="3">
        <f t="shared" ref="P46" si="16">O46/O34-1</f>
        <v>0.52362418889847451</v>
      </c>
      <c r="R46" s="17">
        <v>39813</v>
      </c>
      <c r="S46" s="18">
        <v>1817.722</v>
      </c>
      <c r="T46" s="19">
        <f t="shared" si="0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8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1"/>
        <v>#REF!</v>
      </c>
    </row>
    <row r="47" spans="1:30" x14ac:dyDescent="0.25">
      <c r="A47" s="1">
        <v>39836</v>
      </c>
      <c r="B47" s="3">
        <v>0.15478355248100001</v>
      </c>
      <c r="C47" s="2">
        <f t="shared" si="2"/>
        <v>6.7681246072463921</v>
      </c>
      <c r="E47" s="16">
        <f t="shared" si="6"/>
        <v>0.15478355248100001</v>
      </c>
      <c r="F47" s="2">
        <f t="shared" si="3"/>
        <v>15.915744104347569</v>
      </c>
      <c r="J47" s="1">
        <v>39836</v>
      </c>
      <c r="K47" s="3">
        <v>0.13460155022500001</v>
      </c>
      <c r="L47" s="2">
        <f t="shared" si="4"/>
        <v>5.1798170145285809</v>
      </c>
      <c r="N47" s="16">
        <f t="shared" si="7"/>
        <v>0.13460155022500001</v>
      </c>
      <c r="O47" s="2">
        <f t="shared" si="5"/>
        <v>12.38003430464344</v>
      </c>
      <c r="R47" s="17">
        <v>39836</v>
      </c>
      <c r="S47" s="18">
        <v>2032.682</v>
      </c>
      <c r="T47" s="19">
        <f t="shared" si="0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8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1"/>
        <v>#REF!</v>
      </c>
    </row>
    <row r="48" spans="1:30" x14ac:dyDescent="0.25">
      <c r="A48" s="1">
        <v>39871</v>
      </c>
      <c r="B48" s="3">
        <v>0.279982195213</v>
      </c>
      <c r="C48" s="2">
        <f t="shared" si="2"/>
        <v>7.8157189775900608</v>
      </c>
      <c r="E48" s="16">
        <f t="shared" si="6"/>
        <v>0.279982195213</v>
      </c>
      <c r="F48" s="2">
        <f t="shared" si="3"/>
        <v>18.379239517197018</v>
      </c>
      <c r="J48" s="1">
        <v>39871</v>
      </c>
      <c r="K48" s="3">
        <v>0.28643799194899999</v>
      </c>
      <c r="L48" s="2">
        <f t="shared" si="4"/>
        <v>5.8770284145659595</v>
      </c>
      <c r="N48" s="16">
        <f t="shared" si="7"/>
        <v>0.28643799194899999</v>
      </c>
      <c r="O48" s="2">
        <f t="shared" si="5"/>
        <v>14.046406113887127</v>
      </c>
      <c r="R48" s="17">
        <v>39871</v>
      </c>
      <c r="S48" s="18">
        <v>2140.489</v>
      </c>
      <c r="T48" s="19">
        <f t="shared" si="0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8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1"/>
        <v>#REF!</v>
      </c>
    </row>
    <row r="49" spans="1:30" x14ac:dyDescent="0.25">
      <c r="A49" s="1">
        <v>39903</v>
      </c>
      <c r="B49" s="3">
        <v>0.135932572912</v>
      </c>
      <c r="C49" s="2">
        <f t="shared" si="2"/>
        <v>10.003981134103629</v>
      </c>
      <c r="E49" s="16">
        <f t="shared" si="6"/>
        <v>0.135932572912</v>
      </c>
      <c r="F49" s="2">
        <f t="shared" si="3"/>
        <v>23.525099343567355</v>
      </c>
      <c r="J49" s="1">
        <v>39903</v>
      </c>
      <c r="K49" s="3">
        <v>0.12969647425</v>
      </c>
      <c r="L49" s="2">
        <f t="shared" si="4"/>
        <v>7.560432632261449</v>
      </c>
      <c r="N49" s="16">
        <f t="shared" si="7"/>
        <v>0.12969647425</v>
      </c>
      <c r="O49" s="2">
        <f t="shared" si="5"/>
        <v>18.069830475249113</v>
      </c>
      <c r="R49" s="17">
        <v>39903</v>
      </c>
      <c r="S49" s="18">
        <v>2507.7890000000002</v>
      </c>
      <c r="T49" s="19">
        <f t="shared" si="0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8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1"/>
        <v>#REF!</v>
      </c>
    </row>
    <row r="50" spans="1:30" x14ac:dyDescent="0.25">
      <c r="A50" s="1">
        <v>39933</v>
      </c>
      <c r="B50" s="3">
        <v>8.3491573164800006E-2</v>
      </c>
      <c r="C50" s="2">
        <f t="shared" si="2"/>
        <v>11.363848029025442</v>
      </c>
      <c r="E50" s="16">
        <f t="shared" si="6"/>
        <v>8.3491573164800006E-2</v>
      </c>
      <c r="F50" s="2">
        <f t="shared" si="3"/>
        <v>26.722926625348869</v>
      </c>
      <c r="J50" s="1">
        <v>39933</v>
      </c>
      <c r="K50" s="3">
        <v>7.9266684927399994E-2</v>
      </c>
      <c r="L50" s="2">
        <f t="shared" si="4"/>
        <v>8.5409940884704056</v>
      </c>
      <c r="N50" s="16">
        <f t="shared" si="7"/>
        <v>7.9266684927399994E-2</v>
      </c>
      <c r="O50" s="2">
        <f t="shared" si="5"/>
        <v>20.413423778184125</v>
      </c>
      <c r="R50" s="17">
        <v>39933</v>
      </c>
      <c r="S50" s="18">
        <v>2622.9259999999999</v>
      </c>
      <c r="T50" s="19">
        <f t="shared" si="0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8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1"/>
        <v>#REF!</v>
      </c>
    </row>
    <row r="51" spans="1:30" x14ac:dyDescent="0.25">
      <c r="A51" s="1">
        <v>39960</v>
      </c>
      <c r="B51" s="3">
        <v>0.119457391515</v>
      </c>
      <c r="C51" s="2">
        <f t="shared" si="2"/>
        <v>12.31263357817449</v>
      </c>
      <c r="E51" s="16">
        <f t="shared" si="6"/>
        <v>0.119457391515</v>
      </c>
      <c r="F51" s="2">
        <f t="shared" si="3"/>
        <v>28.954065808866766</v>
      </c>
      <c r="J51" s="1">
        <v>39960</v>
      </c>
      <c r="K51" s="3">
        <v>0.14543610762</v>
      </c>
      <c r="L51" s="2">
        <f t="shared" si="4"/>
        <v>9.2180103758479746</v>
      </c>
      <c r="N51" s="16">
        <f t="shared" si="7"/>
        <v>0.14543610762</v>
      </c>
      <c r="O51" s="2">
        <f t="shared" si="5"/>
        <v>22.031528209098941</v>
      </c>
      <c r="R51" s="17">
        <v>39960</v>
      </c>
      <c r="S51" s="18">
        <v>2759.712</v>
      </c>
      <c r="T51" s="19">
        <f t="shared" si="0"/>
        <v>0.14739291636228713</v>
      </c>
      <c r="U51" s="18">
        <v>24.506</v>
      </c>
      <c r="X51" s="20" t="s">
        <v>30</v>
      </c>
      <c r="Y51" s="21">
        <v>3276.748</v>
      </c>
      <c r="Z51" s="22">
        <f t="shared" si="8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1"/>
        <v>#REF!</v>
      </c>
    </row>
    <row r="52" spans="1:30" x14ac:dyDescent="0.25">
      <c r="A52" s="1">
        <v>39994</v>
      </c>
      <c r="B52" s="3">
        <v>0.17685033988599999</v>
      </c>
      <c r="C52" s="2">
        <f t="shared" si="2"/>
        <v>13.783468668103213</v>
      </c>
      <c r="E52" s="16">
        <f t="shared" si="6"/>
        <v>0.17685033988599999</v>
      </c>
      <c r="F52" s="2">
        <f t="shared" si="3"/>
        <v>32.412842984147638</v>
      </c>
      <c r="J52" s="1">
        <v>39994</v>
      </c>
      <c r="K52" s="3">
        <v>0.17567826044500001</v>
      </c>
      <c r="L52" s="2">
        <f t="shared" si="4"/>
        <v>10.558641924912077</v>
      </c>
      <c r="N52" s="16">
        <f t="shared" si="7"/>
        <v>0.17567826044500001</v>
      </c>
      <c r="O52" s="2">
        <f t="shared" si="5"/>
        <v>25.235707916750517</v>
      </c>
      <c r="R52" s="17">
        <v>39994</v>
      </c>
      <c r="S52" s="18">
        <v>3166.4740000000002</v>
      </c>
      <c r="T52" s="19">
        <f t="shared" si="0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8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1"/>
        <v>#REF!</v>
      </c>
    </row>
    <row r="53" spans="1:30" x14ac:dyDescent="0.25">
      <c r="A53" s="1">
        <v>40025</v>
      </c>
      <c r="B53" s="3">
        <v>-0.115982426363</v>
      </c>
      <c r="C53" s="2">
        <f t="shared" si="2"/>
        <v>16.221079786865296</v>
      </c>
      <c r="E53" s="16">
        <f t="shared" si="6"/>
        <v>-0.115982426363</v>
      </c>
      <c r="F53" s="2">
        <f t="shared" si="3"/>
        <v>38.145065282565696</v>
      </c>
      <c r="J53" s="1">
        <v>40025</v>
      </c>
      <c r="K53" s="3">
        <v>-9.7751520708900003E-2</v>
      </c>
      <c r="L53" s="2">
        <f t="shared" si="4"/>
        <v>12.413565770942277</v>
      </c>
      <c r="N53" s="16">
        <f t="shared" si="7"/>
        <v>-9.7751520708900003E-2</v>
      </c>
      <c r="O53" s="2">
        <f t="shared" si="5"/>
        <v>29.669073184663365</v>
      </c>
      <c r="R53" s="17">
        <v>40025</v>
      </c>
      <c r="S53" s="18">
        <v>3734.6219999999998</v>
      </c>
      <c r="T53" s="19">
        <f t="shared" si="0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8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1"/>
        <v>#REF!</v>
      </c>
    </row>
    <row r="54" spans="1:30" x14ac:dyDescent="0.25">
      <c r="A54" s="1">
        <v>40056</v>
      </c>
      <c r="B54" s="3">
        <v>0.140782790435</v>
      </c>
      <c r="C54" s="2">
        <f t="shared" si="2"/>
        <v>14.339719594956843</v>
      </c>
      <c r="E54" s="16">
        <f t="shared" si="6"/>
        <v>7.911590411916683E-2</v>
      </c>
      <c r="F54" s="2">
        <f t="shared" si="3"/>
        <v>33.720908057318688</v>
      </c>
      <c r="J54" s="1">
        <v>40056</v>
      </c>
      <c r="K54" s="3">
        <v>0.139224512276</v>
      </c>
      <c r="L54" s="2">
        <f t="shared" si="4"/>
        <v>11.200120839412721</v>
      </c>
      <c r="N54" s="16">
        <f t="shared" si="7"/>
        <v>7.7557625960166826E-2</v>
      </c>
      <c r="O54" s="2">
        <f t="shared" si="5"/>
        <v>26.768876162838872</v>
      </c>
      <c r="R54" s="17">
        <v>40056</v>
      </c>
      <c r="S54" s="18">
        <v>2830.2710000000002</v>
      </c>
      <c r="T54" s="19">
        <f t="shared" si="0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8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1"/>
        <v>#REF!</v>
      </c>
    </row>
    <row r="55" spans="1:30" x14ac:dyDescent="0.25">
      <c r="A55" s="1">
        <v>40086</v>
      </c>
      <c r="B55" s="3">
        <v>0.122614961031</v>
      </c>
      <c r="C55" s="2">
        <f t="shared" si="2"/>
        <v>16.358505333590315</v>
      </c>
      <c r="E55" s="16">
        <f t="shared" si="6"/>
        <v>3.0906181259933274E-2</v>
      </c>
      <c r="F55" s="2">
        <f t="shared" si="3"/>
        <v>36.38876818599276</v>
      </c>
      <c r="J55" s="1">
        <v>40086</v>
      </c>
      <c r="K55" s="3">
        <v>0.112478915212</v>
      </c>
      <c r="L55" s="2">
        <f t="shared" si="4"/>
        <v>12.759452200712222</v>
      </c>
      <c r="N55" s="16">
        <f t="shared" si="7"/>
        <v>2.0770135440933271E-2</v>
      </c>
      <c r="O55" s="2">
        <f t="shared" si="5"/>
        <v>28.845006647650358</v>
      </c>
      <c r="R55" s="17">
        <v>40086</v>
      </c>
      <c r="S55" s="18">
        <v>3004.8049999999998</v>
      </c>
      <c r="T55" s="19">
        <f t="shared" si="0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8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1"/>
        <v>#REF!</v>
      </c>
    </row>
    <row r="56" spans="1:30" x14ac:dyDescent="0.25">
      <c r="A56" s="1">
        <v>40116</v>
      </c>
      <c r="B56" s="3">
        <v>0.201669655841</v>
      </c>
      <c r="C56" s="2">
        <f t="shared" si="2"/>
        <v>18.3643028275939</v>
      </c>
      <c r="E56" s="16">
        <f t="shared" si="6"/>
        <v>0.201669655841</v>
      </c>
      <c r="F56" s="2">
        <f t="shared" si="3"/>
        <v>37.513406051374744</v>
      </c>
      <c r="J56" s="1">
        <v>40116</v>
      </c>
      <c r="K56" s="3">
        <v>0.20063048616199999</v>
      </c>
      <c r="L56" s="2">
        <f t="shared" si="4"/>
        <v>14.194621542947699</v>
      </c>
      <c r="N56" s="16">
        <f t="shared" si="7"/>
        <v>0.20063048616199999</v>
      </c>
      <c r="O56" s="2">
        <f t="shared" si="5"/>
        <v>29.444121342516677</v>
      </c>
      <c r="R56" s="17">
        <v>40116</v>
      </c>
      <c r="S56" s="18">
        <v>3280.3719999999998</v>
      </c>
      <c r="T56" s="19">
        <f t="shared" si="0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8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1"/>
        <v>#REF!</v>
      </c>
    </row>
    <row r="57" spans="1:30" x14ac:dyDescent="0.25">
      <c r="A57" s="1">
        <v>40147</v>
      </c>
      <c r="B57" s="3">
        <v>7.2042988892000004E-2</v>
      </c>
      <c r="C57" s="2">
        <f t="shared" si="2"/>
        <v>22.067825458594665</v>
      </c>
      <c r="E57" s="16">
        <f t="shared" si="6"/>
        <v>7.2042988892000004E-2</v>
      </c>
      <c r="F57" s="2">
        <f t="shared" si="3"/>
        <v>45.07872173917918</v>
      </c>
      <c r="J57" s="1">
        <v>40147</v>
      </c>
      <c r="K57" s="3">
        <v>5.4342504238099998E-2</v>
      </c>
      <c r="L57" s="2">
        <f t="shared" si="4"/>
        <v>17.042495363994895</v>
      </c>
      <c r="N57" s="16">
        <f t="shared" si="7"/>
        <v>5.4342504238099998E-2</v>
      </c>
      <c r="O57" s="2">
        <f t="shared" si="5"/>
        <v>35.351509722078724</v>
      </c>
      <c r="R57" s="17">
        <v>40147</v>
      </c>
      <c r="S57" s="18">
        <v>3511.6689999999999</v>
      </c>
      <c r="T57" s="19">
        <f t="shared" si="0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8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1"/>
        <v>#REF!</v>
      </c>
    </row>
    <row r="58" spans="1:30" x14ac:dyDescent="0.25">
      <c r="A58" s="1">
        <v>40178</v>
      </c>
      <c r="B58" s="3">
        <v>-6.4496342073300003E-2</v>
      </c>
      <c r="C58" s="2">
        <f t="shared" si="2"/>
        <v>23.657657562978795</v>
      </c>
      <c r="D58" s="3">
        <f t="shared" ref="D58" si="17">C58/C46-1</f>
        <v>3.1301054330175226</v>
      </c>
      <c r="E58" s="16">
        <f t="shared" si="6"/>
        <v>-6.4496342073300003E-2</v>
      </c>
      <c r="F58" s="2">
        <f t="shared" si="3"/>
        <v>48.326327588700423</v>
      </c>
      <c r="G58" s="3">
        <f t="shared" ref="G58" si="18">F58/F46-1</f>
        <v>2.5876873449202167</v>
      </c>
      <c r="J58" s="1">
        <v>40178</v>
      </c>
      <c r="K58" s="3">
        <v>-5.3290124610699999E-2</v>
      </c>
      <c r="L58" s="2">
        <f t="shared" si="4"/>
        <v>17.968627240540588</v>
      </c>
      <c r="M58" s="3">
        <f t="shared" ref="M58" si="19">L58/L46-1</f>
        <v>3.0983384759931782</v>
      </c>
      <c r="N58" s="16">
        <f t="shared" si="7"/>
        <v>-5.3290124610699999E-2</v>
      </c>
      <c r="O58" s="2">
        <f t="shared" si="5"/>
        <v>37.272599288974021</v>
      </c>
      <c r="P58" s="3">
        <f t="shared" ref="P58" si="20">O58/O46-1</f>
        <v>2.5569288177859111</v>
      </c>
      <c r="R58" s="17">
        <v>40178</v>
      </c>
      <c r="S58" s="18">
        <v>3575.6840000000002</v>
      </c>
      <c r="T58" s="19">
        <f t="shared" si="0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8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1"/>
        <v>#REF!</v>
      </c>
    </row>
    <row r="59" spans="1:30" x14ac:dyDescent="0.25">
      <c r="A59" s="1">
        <v>40207</v>
      </c>
      <c r="B59" s="3">
        <v>0.104243837768</v>
      </c>
      <c r="C59" s="2">
        <f t="shared" si="2"/>
        <v>22.131825188143921</v>
      </c>
      <c r="E59" s="16">
        <f t="shared" si="6"/>
        <v>8.0053060480384464E-2</v>
      </c>
      <c r="F59" s="2">
        <f t="shared" si="3"/>
        <v>45.209456233393247</v>
      </c>
      <c r="J59" s="1">
        <v>40207</v>
      </c>
      <c r="K59" s="3">
        <v>9.7247648067099998E-2</v>
      </c>
      <c r="L59" s="2">
        <f t="shared" si="4"/>
        <v>17.011076855808962</v>
      </c>
      <c r="N59" s="16">
        <f t="shared" si="7"/>
        <v>7.3056870779484459E-2</v>
      </c>
      <c r="O59" s="2">
        <f t="shared" si="5"/>
        <v>35.286337828299907</v>
      </c>
      <c r="R59" s="17">
        <v>40207</v>
      </c>
      <c r="S59" s="18">
        <v>3204.1550000000002</v>
      </c>
      <c r="T59" s="19">
        <f t="shared" si="0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8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1"/>
        <v>#REF!</v>
      </c>
    </row>
    <row r="60" spans="1:30" x14ac:dyDescent="0.25">
      <c r="A60" s="1">
        <v>40235</v>
      </c>
      <c r="B60" s="3">
        <v>0.11136720723</v>
      </c>
      <c r="C60" s="2">
        <f t="shared" si="2"/>
        <v>24.438931582566532</v>
      </c>
      <c r="E60" s="16">
        <f t="shared" si="6"/>
        <v>9.1882896517087878E-2</v>
      </c>
      <c r="F60" s="2">
        <f t="shared" si="3"/>
        <v>48.828611567530366</v>
      </c>
      <c r="J60" s="1">
        <v>40235</v>
      </c>
      <c r="K60" s="3">
        <v>4.9368379308100001E-2</v>
      </c>
      <c r="L60" s="2">
        <f t="shared" si="4"/>
        <v>18.665364071125065</v>
      </c>
      <c r="N60" s="16">
        <f t="shared" si="7"/>
        <v>2.9884068595187878E-2</v>
      </c>
      <c r="O60" s="2">
        <f t="shared" si="5"/>
        <v>37.864247251303247</v>
      </c>
      <c r="R60" s="17">
        <v>40235</v>
      </c>
      <c r="S60" s="18">
        <v>3281.6660000000002</v>
      </c>
      <c r="T60" s="19">
        <f t="shared" si="0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8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1"/>
        <v>#REF!</v>
      </c>
    </row>
    <row r="61" spans="1:30" x14ac:dyDescent="0.25">
      <c r="A61" s="1">
        <v>40268</v>
      </c>
      <c r="B61" s="3">
        <v>-9.7970608114099994E-2</v>
      </c>
      <c r="C61" s="2">
        <f t="shared" si="2"/>
        <v>27.160627140602013</v>
      </c>
      <c r="E61" s="16">
        <f t="shared" si="6"/>
        <v>-9.7970608114099994E-2</v>
      </c>
      <c r="F61" s="2">
        <f t="shared" si="3"/>
        <v>53.31512583126284</v>
      </c>
      <c r="J61" s="1">
        <v>40268</v>
      </c>
      <c r="K61" s="3">
        <v>-4.9996949025299997E-2</v>
      </c>
      <c r="L61" s="2">
        <f t="shared" si="4"/>
        <v>19.586842844512148</v>
      </c>
      <c r="N61" s="16">
        <f t="shared" si="7"/>
        <v>-4.9996949025299997E-2</v>
      </c>
      <c r="O61" s="2">
        <f t="shared" si="5"/>
        <v>38.995785013466346</v>
      </c>
      <c r="R61" s="17">
        <v>40268</v>
      </c>
      <c r="S61" s="18">
        <v>3345.607</v>
      </c>
      <c r="T61" s="19">
        <f t="shared" si="0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8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1"/>
        <v>#REF!</v>
      </c>
    </row>
    <row r="62" spans="1:30" x14ac:dyDescent="0.25">
      <c r="A62" s="1">
        <v>40298</v>
      </c>
      <c r="B62" s="3">
        <v>-0.101906498547</v>
      </c>
      <c r="C62" s="2">
        <f t="shared" si="2"/>
        <v>24.499683982876906</v>
      </c>
      <c r="E62" s="16">
        <f t="shared" si="6"/>
        <v>-6.0258322422075822E-3</v>
      </c>
      <c r="F62" s="2">
        <f t="shared" si="3"/>
        <v>48.091810531894261</v>
      </c>
      <c r="J62" s="1">
        <v>40298</v>
      </c>
      <c r="K62" s="3">
        <v>-8.3273156846400007E-2</v>
      </c>
      <c r="L62" s="2">
        <f t="shared" si="4"/>
        <v>18.607560461248511</v>
      </c>
      <c r="N62" s="16">
        <f t="shared" si="7"/>
        <v>1.260750945839241E-2</v>
      </c>
      <c r="O62" s="2">
        <f t="shared" si="5"/>
        <v>37.04611473794651</v>
      </c>
      <c r="R62" s="17">
        <v>40298</v>
      </c>
      <c r="S62" s="18">
        <v>3067.3649999999998</v>
      </c>
      <c r="T62" s="19">
        <f t="shared" si="0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8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1"/>
        <v>#REF!</v>
      </c>
    </row>
    <row r="63" spans="1:30" x14ac:dyDescent="0.25">
      <c r="A63" s="1">
        <v>40329</v>
      </c>
      <c r="B63" s="3">
        <v>-5.6956121035600001E-2</v>
      </c>
      <c r="C63" s="2">
        <f t="shared" si="2"/>
        <v>22.003006972673901</v>
      </c>
      <c r="E63" s="16">
        <f t="shared" si="6"/>
        <v>1.8836879558645651E-2</v>
      </c>
      <c r="F63" s="2">
        <f t="shared" si="3"/>
        <v>47.802017349405034</v>
      </c>
      <c r="J63" s="1">
        <v>40329</v>
      </c>
      <c r="K63" s="3">
        <v>-5.6799645894899997E-2</v>
      </c>
      <c r="L63" s="2">
        <f t="shared" si="4"/>
        <v>17.058050160430092</v>
      </c>
      <c r="N63" s="16">
        <f t="shared" si="7"/>
        <v>1.8993354699345655E-2</v>
      </c>
      <c r="O63" s="2">
        <f t="shared" si="5"/>
        <v>37.513173979901858</v>
      </c>
      <c r="R63" s="17">
        <v>40329</v>
      </c>
      <c r="S63" s="18">
        <v>2773.2640000000001</v>
      </c>
      <c r="T63" s="19">
        <f t="shared" si="0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8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1"/>
        <v>#REF!</v>
      </c>
    </row>
    <row r="64" spans="1:30" x14ac:dyDescent="0.25">
      <c r="A64" s="1">
        <v>40359</v>
      </c>
      <c r="B64" s="3">
        <v>0.23385417309199999</v>
      </c>
      <c r="C64" s="2">
        <f t="shared" si="2"/>
        <v>20.749801044391138</v>
      </c>
      <c r="E64" s="16">
        <f t="shared" si="6"/>
        <v>0.1145534907072038</v>
      </c>
      <c r="F64" s="2">
        <f t="shared" si="3"/>
        <v>48.702458192876058</v>
      </c>
      <c r="J64" s="1">
        <v>40359</v>
      </c>
      <c r="K64" s="3">
        <v>0.19713668156899999</v>
      </c>
      <c r="L64" s="2">
        <f t="shared" si="4"/>
        <v>16.08915895166022</v>
      </c>
      <c r="N64" s="16">
        <f t="shared" si="7"/>
        <v>7.7835999184203808E-2</v>
      </c>
      <c r="O64" s="2">
        <f t="shared" si="5"/>
        <v>38.2256749992004</v>
      </c>
      <c r="R64" s="17">
        <v>40359</v>
      </c>
      <c r="S64" s="18">
        <v>2563.0700000000002</v>
      </c>
      <c r="T64" s="19">
        <f t="shared" si="0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8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1"/>
        <v>#REF!</v>
      </c>
    </row>
    <row r="65" spans="1:30" x14ac:dyDescent="0.25">
      <c r="A65" s="1">
        <v>40389</v>
      </c>
      <c r="B65" s="3">
        <v>4.09666195658E-2</v>
      </c>
      <c r="C65" s="2">
        <f t="shared" si="2"/>
        <v>25.602228609450748</v>
      </c>
      <c r="E65" s="16">
        <f t="shared" si="6"/>
        <v>4.09666195658E-2</v>
      </c>
      <c r="F65" s="2">
        <f t="shared" si="3"/>
        <v>54.28149478489167</v>
      </c>
      <c r="J65" s="1">
        <v>40389</v>
      </c>
      <c r="K65" s="3">
        <v>7.7859761003900005E-2</v>
      </c>
      <c r="L65" s="2">
        <f t="shared" si="4"/>
        <v>19.260922356626686</v>
      </c>
      <c r="N65" s="16">
        <f t="shared" si="7"/>
        <v>7.7859761003900005E-2</v>
      </c>
      <c r="O65" s="2">
        <f t="shared" si="5"/>
        <v>41.201008607253797</v>
      </c>
      <c r="R65" s="17">
        <v>40389</v>
      </c>
      <c r="S65" s="18">
        <v>2868.846</v>
      </c>
      <c r="T65" s="19">
        <f t="shared" si="0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8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1"/>
        <v>#REF!</v>
      </c>
    </row>
    <row r="66" spans="1:30" x14ac:dyDescent="0.25">
      <c r="A66" s="1">
        <v>40421</v>
      </c>
      <c r="B66" s="3">
        <v>1.1760465979799999E-2</v>
      </c>
      <c r="C66" s="2">
        <f t="shared" si="2"/>
        <v>26.651065368930759</v>
      </c>
      <c r="E66" s="16">
        <f t="shared" si="6"/>
        <v>1.1760465979799999E-2</v>
      </c>
      <c r="F66" s="2">
        <f t="shared" si="3"/>
        <v>56.505224131207285</v>
      </c>
      <c r="J66" s="1">
        <v>40421</v>
      </c>
      <c r="K66" s="3">
        <v>4.3557143737800001E-2</v>
      </c>
      <c r="L66" s="2">
        <f t="shared" si="4"/>
        <v>20.760573168028316</v>
      </c>
      <c r="N66" s="16">
        <f t="shared" si="7"/>
        <v>4.3557143737800001E-2</v>
      </c>
      <c r="O66" s="2">
        <f t="shared" si="5"/>
        <v>44.408909290534204</v>
      </c>
      <c r="R66" s="17">
        <v>40421</v>
      </c>
      <c r="S66" s="18">
        <v>2903.1880000000001</v>
      </c>
      <c r="T66" s="19">
        <f t="shared" si="0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8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1"/>
        <v>#REF!</v>
      </c>
    </row>
    <row r="67" spans="1:30" x14ac:dyDescent="0.25">
      <c r="A67" s="1">
        <v>40451</v>
      </c>
      <c r="B67" s="3">
        <v>0.102447552025</v>
      </c>
      <c r="C67" s="2">
        <f t="shared" si="2"/>
        <v>26.964494316527496</v>
      </c>
      <c r="E67" s="16">
        <f t="shared" si="6"/>
        <v>0.102447552025</v>
      </c>
      <c r="F67" s="2">
        <f t="shared" si="3"/>
        <v>57.169751897283327</v>
      </c>
      <c r="J67" s="1">
        <v>40451</v>
      </c>
      <c r="K67" s="3">
        <v>8.12304482952E-2</v>
      </c>
      <c r="L67" s="2">
        <f t="shared" si="4"/>
        <v>21.664844437587238</v>
      </c>
      <c r="N67" s="16">
        <f t="shared" si="7"/>
        <v>8.12304482952E-2</v>
      </c>
      <c r="O67" s="2">
        <f t="shared" si="5"/>
        <v>46.343234535740919</v>
      </c>
      <c r="R67" s="17">
        <v>40451</v>
      </c>
      <c r="S67" s="18">
        <v>2935.5740000000001</v>
      </c>
      <c r="T67" s="19">
        <f t="shared" ref="T67:T125" si="21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8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2">AD66*(1+AC67)</f>
        <v>#REF!</v>
      </c>
    </row>
    <row r="68" spans="1:30" x14ac:dyDescent="0.25">
      <c r="A68" s="1">
        <v>40480</v>
      </c>
      <c r="B68" s="3">
        <v>5.4491234008000003E-2</v>
      </c>
      <c r="C68" s="2">
        <f t="shared" ref="C68:C126" si="23">C67*(1+B67)</f>
        <v>29.726940750847767</v>
      </c>
      <c r="E68" s="16">
        <f t="shared" si="6"/>
        <v>5.4491234008000003E-2</v>
      </c>
      <c r="F68" s="2">
        <f t="shared" ref="F68:F126" si="24">F67*(1+E67)</f>
        <v>63.026653029036609</v>
      </c>
      <c r="J68" s="1">
        <v>40480</v>
      </c>
      <c r="K68" s="3">
        <v>4.2494030030300001E-2</v>
      </c>
      <c r="L68" s="2">
        <f t="shared" ref="L68:L126" si="25">L67*(1+K67)</f>
        <v>23.424689463498218</v>
      </c>
      <c r="N68" s="16">
        <f t="shared" si="7"/>
        <v>4.2494030030300001E-2</v>
      </c>
      <c r="O68" s="2">
        <f t="shared" ref="O68:O126" si="26">O67*(1+N67)</f>
        <v>50.107716252528746</v>
      </c>
      <c r="R68" s="17">
        <v>40480</v>
      </c>
      <c r="S68" s="18">
        <v>3379.9830000000002</v>
      </c>
      <c r="T68" s="19">
        <f t="shared" si="21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8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2"/>
        <v>#REF!</v>
      </c>
    </row>
    <row r="69" spans="1:30" x14ac:dyDescent="0.25">
      <c r="A69" s="1">
        <v>40512</v>
      </c>
      <c r="B69" s="3">
        <v>3.41350771328E-2</v>
      </c>
      <c r="C69" s="2">
        <f t="shared" si="23"/>
        <v>31.34679843564416</v>
      </c>
      <c r="E69" s="16">
        <f t="shared" ref="E69:E125" si="27">IF(T67+T68&lt;0,B69-T69,B69)</f>
        <v>3.41350771328E-2</v>
      </c>
      <c r="F69" s="2">
        <f t="shared" si="24"/>
        <v>66.461053127982865</v>
      </c>
      <c r="J69" s="1">
        <v>40512</v>
      </c>
      <c r="K69" s="3">
        <v>-1.0471078468E-2</v>
      </c>
      <c r="L69" s="2">
        <f t="shared" si="25"/>
        <v>24.420098921010563</v>
      </c>
      <c r="N69" s="16">
        <f t="shared" ref="N69:N125" si="28">IF(T67+T68&lt;0,K69-T69,K69)</f>
        <v>-1.0471078468E-2</v>
      </c>
      <c r="O69" s="2">
        <f t="shared" si="26"/>
        <v>52.236995051713457</v>
      </c>
      <c r="R69" s="17">
        <v>40512</v>
      </c>
      <c r="S69" s="18">
        <v>3136.9850000000001</v>
      </c>
      <c r="T69" s="19">
        <f t="shared" si="21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8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2"/>
        <v>#REF!</v>
      </c>
    </row>
    <row r="70" spans="1:30" x14ac:dyDescent="0.25">
      <c r="A70" s="1">
        <v>40543</v>
      </c>
      <c r="B70" s="3">
        <v>-9.1736896305899998E-2</v>
      </c>
      <c r="C70" s="2">
        <f t="shared" si="23"/>
        <v>32.416823818111205</v>
      </c>
      <c r="D70" s="3">
        <f t="shared" ref="D70" si="29">C70/C58-1</f>
        <v>0.37024655682054441</v>
      </c>
      <c r="E70" s="16">
        <f t="shared" si="27"/>
        <v>-7.5193199983885864E-2</v>
      </c>
      <c r="F70" s="2">
        <f t="shared" si="24"/>
        <v>68.729706302833677</v>
      </c>
      <c r="G70" s="3">
        <f t="shared" ref="G70" si="30">F70/F58-1</f>
        <v>0.4222000663444565</v>
      </c>
      <c r="J70" s="1">
        <v>40543</v>
      </c>
      <c r="K70" s="3">
        <v>-5.4289372083100002E-2</v>
      </c>
      <c r="L70" s="2">
        <f t="shared" si="25"/>
        <v>24.164394149012338</v>
      </c>
      <c r="M70" s="3">
        <f t="shared" ref="M70" si="31">L70/L58-1</f>
        <v>0.34481025320025216</v>
      </c>
      <c r="N70" s="16">
        <f t="shared" si="28"/>
        <v>-3.7745675761085867E-2</v>
      </c>
      <c r="O70" s="2">
        <f t="shared" si="26"/>
        <v>51.690017377594437</v>
      </c>
      <c r="P70" s="3">
        <f t="shared" ref="P70" si="32">O70/O58-1</f>
        <v>0.38681010618128187</v>
      </c>
      <c r="R70" s="17">
        <v>40543</v>
      </c>
      <c r="S70" s="18">
        <v>3128.261</v>
      </c>
      <c r="T70" s="19">
        <f t="shared" si="21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8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2"/>
        <v>#REF!</v>
      </c>
    </row>
    <row r="71" spans="1:30" x14ac:dyDescent="0.25">
      <c r="A71" s="1">
        <v>40574</v>
      </c>
      <c r="B71" s="3">
        <v>8.6964165945499994E-2</v>
      </c>
      <c r="C71" s="2">
        <f t="shared" si="23"/>
        <v>29.443005012942507</v>
      </c>
      <c r="E71" s="16">
        <f t="shared" si="27"/>
        <v>3.3965441417561137E-2</v>
      </c>
      <c r="F71" s="2">
        <f t="shared" si="24"/>
        <v>63.561699751970963</v>
      </c>
      <c r="J71" s="1">
        <v>40574</v>
      </c>
      <c r="K71" s="3">
        <v>8.9997394059300004E-2</v>
      </c>
      <c r="L71" s="2">
        <f t="shared" si="25"/>
        <v>22.852524363893924</v>
      </c>
      <c r="N71" s="16">
        <f t="shared" si="28"/>
        <v>3.6998669531361147E-2</v>
      </c>
      <c r="O71" s="2">
        <f t="shared" si="26"/>
        <v>49.73894274157486</v>
      </c>
      <c r="R71" s="17">
        <v>40574</v>
      </c>
      <c r="S71" s="18">
        <v>3076.5079999999998</v>
      </c>
      <c r="T71" s="19">
        <f t="shared" si="21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8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2"/>
        <v>#REF!</v>
      </c>
    </row>
    <row r="72" spans="1:30" x14ac:dyDescent="0.25">
      <c r="A72" s="1">
        <v>40602</v>
      </c>
      <c r="B72" s="3">
        <v>-2.9635528372400001E-2</v>
      </c>
      <c r="C72" s="2">
        <f t="shared" si="23"/>
        <v>32.003491386822226</v>
      </c>
      <c r="E72" s="16">
        <f t="shared" si="27"/>
        <v>-2.9635528372400001E-2</v>
      </c>
      <c r="F72" s="2">
        <f t="shared" si="24"/>
        <v>65.72060094129715</v>
      </c>
      <c r="J72" s="1">
        <v>40602</v>
      </c>
      <c r="K72" s="3">
        <v>2.1737511550400001E-2</v>
      </c>
      <c r="L72" s="2">
        <f t="shared" si="25"/>
        <v>24.909192004321039</v>
      </c>
      <c r="N72" s="16">
        <f t="shared" si="28"/>
        <v>2.1737511550400001E-2</v>
      </c>
      <c r="O72" s="2">
        <f t="shared" si="26"/>
        <v>51.579217446909681</v>
      </c>
      <c r="R72" s="17">
        <v>40602</v>
      </c>
      <c r="S72" s="18">
        <v>3239.5590000000002</v>
      </c>
      <c r="T72" s="19">
        <f t="shared" si="21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8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2"/>
        <v>#REF!</v>
      </c>
    </row>
    <row r="73" spans="1:30" x14ac:dyDescent="0.25">
      <c r="A73" s="1">
        <v>40633</v>
      </c>
      <c r="B73" s="3">
        <v>-8.9695583291399997E-2</v>
      </c>
      <c r="C73" s="2">
        <f t="shared" si="23"/>
        <v>31.055051009812196</v>
      </c>
      <c r="E73" s="16">
        <f t="shared" si="27"/>
        <v>-8.9695583291399997E-2</v>
      </c>
      <c r="F73" s="2">
        <f t="shared" si="24"/>
        <v>63.772936207450158</v>
      </c>
      <c r="J73" s="1">
        <v>40633</v>
      </c>
      <c r="K73" s="3">
        <v>-6.7656762085699998E-2</v>
      </c>
      <c r="L73" s="2">
        <f t="shared" si="25"/>
        <v>25.450655853226095</v>
      </c>
      <c r="N73" s="16">
        <f t="shared" si="28"/>
        <v>-6.7656762085699998E-2</v>
      </c>
      <c r="O73" s="2">
        <f t="shared" si="26"/>
        <v>52.700421281922466</v>
      </c>
      <c r="R73" s="17">
        <v>40633</v>
      </c>
      <c r="S73" s="18">
        <v>3223.288</v>
      </c>
      <c r="T73" s="19">
        <f t="shared" si="21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8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2"/>
        <v>#REF!</v>
      </c>
    </row>
    <row r="74" spans="1:30" x14ac:dyDescent="0.25">
      <c r="A74" s="1">
        <v>40662</v>
      </c>
      <c r="B74" s="3">
        <v>-6.5608653588799998E-2</v>
      </c>
      <c r="C74" s="2">
        <f t="shared" si="23"/>
        <v>28.269550095342911</v>
      </c>
      <c r="E74" s="16">
        <f t="shared" si="27"/>
        <v>-5.7328046661092869E-3</v>
      </c>
      <c r="F74" s="2">
        <f t="shared" si="24"/>
        <v>58.052785496117671</v>
      </c>
      <c r="J74" s="1">
        <v>40662</v>
      </c>
      <c r="K74" s="3">
        <v>-6.1214463097000002E-2</v>
      </c>
      <c r="L74" s="2">
        <f t="shared" si="25"/>
        <v>23.728746885239349</v>
      </c>
      <c r="N74" s="16">
        <f t="shared" si="28"/>
        <v>-1.3386141743092911E-3</v>
      </c>
      <c r="O74" s="2">
        <f t="shared" si="26"/>
        <v>49.134881417435274</v>
      </c>
      <c r="R74" s="17">
        <v>40662</v>
      </c>
      <c r="S74" s="18">
        <v>3192.723</v>
      </c>
      <c r="T74" s="19">
        <f t="shared" si="21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8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2"/>
        <v>#REF!</v>
      </c>
    </row>
    <row r="75" spans="1:30" x14ac:dyDescent="0.25">
      <c r="A75" s="1">
        <v>40694</v>
      </c>
      <c r="B75" s="3">
        <v>2.08455917102E-2</v>
      </c>
      <c r="C75" s="2">
        <f t="shared" si="23"/>
        <v>26.414822976026329</v>
      </c>
      <c r="E75" s="16">
        <f t="shared" si="27"/>
        <v>6.6752747146150912E-3</v>
      </c>
      <c r="F75" s="2">
        <f t="shared" si="24"/>
        <v>57.71998021654489</v>
      </c>
      <c r="J75" s="1">
        <v>40694</v>
      </c>
      <c r="K75" s="3">
        <v>2.5416660277999999E-2</v>
      </c>
      <c r="L75" s="2">
        <f t="shared" si="25"/>
        <v>22.276204384694811</v>
      </c>
      <c r="N75" s="16">
        <f t="shared" si="28"/>
        <v>1.124634328241509E-2</v>
      </c>
      <c r="O75" s="2">
        <f t="shared" si="26"/>
        <v>49.069108768716887</v>
      </c>
      <c r="R75" s="17">
        <v>40694</v>
      </c>
      <c r="S75" s="18">
        <v>3001.556</v>
      </c>
      <c r="T75" s="19">
        <f t="shared" si="21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8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2"/>
        <v>#REF!</v>
      </c>
    </row>
    <row r="76" spans="1:30" x14ac:dyDescent="0.25">
      <c r="A76" s="1">
        <v>40724</v>
      </c>
      <c r="B76" s="3">
        <v>7.2293530930900005E-2</v>
      </c>
      <c r="C76" s="2">
        <f t="shared" si="23"/>
        <v>26.965455590881781</v>
      </c>
      <c r="E76" s="16">
        <f t="shared" si="27"/>
        <v>9.5949212482917587E-2</v>
      </c>
      <c r="F76" s="2">
        <f t="shared" si="24"/>
        <v>58.10527694101247</v>
      </c>
      <c r="J76" s="1">
        <v>40724</v>
      </c>
      <c r="K76" s="3">
        <v>4.9446677901399998E-2</v>
      </c>
      <c r="L76" s="2">
        <f t="shared" si="25"/>
        <v>22.842391103823893</v>
      </c>
      <c r="N76" s="16">
        <f t="shared" si="28"/>
        <v>7.3102359453417587E-2</v>
      </c>
      <c r="O76" s="2">
        <f t="shared" si="26"/>
        <v>49.620956810492039</v>
      </c>
      <c r="R76" s="17">
        <v>40724</v>
      </c>
      <c r="S76" s="18">
        <v>3044.0889999999999</v>
      </c>
      <c r="T76" s="19">
        <f t="shared" si="21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8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2"/>
        <v>#REF!</v>
      </c>
    </row>
    <row r="77" spans="1:30" x14ac:dyDescent="0.25">
      <c r="A77" s="1">
        <v>40753</v>
      </c>
      <c r="B77" s="3">
        <v>3.87489347858E-2</v>
      </c>
      <c r="C77" s="2">
        <f t="shared" si="23"/>
        <v>28.914883588707006</v>
      </c>
      <c r="E77" s="16">
        <f t="shared" si="27"/>
        <v>8.0908985040184289E-2</v>
      </c>
      <c r="F77" s="2">
        <f t="shared" si="24"/>
        <v>63.680432504604447</v>
      </c>
      <c r="J77" s="1">
        <v>40753</v>
      </c>
      <c r="K77" s="3">
        <v>1.2970672430800001E-2</v>
      </c>
      <c r="L77" s="2">
        <f t="shared" si="25"/>
        <v>23.971871459232478</v>
      </c>
      <c r="N77" s="16">
        <f t="shared" si="28"/>
        <v>5.5130722685184298E-2</v>
      </c>
      <c r="O77" s="2">
        <f t="shared" si="26"/>
        <v>53.248365831675144</v>
      </c>
      <c r="R77" s="17">
        <v>40753</v>
      </c>
      <c r="S77" s="18">
        <v>2972.0790000000002</v>
      </c>
      <c r="T77" s="19">
        <f t="shared" si="21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8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2"/>
        <v>#REF!</v>
      </c>
    </row>
    <row r="78" spans="1:30" x14ac:dyDescent="0.25">
      <c r="A78" s="1">
        <v>40786</v>
      </c>
      <c r="B78" s="3">
        <v>-8.2948062675699999E-2</v>
      </c>
      <c r="C78" s="2">
        <f t="shared" si="23"/>
        <v>30.035304527224817</v>
      </c>
      <c r="E78" s="16">
        <f t="shared" si="27"/>
        <v>1.0288988641298555E-2</v>
      </c>
      <c r="F78" s="2">
        <f t="shared" si="24"/>
        <v>68.83275166547196</v>
      </c>
      <c r="J78" s="1">
        <v>40786</v>
      </c>
      <c r="K78" s="3">
        <v>-7.6501151538600001E-2</v>
      </c>
      <c r="L78" s="2">
        <f t="shared" si="25"/>
        <v>24.282802751483427</v>
      </c>
      <c r="N78" s="16">
        <f t="shared" si="28"/>
        <v>1.6735899778398552E-2</v>
      </c>
      <c r="O78" s="2">
        <f t="shared" si="26"/>
        <v>56.183986721780471</v>
      </c>
      <c r="R78" s="17">
        <v>40786</v>
      </c>
      <c r="S78" s="18">
        <v>2846.7759999999998</v>
      </c>
      <c r="T78" s="19">
        <f t="shared" si="21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8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2"/>
        <v>#REF!</v>
      </c>
    </row>
    <row r="79" spans="1:30" x14ac:dyDescent="0.25">
      <c r="A79" s="1">
        <v>40816</v>
      </c>
      <c r="B79" s="3">
        <v>7.0897995269499997E-2</v>
      </c>
      <c r="C79" s="2">
        <f t="shared" si="23"/>
        <v>27.543934204816836</v>
      </c>
      <c r="E79" s="16">
        <f t="shared" si="27"/>
        <v>2.675211971828681E-2</v>
      </c>
      <c r="F79" s="2">
        <f t="shared" si="24"/>
        <v>69.540971065507321</v>
      </c>
      <c r="J79" s="1">
        <v>40816</v>
      </c>
      <c r="K79" s="3">
        <v>5.17155392347E-2</v>
      </c>
      <c r="L79" s="2">
        <f t="shared" si="25"/>
        <v>22.425140378410259</v>
      </c>
      <c r="N79" s="16">
        <f t="shared" si="28"/>
        <v>7.5696636834868131E-3</v>
      </c>
      <c r="O79" s="2">
        <f t="shared" si="26"/>
        <v>57.124276292707066</v>
      </c>
      <c r="R79" s="17">
        <v>40816</v>
      </c>
      <c r="S79" s="18">
        <v>2581.3510000000001</v>
      </c>
      <c r="T79" s="19">
        <f t="shared" si="21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8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2"/>
        <v>#REF!</v>
      </c>
    </row>
    <row r="80" spans="1:30" x14ac:dyDescent="0.25">
      <c r="A80" s="1">
        <v>40847</v>
      </c>
      <c r="B80" s="3">
        <v>1.42773323843E-2</v>
      </c>
      <c r="C80" s="2">
        <f t="shared" si="23"/>
        <v>29.496743921773355</v>
      </c>
      <c r="E80" s="16">
        <f t="shared" si="27"/>
        <v>7.8754959608211703E-2</v>
      </c>
      <c r="F80" s="2">
        <f t="shared" si="24"/>
        <v>71.401339448777691</v>
      </c>
      <c r="J80" s="1">
        <v>40847</v>
      </c>
      <c r="K80" s="3">
        <v>9.6022235378299993E-3</v>
      </c>
      <c r="L80" s="2">
        <f t="shared" si="25"/>
        <v>23.58486860549359</v>
      </c>
      <c r="N80" s="16">
        <f t="shared" si="28"/>
        <v>7.40798507617417E-2</v>
      </c>
      <c r="O80" s="2">
        <f t="shared" si="26"/>
        <v>57.556687852405432</v>
      </c>
      <c r="R80" s="17">
        <v>40847</v>
      </c>
      <c r="S80" s="18">
        <v>2695.3069999999998</v>
      </c>
      <c r="T80" s="19">
        <f t="shared" si="21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8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2"/>
        <v>#REF!</v>
      </c>
    </row>
    <row r="81" spans="1:30" x14ac:dyDescent="0.25">
      <c r="A81" s="1">
        <v>40877</v>
      </c>
      <c r="B81" s="3">
        <v>-0.189678763523</v>
      </c>
      <c r="C81" s="2">
        <f t="shared" si="23"/>
        <v>29.917878738999093</v>
      </c>
      <c r="E81" s="16">
        <f t="shared" si="27"/>
        <v>-0.11996763690096263</v>
      </c>
      <c r="F81" s="2">
        <f t="shared" si="24"/>
        <v>77.024549053038399</v>
      </c>
      <c r="J81" s="1">
        <v>40877</v>
      </c>
      <c r="K81" s="3">
        <v>-0.20806305650199999</v>
      </c>
      <c r="L81" s="2">
        <f t="shared" si="25"/>
        <v>23.811335785953887</v>
      </c>
      <c r="N81" s="16">
        <f t="shared" si="28"/>
        <v>-0.13835192987996262</v>
      </c>
      <c r="O81" s="2">
        <f t="shared" si="26"/>
        <v>61.82047869885178</v>
      </c>
      <c r="R81" s="17">
        <v>40877</v>
      </c>
      <c r="S81" s="18">
        <v>2521.52</v>
      </c>
      <c r="T81" s="19">
        <f t="shared" si="21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8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2"/>
        <v>#REF!</v>
      </c>
    </row>
    <row r="82" spans="1:30" x14ac:dyDescent="0.25">
      <c r="A82" s="1">
        <v>40907</v>
      </c>
      <c r="B82" s="3">
        <v>-3.1599186779799997E-2</v>
      </c>
      <c r="C82" s="2">
        <f t="shared" si="23"/>
        <v>24.243092492554695</v>
      </c>
      <c r="D82" s="3">
        <f t="shared" ref="D82" si="33">C82/C70-1</f>
        <v>-0.25214473112538138</v>
      </c>
      <c r="E82" s="16">
        <f t="shared" si="27"/>
        <v>-8.2123924794466507E-2</v>
      </c>
      <c r="F82" s="2">
        <f t="shared" si="24"/>
        <v>67.784095919783113</v>
      </c>
      <c r="G82" s="3">
        <f t="shared" ref="G82" si="34">F82/F70-1</f>
        <v>-1.3758394061572976E-2</v>
      </c>
      <c r="J82" s="1">
        <v>40907</v>
      </c>
      <c r="K82" s="3">
        <v>-2.0285198467700001E-2</v>
      </c>
      <c r="L82" s="2">
        <f t="shared" si="25"/>
        <v>18.857076482932868</v>
      </c>
      <c r="M82" s="3">
        <f t="shared" ref="M82" si="35">L82/L70-1</f>
        <v>-0.21963379811433814</v>
      </c>
      <c r="N82" s="16">
        <f t="shared" si="28"/>
        <v>-7.0809936482366498E-2</v>
      </c>
      <c r="O82" s="2">
        <f t="shared" si="26"/>
        <v>53.26749616476252</v>
      </c>
      <c r="P82" s="3">
        <f t="shared" ref="P82" si="36">O82/O70-1</f>
        <v>3.0518054881750967E-2</v>
      </c>
      <c r="R82" s="17">
        <v>40907</v>
      </c>
      <c r="S82" s="18">
        <v>2345.7420000000002</v>
      </c>
      <c r="T82" s="19">
        <f t="shared" si="21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8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2"/>
        <v>#REF!</v>
      </c>
    </row>
    <row r="83" spans="1:30" x14ac:dyDescent="0.25">
      <c r="A83" s="1">
        <v>40939</v>
      </c>
      <c r="B83" s="3">
        <v>0.18252186807000001</v>
      </c>
      <c r="C83" s="2">
        <f t="shared" si="23"/>
        <v>23.477030484762491</v>
      </c>
      <c r="E83" s="16">
        <f t="shared" si="27"/>
        <v>0.11358311972364052</v>
      </c>
      <c r="F83" s="2">
        <f t="shared" si="24"/>
        <v>62.217399924205942</v>
      </c>
      <c r="J83" s="1">
        <v>40939</v>
      </c>
      <c r="K83" s="3">
        <v>0.14503103004599999</v>
      </c>
      <c r="L83" s="2">
        <f t="shared" si="25"/>
        <v>18.474556943955974</v>
      </c>
      <c r="N83" s="16">
        <f t="shared" si="28"/>
        <v>7.6092281699640496E-2</v>
      </c>
      <c r="O83" s="2">
        <f t="shared" si="26"/>
        <v>49.495628144760985</v>
      </c>
      <c r="R83" s="17">
        <v>40939</v>
      </c>
      <c r="S83" s="18">
        <v>2464.2600000000002</v>
      </c>
      <c r="T83" s="19">
        <f t="shared" si="21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8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2"/>
        <v>#REF!</v>
      </c>
    </row>
    <row r="84" spans="1:30" x14ac:dyDescent="0.25">
      <c r="A84" s="1">
        <v>40968</v>
      </c>
      <c r="B84" s="3">
        <v>-8.0706168842099996E-2</v>
      </c>
      <c r="C84" s="2">
        <f t="shared" si="23"/>
        <v>27.76210194557768</v>
      </c>
      <c r="E84" s="16">
        <f t="shared" si="27"/>
        <v>-8.0706168842099996E-2</v>
      </c>
      <c r="F84" s="2">
        <f t="shared" si="24"/>
        <v>69.284246308690655</v>
      </c>
      <c r="J84" s="1">
        <v>40968</v>
      </c>
      <c r="K84" s="3">
        <v>-3.5336582959400002E-2</v>
      </c>
      <c r="L84" s="2">
        <f t="shared" si="25"/>
        <v>21.153940967181391</v>
      </c>
      <c r="N84" s="16">
        <f t="shared" si="28"/>
        <v>-3.5336582959400002E-2</v>
      </c>
      <c r="O84" s="2">
        <f t="shared" si="26"/>
        <v>53.261863424452798</v>
      </c>
      <c r="R84" s="17">
        <v>40968</v>
      </c>
      <c r="S84" s="18">
        <v>2634.143</v>
      </c>
      <c r="T84" s="19">
        <f t="shared" si="21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8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2"/>
        <v>#REF!</v>
      </c>
    </row>
    <row r="85" spans="1:30" x14ac:dyDescent="0.25">
      <c r="A85" s="1">
        <v>40998</v>
      </c>
      <c r="B85" s="3">
        <v>-5.6967544285199999E-3</v>
      </c>
      <c r="C85" s="2">
        <f t="shared" si="23"/>
        <v>25.521529058546292</v>
      </c>
      <c r="E85" s="16">
        <f t="shared" si="27"/>
        <v>-5.6967544285199999E-3</v>
      </c>
      <c r="F85" s="2">
        <f t="shared" si="24"/>
        <v>63.69258022800382</v>
      </c>
      <c r="J85" s="1">
        <v>40998</v>
      </c>
      <c r="K85" s="3">
        <v>-4.8851699512600004E-3</v>
      </c>
      <c r="L85" s="2">
        <f t="shared" si="25"/>
        <v>20.406432977276335</v>
      </c>
      <c r="N85" s="16">
        <f t="shared" si="28"/>
        <v>-4.8851699512600004E-3</v>
      </c>
      <c r="O85" s="2">
        <f t="shared" si="26"/>
        <v>51.379771168982387</v>
      </c>
      <c r="R85" s="17">
        <v>40998</v>
      </c>
      <c r="S85" s="18">
        <v>2454.8989999999999</v>
      </c>
      <c r="T85" s="19">
        <f t="shared" si="21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8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2"/>
        <v>#REF!</v>
      </c>
    </row>
    <row r="86" spans="1:30" x14ac:dyDescent="0.25">
      <c r="A86" s="1">
        <v>41026</v>
      </c>
      <c r="B86" s="3">
        <v>3.01343576253E-2</v>
      </c>
      <c r="C86" s="2">
        <f t="shared" si="23"/>
        <v>25.376139174859418</v>
      </c>
      <c r="E86" s="16">
        <f t="shared" si="27"/>
        <v>3.01343576253E-2</v>
      </c>
      <c r="F86" s="2">
        <f t="shared" si="24"/>
        <v>63.32973923952607</v>
      </c>
      <c r="J86" s="1">
        <v>41026</v>
      </c>
      <c r="K86" s="3">
        <v>3.3763928697300001E-2</v>
      </c>
      <c r="L86" s="2">
        <f t="shared" si="25"/>
        <v>20.306744084083345</v>
      </c>
      <c r="N86" s="16">
        <f t="shared" si="28"/>
        <v>3.3763928697300001E-2</v>
      </c>
      <c r="O86" s="2">
        <f t="shared" si="26"/>
        <v>51.12877225476506</v>
      </c>
      <c r="R86" s="17">
        <v>41026</v>
      </c>
      <c r="S86" s="18">
        <v>2626.1570000000002</v>
      </c>
      <c r="T86" s="19">
        <f t="shared" si="21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8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2"/>
        <v>#REF!</v>
      </c>
    </row>
    <row r="87" spans="1:30" x14ac:dyDescent="0.25">
      <c r="A87" s="1">
        <v>41060</v>
      </c>
      <c r="B87" s="3">
        <v>2.3719128924599999E-3</v>
      </c>
      <c r="C87" s="2">
        <f t="shared" si="23"/>
        <v>26.140832827904013</v>
      </c>
      <c r="E87" s="16">
        <f t="shared" si="27"/>
        <v>2.3719128924599999E-3</v>
      </c>
      <c r="F87" s="2">
        <f t="shared" si="24"/>
        <v>65.238140250086943</v>
      </c>
      <c r="J87" s="1">
        <v>41060</v>
      </c>
      <c r="K87" s="3">
        <v>-1.4701028927100001E-2</v>
      </c>
      <c r="L87" s="2">
        <f t="shared" si="25"/>
        <v>20.992379543412653</v>
      </c>
      <c r="N87" s="16">
        <f t="shared" si="28"/>
        <v>-1.4701028927100001E-2</v>
      </c>
      <c r="O87" s="2">
        <f t="shared" si="26"/>
        <v>52.855080475555432</v>
      </c>
      <c r="R87" s="17">
        <v>41060</v>
      </c>
      <c r="S87" s="18">
        <v>2632.0419999999999</v>
      </c>
      <c r="T87" s="19">
        <f t="shared" si="21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7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2"/>
        <v>#REF!</v>
      </c>
    </row>
    <row r="88" spans="1:30" x14ac:dyDescent="0.25">
      <c r="A88" s="1">
        <v>41089</v>
      </c>
      <c r="B88" s="3">
        <v>-0.108882917844</v>
      </c>
      <c r="C88" s="2">
        <f t="shared" si="23"/>
        <v>26.202836606308161</v>
      </c>
      <c r="E88" s="16">
        <f t="shared" si="27"/>
        <v>-5.6604167171676323E-2</v>
      </c>
      <c r="F88" s="2">
        <f t="shared" si="24"/>
        <v>65.392879436026234</v>
      </c>
      <c r="J88" s="1">
        <v>41089</v>
      </c>
      <c r="K88" s="3">
        <v>-8.1309863078199998E-2</v>
      </c>
      <c r="L88" s="2">
        <f t="shared" si="25"/>
        <v>20.683769964496282</v>
      </c>
      <c r="N88" s="16">
        <f t="shared" si="28"/>
        <v>-2.9031112405876316E-2</v>
      </c>
      <c r="O88" s="2">
        <f t="shared" si="26"/>
        <v>52.078056408540093</v>
      </c>
      <c r="R88" s="17">
        <v>41089</v>
      </c>
      <c r="S88" s="18">
        <v>2461.6120000000001</v>
      </c>
      <c r="T88" s="19">
        <f t="shared" si="21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7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2"/>
        <v>#REF!</v>
      </c>
    </row>
    <row r="89" spans="1:30" x14ac:dyDescent="0.25">
      <c r="A89" s="1">
        <v>41121</v>
      </c>
      <c r="B89" s="3">
        <v>7.4665078476100002E-2</v>
      </c>
      <c r="C89" s="2">
        <f t="shared" si="23"/>
        <v>23.34979530082375</v>
      </c>
      <c r="E89" s="16">
        <f t="shared" si="27"/>
        <v>0.12955504050654937</v>
      </c>
      <c r="F89" s="2">
        <f t="shared" si="24"/>
        <v>61.691369956592126</v>
      </c>
      <c r="J89" s="1">
        <v>41121</v>
      </c>
      <c r="K89" s="3">
        <v>8.4007731061699994E-2</v>
      </c>
      <c r="L89" s="2">
        <f t="shared" si="25"/>
        <v>19.001975460742102</v>
      </c>
      <c r="N89" s="16">
        <f t="shared" si="28"/>
        <v>0.13889769309214939</v>
      </c>
      <c r="O89" s="2">
        <f t="shared" si="26"/>
        <v>50.566172499064201</v>
      </c>
      <c r="R89" s="17">
        <v>41121</v>
      </c>
      <c r="S89" s="18">
        <v>2332.922</v>
      </c>
      <c r="T89" s="19">
        <f t="shared" si="21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7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2"/>
        <v>#REF!</v>
      </c>
    </row>
    <row r="90" spans="1:30" x14ac:dyDescent="0.25">
      <c r="A90" s="1">
        <v>41152</v>
      </c>
      <c r="B90" s="3">
        <v>7.79176287743E-3</v>
      </c>
      <c r="C90" s="2">
        <f t="shared" si="23"/>
        <v>25.093209599360627</v>
      </c>
      <c r="E90" s="16">
        <f t="shared" si="27"/>
        <v>-3.2227866415570849E-2</v>
      </c>
      <c r="F90" s="2">
        <f t="shared" si="24"/>
        <v>69.683797890222934</v>
      </c>
      <c r="J90" s="1">
        <v>41152</v>
      </c>
      <c r="K90" s="3">
        <v>1.13730757898E-2</v>
      </c>
      <c r="L90" s="2">
        <f t="shared" si="25"/>
        <v>20.598288304889149</v>
      </c>
      <c r="N90" s="16">
        <f t="shared" si="28"/>
        <v>-2.8646553503200847E-2</v>
      </c>
      <c r="O90" s="2">
        <f t="shared" si="26"/>
        <v>57.589697207683912</v>
      </c>
      <c r="R90" s="17">
        <v>41152</v>
      </c>
      <c r="S90" s="18">
        <v>2204.8679999999999</v>
      </c>
      <c r="T90" s="19">
        <f t="shared" si="21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7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2"/>
        <v>#REF!</v>
      </c>
    </row>
    <row r="91" spans="1:30" x14ac:dyDescent="0.25">
      <c r="A91" s="1">
        <v>41180</v>
      </c>
      <c r="B91" s="3">
        <v>1.14159094965E-3</v>
      </c>
      <c r="C91" s="2">
        <f t="shared" si="23"/>
        <v>25.288729938392496</v>
      </c>
      <c r="E91" s="16">
        <f t="shared" si="27"/>
        <v>1.7837722746435639E-2</v>
      </c>
      <c r="F91" s="2">
        <f t="shared" si="24"/>
        <v>67.438037760487191</v>
      </c>
      <c r="J91" s="1">
        <v>41180</v>
      </c>
      <c r="K91" s="3">
        <v>2.4746945841300001E-2</v>
      </c>
      <c r="L91" s="2">
        <f t="shared" si="25"/>
        <v>20.832554198920807</v>
      </c>
      <c r="N91" s="16">
        <f t="shared" si="28"/>
        <v>4.1443077638085642E-2</v>
      </c>
      <c r="O91" s="2">
        <f t="shared" si="26"/>
        <v>55.939950865390855</v>
      </c>
      <c r="R91" s="17">
        <v>41180</v>
      </c>
      <c r="S91" s="18">
        <v>2293.1060000000002</v>
      </c>
      <c r="T91" s="19">
        <f t="shared" si="21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7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2"/>
        <v>#REF!</v>
      </c>
    </row>
    <row r="92" spans="1:30" x14ac:dyDescent="0.25">
      <c r="A92" s="1">
        <v>41213</v>
      </c>
      <c r="B92" s="3">
        <v>-0.111933421432</v>
      </c>
      <c r="C92" s="2">
        <f t="shared" si="23"/>
        <v>25.317599323618307</v>
      </c>
      <c r="E92" s="16">
        <f t="shared" si="27"/>
        <v>-0.111933421432</v>
      </c>
      <c r="F92" s="2">
        <f t="shared" si="24"/>
        <v>68.640978780622419</v>
      </c>
      <c r="J92" s="1">
        <v>41213</v>
      </c>
      <c r="K92" s="3">
        <v>-0.10473718703</v>
      </c>
      <c r="L92" s="2">
        <f t="shared" si="25"/>
        <v>21.348096289417448</v>
      </c>
      <c r="N92" s="16">
        <f t="shared" si="28"/>
        <v>-0.10473718703</v>
      </c>
      <c r="O92" s="2">
        <f t="shared" si="26"/>
        <v>58.258274592175944</v>
      </c>
      <c r="R92" s="17">
        <v>41213</v>
      </c>
      <c r="S92" s="18">
        <v>2254.8200000000002</v>
      </c>
      <c r="T92" s="19">
        <f t="shared" si="21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7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2"/>
        <v>#REF!</v>
      </c>
    </row>
    <row r="93" spans="1:30" x14ac:dyDescent="0.25">
      <c r="A93" s="1">
        <v>41243</v>
      </c>
      <c r="B93" s="3">
        <v>0.22046150578900001</v>
      </c>
      <c r="C93" s="2">
        <f t="shared" si="23"/>
        <v>22.48371380888122</v>
      </c>
      <c r="E93" s="16">
        <f t="shared" si="27"/>
        <v>4.1325184661494124E-2</v>
      </c>
      <c r="F93" s="2">
        <f t="shared" si="24"/>
        <v>60.957759175266041</v>
      </c>
      <c r="J93" s="1">
        <v>41243</v>
      </c>
      <c r="K93" s="3">
        <v>0.165012612428</v>
      </c>
      <c r="L93" s="2">
        <f t="shared" si="25"/>
        <v>19.112156735618285</v>
      </c>
      <c r="N93" s="16">
        <f t="shared" si="28"/>
        <v>-1.4123708699505882E-2</v>
      </c>
      <c r="O93" s="2">
        <f t="shared" si="26"/>
        <v>52.156466790170114</v>
      </c>
      <c r="R93" s="17">
        <v>41243</v>
      </c>
      <c r="S93" s="18">
        <v>2139.6610000000001</v>
      </c>
      <c r="T93" s="19">
        <f t="shared" si="21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7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2"/>
        <v>#REF!</v>
      </c>
    </row>
    <row r="94" spans="1:30" x14ac:dyDescent="0.25">
      <c r="A94" s="1">
        <v>41274</v>
      </c>
      <c r="B94" s="3">
        <v>6.3176682964699998E-2</v>
      </c>
      <c r="C94" s="2">
        <f t="shared" si="23"/>
        <v>27.440507210916106</v>
      </c>
      <c r="D94" s="3">
        <f t="shared" ref="D94" si="38">C94/C82-1</f>
        <v>0.13188972155030854</v>
      </c>
      <c r="E94" s="16">
        <f t="shared" si="27"/>
        <v>6.3176682964699998E-2</v>
      </c>
      <c r="F94" s="2">
        <f t="shared" si="24"/>
        <v>63.476849829734803</v>
      </c>
      <c r="G94" s="3">
        <f t="shared" ref="G94" si="39">F94/F82-1</f>
        <v>-6.3543609036927795E-2</v>
      </c>
      <c r="J94" s="1">
        <v>41274</v>
      </c>
      <c r="K94" s="3">
        <v>8.77777109769E-2</v>
      </c>
      <c r="L94" s="2">
        <f t="shared" si="25"/>
        <v>22.265903647696057</v>
      </c>
      <c r="M94" s="3">
        <f t="shared" ref="M94" si="40">L94/L82-1</f>
        <v>0.18077177381384879</v>
      </c>
      <c r="N94" s="16">
        <f t="shared" si="28"/>
        <v>8.77777109769E-2</v>
      </c>
      <c r="O94" s="2">
        <f t="shared" si="26"/>
        <v>51.4198240464303</v>
      </c>
      <c r="P94" s="3">
        <f t="shared" ref="P94" si="41">O94/O82-1</f>
        <v>-3.4686671072677311E-2</v>
      </c>
      <c r="R94" s="17">
        <v>41274</v>
      </c>
      <c r="S94" s="18">
        <v>2522.9520000000002</v>
      </c>
      <c r="T94" s="19">
        <f t="shared" si="21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7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2"/>
        <v>#REF!</v>
      </c>
    </row>
    <row r="95" spans="1:30" x14ac:dyDescent="0.25">
      <c r="A95" s="1">
        <v>41305</v>
      </c>
      <c r="B95" s="3">
        <v>6.24826554907E-2</v>
      </c>
      <c r="C95" s="2">
        <f t="shared" si="23"/>
        <v>29.174107435370718</v>
      </c>
      <c r="E95" s="16">
        <f t="shared" si="27"/>
        <v>6.24826554907E-2</v>
      </c>
      <c r="F95" s="2">
        <f t="shared" si="24"/>
        <v>67.487106647025826</v>
      </c>
      <c r="J95" s="1">
        <v>41305</v>
      </c>
      <c r="K95" s="3">
        <v>4.8549394726300002E-2</v>
      </c>
      <c r="L95" s="2">
        <f t="shared" si="25"/>
        <v>24.220353702723024</v>
      </c>
      <c r="N95" s="16">
        <f t="shared" si="28"/>
        <v>4.8549394726300002E-2</v>
      </c>
      <c r="O95" s="2">
        <f t="shared" si="26"/>
        <v>55.933338500060913</v>
      </c>
      <c r="R95" s="17">
        <v>41305</v>
      </c>
      <c r="S95" s="18">
        <v>2686.8820000000001</v>
      </c>
      <c r="T95" s="19">
        <f t="shared" si="21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7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2"/>
        <v>#REF!</v>
      </c>
    </row>
    <row r="96" spans="1:30" x14ac:dyDescent="0.25">
      <c r="A96" s="1">
        <v>41333</v>
      </c>
      <c r="B96" s="3">
        <v>-5.3954077475299997E-2</v>
      </c>
      <c r="C96" s="2">
        <f t="shared" si="23"/>
        <v>30.996983139503659</v>
      </c>
      <c r="E96" s="16">
        <f t="shared" si="27"/>
        <v>-5.3954077475299997E-2</v>
      </c>
      <c r="F96" s="2">
        <f t="shared" si="24"/>
        <v>71.703880281716081</v>
      </c>
      <c r="J96" s="1">
        <v>41333</v>
      </c>
      <c r="K96" s="3">
        <v>-3.3735932455500002E-2</v>
      </c>
      <c r="L96" s="2">
        <f t="shared" si="25"/>
        <v>25.396237215047126</v>
      </c>
      <c r="N96" s="16">
        <f t="shared" si="28"/>
        <v>-3.3735932455500002E-2</v>
      </c>
      <c r="O96" s="2">
        <f t="shared" si="26"/>
        <v>58.648868229260124</v>
      </c>
      <c r="R96" s="17">
        <v>41333</v>
      </c>
      <c r="S96" s="18">
        <v>2673.3270000000002</v>
      </c>
      <c r="T96" s="19">
        <f t="shared" si="21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7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2"/>
        <v>#REF!</v>
      </c>
    </row>
    <row r="97" spans="1:30" x14ac:dyDescent="0.25">
      <c r="A97" s="1">
        <v>41362</v>
      </c>
      <c r="B97" s="3">
        <v>-2.2295705337299999E-2</v>
      </c>
      <c r="C97" s="2">
        <f t="shared" si="23"/>
        <v>29.32456950969431</v>
      </c>
      <c r="E97" s="16">
        <f t="shared" si="27"/>
        <v>-3.1472441438246471E-3</v>
      </c>
      <c r="F97" s="2">
        <f t="shared" si="24"/>
        <v>67.835163569716741</v>
      </c>
      <c r="J97" s="1">
        <v>41362</v>
      </c>
      <c r="K97" s="3">
        <v>-2.25551729346E-2</v>
      </c>
      <c r="L97" s="2">
        <f t="shared" si="25"/>
        <v>24.539471471736441</v>
      </c>
      <c r="N97" s="16">
        <f t="shared" si="28"/>
        <v>-3.4067117411246475E-3</v>
      </c>
      <c r="O97" s="2">
        <f t="shared" si="26"/>
        <v>56.670293972086284</v>
      </c>
      <c r="R97" s="17">
        <v>41362</v>
      </c>
      <c r="S97" s="18">
        <v>2495.0830000000001</v>
      </c>
      <c r="T97" s="19">
        <f t="shared" si="21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7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2"/>
        <v>#REF!</v>
      </c>
    </row>
    <row r="98" spans="1:30" x14ac:dyDescent="0.25">
      <c r="A98" s="1">
        <v>41390</v>
      </c>
      <c r="B98" s="3">
        <v>0.15287088766699999</v>
      </c>
      <c r="C98" s="2">
        <f t="shared" si="23"/>
        <v>28.670757548762996</v>
      </c>
      <c r="E98" s="16">
        <f t="shared" si="27"/>
        <v>8.7852455153861114E-2</v>
      </c>
      <c r="F98" s="2">
        <f t="shared" si="24"/>
        <v>67.621669748426569</v>
      </c>
      <c r="J98" s="1">
        <v>41390</v>
      </c>
      <c r="K98" s="3">
        <v>0.147472809146</v>
      </c>
      <c r="L98" s="2">
        <f t="shared" si="25"/>
        <v>23.985979448967743</v>
      </c>
      <c r="N98" s="16">
        <f t="shared" si="28"/>
        <v>8.2454376632861121E-2</v>
      </c>
      <c r="O98" s="2">
        <f t="shared" si="26"/>
        <v>56.477234616238597</v>
      </c>
      <c r="R98" s="17">
        <v>41390</v>
      </c>
      <c r="S98" s="18">
        <v>2447.306</v>
      </c>
      <c r="T98" s="19">
        <f t="shared" si="21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7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2"/>
        <v>#REF!</v>
      </c>
    </row>
    <row r="99" spans="1:30" x14ac:dyDescent="0.25">
      <c r="A99" s="1">
        <v>41425</v>
      </c>
      <c r="B99" s="3">
        <v>-0.131539831577</v>
      </c>
      <c r="C99" s="2">
        <f t="shared" si="23"/>
        <v>33.053681705327733</v>
      </c>
      <c r="E99" s="16">
        <f t="shared" si="27"/>
        <v>-0.131539831577</v>
      </c>
      <c r="F99" s="2">
        <f t="shared" si="24"/>
        <v>73.562399457429422</v>
      </c>
      <c r="J99" s="1">
        <v>41425</v>
      </c>
      <c r="K99" s="3">
        <v>-0.12925717098200001</v>
      </c>
      <c r="L99" s="2">
        <f t="shared" si="25"/>
        <v>27.523259218425242</v>
      </c>
      <c r="N99" s="16">
        <f t="shared" si="28"/>
        <v>-0.12925717098200001</v>
      </c>
      <c r="O99" s="2">
        <f t="shared" si="26"/>
        <v>61.134029790468396</v>
      </c>
      <c r="R99" s="17">
        <v>41425</v>
      </c>
      <c r="S99" s="18">
        <v>2606.4259999999999</v>
      </c>
      <c r="T99" s="19">
        <f t="shared" si="21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7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2"/>
        <v>#REF!</v>
      </c>
    </row>
    <row r="100" spans="1:30" x14ac:dyDescent="0.25">
      <c r="A100" s="1">
        <v>41453</v>
      </c>
      <c r="B100" s="3">
        <v>0.13853965137599999</v>
      </c>
      <c r="C100" s="2">
        <f t="shared" si="23"/>
        <v>28.705805980809156</v>
      </c>
      <c r="E100" s="16">
        <f t="shared" si="27"/>
        <v>0.14200137317589534</v>
      </c>
      <c r="F100" s="2">
        <f t="shared" si="24"/>
        <v>63.886013822399157</v>
      </c>
      <c r="J100" s="1">
        <v>41453</v>
      </c>
      <c r="K100" s="3">
        <v>0.101579314184</v>
      </c>
      <c r="L100" s="2">
        <f t="shared" si="25"/>
        <v>23.965680595647342</v>
      </c>
      <c r="N100" s="16">
        <f t="shared" si="28"/>
        <v>0.10504103598389535</v>
      </c>
      <c r="O100" s="2">
        <f t="shared" si="26"/>
        <v>53.232018049023139</v>
      </c>
      <c r="R100" s="17">
        <v>41453</v>
      </c>
      <c r="S100" s="18">
        <v>2200.6390000000001</v>
      </c>
      <c r="T100" s="19">
        <f t="shared" si="21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7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2"/>
        <v>#REF!</v>
      </c>
    </row>
    <row r="101" spans="1:30" x14ac:dyDescent="0.25">
      <c r="A101" s="1">
        <v>41486</v>
      </c>
      <c r="B101" s="3">
        <v>8.7059762188000003E-2</v>
      </c>
      <c r="C101" s="2">
        <f t="shared" si="23"/>
        <v>32.682698333857552</v>
      </c>
      <c r="E101" s="16">
        <f t="shared" si="27"/>
        <v>3.1935347054720523E-2</v>
      </c>
      <c r="F101" s="2">
        <f t="shared" si="24"/>
        <v>72.957915511914067</v>
      </c>
      <c r="J101" s="1">
        <v>41486</v>
      </c>
      <c r="K101" s="3">
        <v>9.7845161165100003E-2</v>
      </c>
      <c r="L101" s="2">
        <f t="shared" si="25"/>
        <v>26.400097994505995</v>
      </c>
      <c r="N101" s="16">
        <f t="shared" si="28"/>
        <v>4.2720746031820522E-2</v>
      </c>
      <c r="O101" s="2">
        <f t="shared" si="26"/>
        <v>58.823564372405947</v>
      </c>
      <c r="R101" s="17">
        <v>41486</v>
      </c>
      <c r="S101" s="18">
        <v>2193.0210000000002</v>
      </c>
      <c r="T101" s="19">
        <f t="shared" si="21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7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2"/>
        <v>#REF!</v>
      </c>
    </row>
    <row r="102" spans="1:30" x14ac:dyDescent="0.25">
      <c r="A102" s="1">
        <v>41516</v>
      </c>
      <c r="B102" s="3">
        <v>4.8143236264600001E-2</v>
      </c>
      <c r="C102" s="2">
        <f t="shared" si="23"/>
        <v>35.528046278465332</v>
      </c>
      <c r="E102" s="16">
        <f t="shared" si="27"/>
        <v>4.8143236264600001E-2</v>
      </c>
      <c r="F102" s="2">
        <f t="shared" si="24"/>
        <v>75.287851864176019</v>
      </c>
      <c r="J102" s="1">
        <v>41516</v>
      </c>
      <c r="K102" s="3">
        <v>2.5732648226899999E-2</v>
      </c>
      <c r="L102" s="2">
        <f t="shared" si="25"/>
        <v>28.983219837552863</v>
      </c>
      <c r="N102" s="16">
        <f t="shared" si="28"/>
        <v>2.5732648226899999E-2</v>
      </c>
      <c r="O102" s="2">
        <f t="shared" si="26"/>
        <v>61.336550926645941</v>
      </c>
      <c r="R102" s="17">
        <v>41516</v>
      </c>
      <c r="S102" s="18">
        <v>2313.91</v>
      </c>
      <c r="T102" s="19">
        <f t="shared" si="21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7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2"/>
        <v>#REF!</v>
      </c>
    </row>
    <row r="103" spans="1:30" x14ac:dyDescent="0.25">
      <c r="A103" s="1">
        <v>41547</v>
      </c>
      <c r="B103" s="3">
        <v>-1.7531089532299999E-2</v>
      </c>
      <c r="C103" s="2">
        <f t="shared" si="23"/>
        <v>37.238481404469127</v>
      </c>
      <c r="E103" s="16">
        <f t="shared" si="27"/>
        <v>-1.7531089532299999E-2</v>
      </c>
      <c r="F103" s="2">
        <f t="shared" si="24"/>
        <v>78.912452704327251</v>
      </c>
      <c r="J103" s="1">
        <v>41547</v>
      </c>
      <c r="K103" s="3">
        <v>-3.2015579572599998E-2</v>
      </c>
      <c r="L103" s="2">
        <f t="shared" si="25"/>
        <v>29.729034838115521</v>
      </c>
      <c r="N103" s="16">
        <f t="shared" si="28"/>
        <v>-3.2015579572599998E-2</v>
      </c>
      <c r="O103" s="2">
        <f t="shared" si="26"/>
        <v>62.91490281509266</v>
      </c>
      <c r="R103" s="17">
        <v>41547</v>
      </c>
      <c r="S103" s="18">
        <v>2409.0369999999998</v>
      </c>
      <c r="T103" s="19">
        <f t="shared" si="21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7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2"/>
        <v>#REF!</v>
      </c>
    </row>
    <row r="104" spans="1:30" x14ac:dyDescent="0.25">
      <c r="A104" s="1">
        <v>41578</v>
      </c>
      <c r="B104" s="3">
        <v>8.60046509825E-2</v>
      </c>
      <c r="C104" s="2">
        <f t="shared" si="23"/>
        <v>36.585650252920487</v>
      </c>
      <c r="E104" s="16">
        <f t="shared" si="27"/>
        <v>8.60046509825E-2</v>
      </c>
      <c r="F104" s="2">
        <f t="shared" si="24"/>
        <v>77.529031430754301</v>
      </c>
      <c r="J104" s="1">
        <v>41578</v>
      </c>
      <c r="K104" s="3">
        <v>5.6306275506699997E-2</v>
      </c>
      <c r="L104" s="2">
        <f t="shared" si="25"/>
        <v>28.777242557639234</v>
      </c>
      <c r="N104" s="16">
        <f t="shared" si="28"/>
        <v>5.6306275506699997E-2</v>
      </c>
      <c r="O104" s="2">
        <f t="shared" si="26"/>
        <v>60.90064573771366</v>
      </c>
      <c r="R104" s="17">
        <v>41578</v>
      </c>
      <c r="S104" s="18">
        <v>2373.7179999999998</v>
      </c>
      <c r="T104" s="19">
        <f t="shared" si="21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7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2"/>
        <v>#REF!</v>
      </c>
    </row>
    <row r="105" spans="1:30" x14ac:dyDescent="0.25">
      <c r="A105" s="1">
        <v>41607</v>
      </c>
      <c r="B105" s="3">
        <v>7.6101718686599998E-2</v>
      </c>
      <c r="C105" s="2">
        <f t="shared" si="23"/>
        <v>39.732186333890731</v>
      </c>
      <c r="E105" s="16">
        <f t="shared" si="27"/>
        <v>7.6101718686599998E-2</v>
      </c>
      <c r="F105" s="2">
        <f t="shared" si="24"/>
        <v>84.196888719967603</v>
      </c>
      <c r="J105" s="1">
        <v>41607</v>
      </c>
      <c r="K105" s="3">
        <v>3.6350701972E-2</v>
      </c>
      <c r="L105" s="2">
        <f t="shared" si="25"/>
        <v>30.397581905412803</v>
      </c>
      <c r="N105" s="16">
        <f t="shared" si="28"/>
        <v>3.6350701972E-2</v>
      </c>
      <c r="O105" s="2">
        <f t="shared" si="26"/>
        <v>64.329734275157307</v>
      </c>
      <c r="R105" s="17">
        <v>41607</v>
      </c>
      <c r="S105" s="18">
        <v>2438.944</v>
      </c>
      <c r="T105" s="19">
        <f t="shared" si="21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7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2"/>
        <v>#REF!</v>
      </c>
    </row>
    <row r="106" spans="1:30" x14ac:dyDescent="0.25">
      <c r="A106" s="1">
        <v>41639</v>
      </c>
      <c r="B106" s="3">
        <v>3.9511707377099997E-2</v>
      </c>
      <c r="C106" s="2">
        <f t="shared" si="23"/>
        <v>42.755874001076059</v>
      </c>
      <c r="D106" s="3">
        <f t="shared" ref="D106" si="42">C106/C94-1</f>
        <v>0.55812987247070089</v>
      </c>
      <c r="E106" s="16">
        <f t="shared" si="27"/>
        <v>9.4264744467673217E-2</v>
      </c>
      <c r="F106" s="2">
        <f t="shared" si="24"/>
        <v>90.604416659621535</v>
      </c>
      <c r="G106" s="3">
        <f t="shared" ref="G106" si="43">F106/F94-1</f>
        <v>0.42736157989332391</v>
      </c>
      <c r="J106" s="1">
        <v>41639</v>
      </c>
      <c r="K106" s="3">
        <v>-6.1417449045300004E-4</v>
      </c>
      <c r="L106" s="2">
        <f t="shared" si="25"/>
        <v>31.502555345925924</v>
      </c>
      <c r="M106" s="3">
        <f t="shared" ref="M106" si="44">L106/L94-1</f>
        <v>0.41483390229192962</v>
      </c>
      <c r="N106" s="16">
        <f t="shared" si="28"/>
        <v>5.413886260012022E-2</v>
      </c>
      <c r="O106" s="2">
        <f t="shared" si="26"/>
        <v>66.668165273731503</v>
      </c>
      <c r="P106" s="3">
        <f t="shared" ref="P106" si="45">O106/O94-1</f>
        <v>0.29654596276977707</v>
      </c>
      <c r="R106" s="17">
        <v>41639</v>
      </c>
      <c r="S106" s="18">
        <v>2330.0259999999998</v>
      </c>
      <c r="T106" s="19">
        <f t="shared" si="21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7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2"/>
        <v>#REF!</v>
      </c>
    </row>
    <row r="107" spans="1:30" x14ac:dyDescent="0.25">
      <c r="A107" s="1">
        <v>41669</v>
      </c>
      <c r="B107" s="3">
        <v>5.7100833814600002E-2</v>
      </c>
      <c r="C107" s="2">
        <f t="shared" si="23"/>
        <v>44.445231583258739</v>
      </c>
      <c r="E107" s="16">
        <f t="shared" si="27"/>
        <v>6.7761234731760364E-2</v>
      </c>
      <c r="F107" s="2">
        <f t="shared" si="24"/>
        <v>99.145218843683352</v>
      </c>
      <c r="J107" s="1">
        <v>41669</v>
      </c>
      <c r="K107" s="3">
        <v>3.9203235067599998E-2</v>
      </c>
      <c r="L107" s="2">
        <f t="shared" si="25"/>
        <v>31.483207280048372</v>
      </c>
      <c r="N107" s="16">
        <f t="shared" si="28"/>
        <v>4.986363598476036E-2</v>
      </c>
      <c r="O107" s="2">
        <f t="shared" si="26"/>
        <v>70.277503913288157</v>
      </c>
      <c r="R107" s="17">
        <v>41669</v>
      </c>
      <c r="S107" s="18">
        <v>2202.4499999999998</v>
      </c>
      <c r="T107" s="19">
        <f t="shared" si="21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7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2"/>
        <v>#REF!</v>
      </c>
    </row>
    <row r="108" spans="1:30" x14ac:dyDescent="0.25">
      <c r="A108" s="1">
        <v>41698</v>
      </c>
      <c r="B108" s="3">
        <v>-1.0538885162399999E-2</v>
      </c>
      <c r="C108" s="2">
        <f t="shared" si="23"/>
        <v>46.983091365745807</v>
      </c>
      <c r="E108" s="16">
        <f t="shared" si="27"/>
        <v>4.4525947609217274E-3</v>
      </c>
      <c r="F108" s="2">
        <f t="shared" si="24"/>
        <v>105.86342129028193</v>
      </c>
      <c r="J108" s="1">
        <v>41698</v>
      </c>
      <c r="K108" s="3">
        <v>2.06787089445E-2</v>
      </c>
      <c r="L108" s="2">
        <f t="shared" si="25"/>
        <v>32.717450855730085</v>
      </c>
      <c r="N108" s="16">
        <f t="shared" si="28"/>
        <v>3.5670188867821723E-2</v>
      </c>
      <c r="O108" s="2">
        <f t="shared" si="26"/>
        <v>73.781795786337938</v>
      </c>
      <c r="R108" s="17">
        <v>41698</v>
      </c>
      <c r="S108" s="18">
        <v>2178.971</v>
      </c>
      <c r="T108" s="19">
        <f t="shared" si="21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7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2"/>
        <v>#REF!</v>
      </c>
    </row>
    <row r="109" spans="1:30" x14ac:dyDescent="0.25">
      <c r="A109" s="1">
        <v>41729</v>
      </c>
      <c r="B109" s="3">
        <v>2.7934438511300001E-2</v>
      </c>
      <c r="C109" s="2">
        <f t="shared" si="23"/>
        <v>46.487941961267666</v>
      </c>
      <c r="E109" s="16">
        <f t="shared" si="27"/>
        <v>2.2178499816659585E-2</v>
      </c>
      <c r="F109" s="2">
        <f t="shared" si="24"/>
        <v>106.3347882052923</v>
      </c>
      <c r="J109" s="1">
        <v>41729</v>
      </c>
      <c r="K109" s="3">
        <v>4.2160067607099998E-2</v>
      </c>
      <c r="L109" s="2">
        <f t="shared" si="25"/>
        <v>33.394005499381706</v>
      </c>
      <c r="N109" s="16">
        <f t="shared" si="28"/>
        <v>3.6404128912459581E-2</v>
      </c>
      <c r="O109" s="2">
        <f t="shared" si="26"/>
        <v>76.413606377043664</v>
      </c>
      <c r="R109" s="17">
        <v>41729</v>
      </c>
      <c r="S109" s="18">
        <v>2146.3049999999998</v>
      </c>
      <c r="T109" s="19">
        <f t="shared" si="21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7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2"/>
        <v>#REF!</v>
      </c>
    </row>
    <row r="110" spans="1:30" x14ac:dyDescent="0.25">
      <c r="A110" s="1">
        <v>41759</v>
      </c>
      <c r="B110" s="3">
        <v>7.7669997284099998E-2</v>
      </c>
      <c r="C110" s="2">
        <f t="shared" si="23"/>
        <v>47.78655651750158</v>
      </c>
      <c r="E110" s="16">
        <f t="shared" si="27"/>
        <v>7.8686832272859261E-2</v>
      </c>
      <c r="F110" s="2">
        <f t="shared" si="24"/>
        <v>108.69313428600792</v>
      </c>
      <c r="J110" s="1">
        <v>41759</v>
      </c>
      <c r="K110" s="3">
        <v>3.2398292457600002E-2</v>
      </c>
      <c r="L110" s="2">
        <f t="shared" si="25"/>
        <v>34.801899028907506</v>
      </c>
      <c r="N110" s="16">
        <f t="shared" si="28"/>
        <v>3.3415127446359265E-2</v>
      </c>
      <c r="O110" s="2">
        <f t="shared" si="26"/>
        <v>79.195377154259504</v>
      </c>
      <c r="R110" s="17">
        <v>41759</v>
      </c>
      <c r="S110" s="18">
        <v>2158.6590000000001</v>
      </c>
      <c r="T110" s="19">
        <f t="shared" si="21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7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2"/>
        <v>#REF!</v>
      </c>
    </row>
    <row r="111" spans="1:30" x14ac:dyDescent="0.25">
      <c r="A111" s="1">
        <v>41789</v>
      </c>
      <c r="B111" s="3">
        <v>8.0946413674500006E-2</v>
      </c>
      <c r="C111" s="2">
        <f t="shared" si="23"/>
        <v>51.498138232432417</v>
      </c>
      <c r="E111" s="16">
        <f t="shared" si="27"/>
        <v>8.0946413674500006E-2</v>
      </c>
      <c r="F111" s="2">
        <f t="shared" si="24"/>
        <v>117.24585271278239</v>
      </c>
      <c r="J111" s="1">
        <v>41789</v>
      </c>
      <c r="K111" s="3">
        <v>5.5353202352299999E-2</v>
      </c>
      <c r="L111" s="2">
        <f t="shared" si="25"/>
        <v>35.929421131725917</v>
      </c>
      <c r="N111" s="16">
        <f t="shared" si="28"/>
        <v>5.5353202352299999E-2</v>
      </c>
      <c r="O111" s="2">
        <f t="shared" si="26"/>
        <v>81.841700775031569</v>
      </c>
      <c r="R111" s="17">
        <v>41789</v>
      </c>
      <c r="S111" s="18">
        <v>2156.4639999999999</v>
      </c>
      <c r="T111" s="19">
        <f t="shared" si="21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7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2"/>
        <v>#REF!</v>
      </c>
    </row>
    <row r="112" spans="1:30" x14ac:dyDescent="0.25">
      <c r="A112" s="1">
        <v>41820</v>
      </c>
      <c r="B112" s="3">
        <v>7.0519435114600001E-2</v>
      </c>
      <c r="C112" s="2">
        <f t="shared" si="23"/>
        <v>55.666727833261476</v>
      </c>
      <c r="E112" s="16">
        <f t="shared" si="27"/>
        <v>7.0519435114600001E-2</v>
      </c>
      <c r="F112" s="2">
        <f t="shared" si="24"/>
        <v>126.73648400809077</v>
      </c>
      <c r="J112" s="1">
        <v>41820</v>
      </c>
      <c r="K112" s="3">
        <v>7.9262288573700004E-2</v>
      </c>
      <c r="L112" s="2">
        <f t="shared" si="25"/>
        <v>37.918229650031343</v>
      </c>
      <c r="N112" s="16">
        <f t="shared" si="28"/>
        <v>7.9262288573700004E-2</v>
      </c>
      <c r="O112" s="2">
        <f t="shared" si="26"/>
        <v>86.371900998888279</v>
      </c>
      <c r="R112" s="17">
        <v>41820</v>
      </c>
      <c r="S112" s="18">
        <v>2165.1179999999999</v>
      </c>
      <c r="T112" s="19">
        <f t="shared" si="21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7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2"/>
        <v>#REF!</v>
      </c>
    </row>
    <row r="113" spans="1:30" x14ac:dyDescent="0.25">
      <c r="A113" s="1">
        <v>41851</v>
      </c>
      <c r="B113" s="3">
        <v>0.103807096237</v>
      </c>
      <c r="C113" s="2">
        <f t="shared" si="23"/>
        <v>59.59231403474125</v>
      </c>
      <c r="E113" s="16">
        <f t="shared" si="27"/>
        <v>0.103807096237</v>
      </c>
      <c r="F113" s="2">
        <f t="shared" si="24"/>
        <v>135.67386926875184</v>
      </c>
      <c r="J113" s="1">
        <v>41851</v>
      </c>
      <c r="K113" s="3">
        <v>0.122524114309</v>
      </c>
      <c r="L113" s="2">
        <f t="shared" si="25"/>
        <v>40.923715310755952</v>
      </c>
      <c r="N113" s="16">
        <f t="shared" si="28"/>
        <v>0.122524114309</v>
      </c>
      <c r="O113" s="2">
        <f t="shared" si="26"/>
        <v>93.217935540521211</v>
      </c>
      <c r="R113" s="17">
        <v>41851</v>
      </c>
      <c r="S113" s="18">
        <v>2350.2510000000002</v>
      </c>
      <c r="T113" s="19">
        <f t="shared" si="21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7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2"/>
        <v>#REF!</v>
      </c>
    </row>
    <row r="114" spans="1:30" x14ac:dyDescent="0.25">
      <c r="A114" s="1">
        <v>41880</v>
      </c>
      <c r="B114" s="3">
        <v>0.22866268779000001</v>
      </c>
      <c r="C114" s="2">
        <f t="shared" si="23"/>
        <v>65.778419112731157</v>
      </c>
      <c r="E114" s="16">
        <f t="shared" si="27"/>
        <v>0.22866268779000001</v>
      </c>
      <c r="F114" s="2">
        <f t="shared" si="24"/>
        <v>149.75777967277932</v>
      </c>
      <c r="J114" s="1">
        <v>41880</v>
      </c>
      <c r="K114" s="3">
        <v>0.17117680987200001</v>
      </c>
      <c r="L114" s="2">
        <f t="shared" si="25"/>
        <v>45.937857283439982</v>
      </c>
      <c r="N114" s="16">
        <f t="shared" si="28"/>
        <v>0.17117680987200001</v>
      </c>
      <c r="O114" s="2">
        <f t="shared" si="26"/>
        <v>104.63938053033702</v>
      </c>
      <c r="R114" s="17">
        <v>41880</v>
      </c>
      <c r="S114" s="18">
        <v>2338.2869999999998</v>
      </c>
      <c r="T114" s="19">
        <f t="shared" si="21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7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2"/>
        <v>#REF!</v>
      </c>
    </row>
    <row r="115" spans="1:30" x14ac:dyDescent="0.25">
      <c r="A115" s="1">
        <v>41912</v>
      </c>
      <c r="B115" s="3">
        <v>1.3459010186899999E-2</v>
      </c>
      <c r="C115" s="2">
        <f t="shared" si="23"/>
        <v>80.819489225625375</v>
      </c>
      <c r="E115" s="16">
        <f t="shared" si="27"/>
        <v>1.3459010186899999E-2</v>
      </c>
      <c r="F115" s="2">
        <f t="shared" si="24"/>
        <v>184.00179609021967</v>
      </c>
      <c r="J115" s="1">
        <v>41912</v>
      </c>
      <c r="K115" s="3">
        <v>-3.8147596607100002E-3</v>
      </c>
      <c r="L115" s="2">
        <f t="shared" si="25"/>
        <v>53.801353145574467</v>
      </c>
      <c r="N115" s="16">
        <f t="shared" si="28"/>
        <v>-3.8147596607100002E-3</v>
      </c>
      <c r="O115" s="2">
        <f t="shared" si="26"/>
        <v>122.5512158765024</v>
      </c>
      <c r="R115" s="17">
        <v>41912</v>
      </c>
      <c r="S115" s="18">
        <v>2450.9879999999998</v>
      </c>
      <c r="T115" s="19">
        <f t="shared" si="21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7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2"/>
        <v>#REF!</v>
      </c>
    </row>
    <row r="116" spans="1:30" x14ac:dyDescent="0.25">
      <c r="A116" s="1">
        <v>41943</v>
      </c>
      <c r="B116" s="3">
        <v>1.41947495423E-2</v>
      </c>
      <c r="C116" s="2">
        <f t="shared" si="23"/>
        <v>81.907239554413124</v>
      </c>
      <c r="E116" s="16">
        <f t="shared" si="27"/>
        <v>1.41947495423E-2</v>
      </c>
      <c r="F116" s="2">
        <f t="shared" si="24"/>
        <v>186.47827813820587</v>
      </c>
      <c r="J116" s="1">
        <v>41943</v>
      </c>
      <c r="K116" s="3">
        <v>-4.8710063250700002E-3</v>
      </c>
      <c r="L116" s="2">
        <f t="shared" si="25"/>
        <v>53.596113913903118</v>
      </c>
      <c r="N116" s="16">
        <f t="shared" si="28"/>
        <v>-4.8710063250700002E-3</v>
      </c>
      <c r="O116" s="2">
        <f t="shared" si="26"/>
        <v>122.08371244180576</v>
      </c>
      <c r="R116" s="17">
        <v>41943</v>
      </c>
      <c r="S116" s="18">
        <v>2508.3249999999998</v>
      </c>
      <c r="T116" s="19">
        <f t="shared" si="21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7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2"/>
        <v>#REF!</v>
      </c>
    </row>
    <row r="117" spans="1:30" x14ac:dyDescent="0.25">
      <c r="A117" s="1">
        <v>41971</v>
      </c>
      <c r="B117" s="3">
        <v>-0.17212073735399999</v>
      </c>
      <c r="C117" s="2">
        <f t="shared" si="23"/>
        <v>83.069892305589192</v>
      </c>
      <c r="E117" s="16">
        <f t="shared" si="27"/>
        <v>-0.17212073735399999</v>
      </c>
      <c r="F117" s="2">
        <f t="shared" si="24"/>
        <v>189.12529059145706</v>
      </c>
      <c r="J117" s="1">
        <v>41971</v>
      </c>
      <c r="K117" s="3">
        <v>-0.13297970542599999</v>
      </c>
      <c r="L117" s="2">
        <f t="shared" si="25"/>
        <v>53.335046904029326</v>
      </c>
      <c r="N117" s="16">
        <f t="shared" si="28"/>
        <v>-0.13297970542599999</v>
      </c>
      <c r="O117" s="2">
        <f t="shared" si="26"/>
        <v>121.4890419063137</v>
      </c>
      <c r="R117" s="17">
        <v>41971</v>
      </c>
      <c r="S117" s="18">
        <v>2808.819</v>
      </c>
      <c r="T117" s="19">
        <f t="shared" si="21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7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2"/>
        <v>#REF!</v>
      </c>
    </row>
    <row r="118" spans="1:30" x14ac:dyDescent="0.25">
      <c r="A118" s="1">
        <v>42004</v>
      </c>
      <c r="B118" s="3">
        <v>0.11994306901100001</v>
      </c>
      <c r="C118" s="2">
        <f t="shared" si="23"/>
        <v>68.771841190033811</v>
      </c>
      <c r="D118" s="3">
        <f t="shared" ref="D118" si="46">C118/C106-1</f>
        <v>0.60847702910488977</v>
      </c>
      <c r="E118" s="16">
        <f t="shared" si="27"/>
        <v>0.11994306901100001</v>
      </c>
      <c r="F118" s="2">
        <f t="shared" si="24"/>
        <v>156.57290612256594</v>
      </c>
      <c r="G118" s="3">
        <f t="shared" ref="G118" si="47">F118/F106-1</f>
        <v>0.7280935289365833</v>
      </c>
      <c r="J118" s="1">
        <v>42004</v>
      </c>
      <c r="K118" s="3">
        <v>0.12769834812299999</v>
      </c>
      <c r="L118" s="2">
        <f t="shared" si="25"/>
        <v>46.242568077849612</v>
      </c>
      <c r="M118" s="3">
        <f t="shared" ref="M118" si="48">L118/L106-1</f>
        <v>0.46789895518205782</v>
      </c>
      <c r="N118" s="16">
        <f t="shared" si="28"/>
        <v>0.12769834812299999</v>
      </c>
      <c r="O118" s="2">
        <f t="shared" si="26"/>
        <v>105.33346490112514</v>
      </c>
      <c r="P118" s="3">
        <f t="shared" ref="P118" si="49">O118/O106-1</f>
        <v>0.57996645728345064</v>
      </c>
      <c r="R118" s="17">
        <v>42004</v>
      </c>
      <c r="S118" s="18">
        <v>3533.7049999999999</v>
      </c>
      <c r="T118" s="19">
        <f t="shared" si="21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7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2"/>
        <v>#REF!</v>
      </c>
    </row>
    <row r="119" spans="1:30" x14ac:dyDescent="0.25">
      <c r="A119" s="1">
        <v>42034</v>
      </c>
      <c r="B119" s="3">
        <v>0.105213812209</v>
      </c>
      <c r="C119" s="2">
        <f t="shared" si="23"/>
        <v>77.020546883903563</v>
      </c>
      <c r="E119" s="16">
        <f t="shared" si="27"/>
        <v>0.105213812209</v>
      </c>
      <c r="F119" s="2">
        <f t="shared" si="24"/>
        <v>175.35274100687769</v>
      </c>
      <c r="J119" s="1">
        <v>42034</v>
      </c>
      <c r="K119" s="3">
        <v>8.0592294019199998E-2</v>
      </c>
      <c r="L119" s="2">
        <f t="shared" si="25"/>
        <v>52.147667634356381</v>
      </c>
      <c r="N119" s="16">
        <f t="shared" si="28"/>
        <v>8.0592294019199998E-2</v>
      </c>
      <c r="O119" s="2">
        <f t="shared" si="26"/>
        <v>118.78437437107083</v>
      </c>
      <c r="R119" s="17">
        <v>42034</v>
      </c>
      <c r="S119" s="18">
        <v>3434.39</v>
      </c>
      <c r="T119" s="19">
        <f t="shared" si="21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7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2"/>
        <v>#REF!</v>
      </c>
    </row>
    <row r="120" spans="1:30" x14ac:dyDescent="0.25">
      <c r="A120" s="1">
        <v>42062</v>
      </c>
      <c r="B120" s="3">
        <v>0.27319337962700002</v>
      </c>
      <c r="C120" s="2">
        <f t="shared" si="23"/>
        <v>85.124172239981078</v>
      </c>
      <c r="E120" s="16">
        <f t="shared" si="27"/>
        <v>0.27319337962700002</v>
      </c>
      <c r="F120" s="2">
        <f t="shared" si="24"/>
        <v>193.80227136950876</v>
      </c>
      <c r="J120" s="1">
        <v>42062</v>
      </c>
      <c r="K120" s="3">
        <v>0.25589711949400001</v>
      </c>
      <c r="L120" s="2">
        <f t="shared" si="25"/>
        <v>56.350367796759954</v>
      </c>
      <c r="N120" s="16">
        <f t="shared" si="28"/>
        <v>0.25589711949400001</v>
      </c>
      <c r="O120" s="2">
        <f t="shared" si="26"/>
        <v>128.35747959527089</v>
      </c>
      <c r="R120" s="17">
        <v>42062</v>
      </c>
      <c r="S120" s="18">
        <v>3572.8429999999998</v>
      </c>
      <c r="T120" s="19">
        <f t="shared" si="21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7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2"/>
        <v>#REF!</v>
      </c>
    </row>
    <row r="121" spans="1:30" x14ac:dyDescent="0.25">
      <c r="A121" s="1">
        <v>42094</v>
      </c>
      <c r="B121" s="3">
        <v>0.14003988871199999</v>
      </c>
      <c r="C121" s="2">
        <f t="shared" si="23"/>
        <v>108.37953254217237</v>
      </c>
      <c r="E121" s="16">
        <f t="shared" si="27"/>
        <v>0.14003988871199999</v>
      </c>
      <c r="F121" s="2">
        <f t="shared" si="24"/>
        <v>246.74776886433386</v>
      </c>
      <c r="J121" s="1">
        <v>42094</v>
      </c>
      <c r="K121" s="3">
        <v>0.18658958348099999</v>
      </c>
      <c r="L121" s="2">
        <f t="shared" si="25"/>
        <v>70.77026459837829</v>
      </c>
      <c r="N121" s="16">
        <f t="shared" si="28"/>
        <v>0.18658958348099999</v>
      </c>
      <c r="O121" s="2">
        <f t="shared" si="26"/>
        <v>161.20378888921059</v>
      </c>
      <c r="R121" s="17">
        <v>42094</v>
      </c>
      <c r="S121" s="18">
        <v>4051.2040000000002</v>
      </c>
      <c r="T121" s="19">
        <f t="shared" si="21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7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2"/>
        <v>#REF!</v>
      </c>
    </row>
    <row r="122" spans="1:30" x14ac:dyDescent="0.25">
      <c r="A122" s="1">
        <v>42124</v>
      </c>
      <c r="B122" s="3">
        <v>0.51316029623000003</v>
      </c>
      <c r="C122" s="2">
        <f t="shared" si="23"/>
        <v>123.55699021803677</v>
      </c>
      <c r="E122" s="16">
        <f t="shared" si="27"/>
        <v>0.51316029623000003</v>
      </c>
      <c r="F122" s="2">
        <f t="shared" si="24"/>
        <v>281.30229895602946</v>
      </c>
      <c r="J122" s="1">
        <v>42124</v>
      </c>
      <c r="K122" s="3">
        <v>0.44496597885900002</v>
      </c>
      <c r="L122" s="2">
        <f t="shared" si="25"/>
        <v>83.975258792629859</v>
      </c>
      <c r="N122" s="16">
        <f t="shared" si="28"/>
        <v>0.44496597885900002</v>
      </c>
      <c r="O122" s="2">
        <f t="shared" si="26"/>
        <v>191.28273671360745</v>
      </c>
      <c r="R122" s="17">
        <v>42124</v>
      </c>
      <c r="S122" s="18">
        <v>4749.8860000000004</v>
      </c>
      <c r="T122" s="19">
        <f t="shared" si="21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7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2"/>
        <v>#REF!</v>
      </c>
    </row>
    <row r="123" spans="1:30" s="5" customFormat="1" x14ac:dyDescent="0.25">
      <c r="A123" s="1">
        <v>42153</v>
      </c>
      <c r="B123" s="3">
        <v>-0.32903576148800001</v>
      </c>
      <c r="C123" s="2">
        <f t="shared" si="23"/>
        <v>186.96153191961176</v>
      </c>
      <c r="D123" s="3"/>
      <c r="E123" s="16">
        <f t="shared" si="27"/>
        <v>-0.32903576148800001</v>
      </c>
      <c r="F123" s="2">
        <f t="shared" si="24"/>
        <v>425.65547001848557</v>
      </c>
      <c r="G123" s="3"/>
      <c r="H123" s="3"/>
      <c r="I123" s="3"/>
      <c r="J123" s="1">
        <v>42153</v>
      </c>
      <c r="K123" s="3">
        <v>-0.36006568849999998</v>
      </c>
      <c r="L123" s="2">
        <f t="shared" si="25"/>
        <v>121.34139202123025</v>
      </c>
      <c r="M123" s="3"/>
      <c r="N123" s="16">
        <f t="shared" si="28"/>
        <v>-0.36006568849999998</v>
      </c>
      <c r="O123" s="2">
        <f t="shared" si="26"/>
        <v>276.39704689420614</v>
      </c>
      <c r="P123" s="3"/>
      <c r="Q123"/>
      <c r="R123" s="17">
        <v>42153</v>
      </c>
      <c r="S123" s="18">
        <v>4840.8289999999997</v>
      </c>
      <c r="T123" s="19">
        <f t="shared" si="21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7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2"/>
        <v>#REF!</v>
      </c>
    </row>
    <row r="124" spans="1:30" x14ac:dyDescent="0.25">
      <c r="A124" s="1">
        <v>42185</v>
      </c>
      <c r="B124" s="3">
        <v>-8.2796402143199999E-2</v>
      </c>
      <c r="C124" s="2">
        <f t="shared" si="23"/>
        <v>125.44450189547929</v>
      </c>
      <c r="E124" s="16">
        <f t="shared" si="27"/>
        <v>6.3928009537735198E-2</v>
      </c>
      <c r="F124" s="2">
        <f t="shared" si="24"/>
        <v>285.59959830942063</v>
      </c>
      <c r="J124" s="1">
        <v>42185</v>
      </c>
      <c r="K124" s="3">
        <v>-0.14036574645300001</v>
      </c>
      <c r="L124" s="2">
        <f t="shared" si="25"/>
        <v>77.650520159557573</v>
      </c>
      <c r="N124" s="16">
        <f t="shared" si="28"/>
        <v>6.3586652279351841E-3</v>
      </c>
      <c r="O124" s="2">
        <f t="shared" si="26"/>
        <v>176.87595390487704</v>
      </c>
      <c r="R124" s="17">
        <v>42185</v>
      </c>
      <c r="S124" s="18">
        <v>4472.9979999999996</v>
      </c>
      <c r="T124" s="19">
        <f t="shared" si="21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7"/>
        <v>-0.12484138539534108</v>
      </c>
      <c r="AA124" s="23">
        <v>61.951799999999999</v>
      </c>
      <c r="AB124" s="23"/>
    </row>
    <row r="125" spans="1:30" x14ac:dyDescent="0.25">
      <c r="A125" s="1">
        <v>42216</v>
      </c>
      <c r="B125" s="3">
        <v>-0.15559999999999999</v>
      </c>
      <c r="C125" s="2">
        <f t="shared" si="23"/>
        <v>115.05814846988778</v>
      </c>
      <c r="E125" s="16">
        <f t="shared" si="27"/>
        <v>-3.765517855739256E-2</v>
      </c>
      <c r="F125" s="2">
        <f t="shared" si="24"/>
        <v>303.85741215411861</v>
      </c>
      <c r="J125" s="1">
        <v>42216</v>
      </c>
      <c r="K125" s="3">
        <v>-0.17</v>
      </c>
      <c r="L125" s="2">
        <f t="shared" si="25"/>
        <v>66.751046934897545</v>
      </c>
      <c r="N125" s="16">
        <f t="shared" si="28"/>
        <v>-5.2055178557392584E-2</v>
      </c>
      <c r="O125" s="2">
        <f t="shared" si="26"/>
        <v>178.00064888262986</v>
      </c>
      <c r="R125" s="17">
        <v>42216</v>
      </c>
      <c r="S125" s="18">
        <v>3816.7</v>
      </c>
      <c r="T125" s="19">
        <f t="shared" si="21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7"/>
        <v>-1</v>
      </c>
      <c r="AA125" s="23">
        <v>54.481200000000001</v>
      </c>
      <c r="AB125" s="23"/>
    </row>
    <row r="126" spans="1:30" x14ac:dyDescent="0.25">
      <c r="A126" s="1">
        <v>42247</v>
      </c>
      <c r="C126" s="2">
        <f t="shared" si="23"/>
        <v>97.15510056797325</v>
      </c>
      <c r="D126" s="3">
        <f>C126/C118-1</f>
        <v>0.41271629327924186</v>
      </c>
      <c r="F126" s="2">
        <f t="shared" si="24"/>
        <v>292.41560704346807</v>
      </c>
      <c r="G126" s="3">
        <f>F126/F118-1</f>
        <v>0.86760030381350828</v>
      </c>
      <c r="J126" s="1">
        <v>42247</v>
      </c>
      <c r="L126" s="2">
        <f t="shared" si="25"/>
        <v>55.403368955964957</v>
      </c>
      <c r="M126" s="3">
        <f>L126/L118-1</f>
        <v>0.19810320358274836</v>
      </c>
      <c r="O126" s="2">
        <f t="shared" si="26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 x14ac:dyDescent="0.25">
      <c r="T127" s="11" t="s">
        <v>106</v>
      </c>
      <c r="U127" s="30">
        <f>AVERAGE(U2:U125)</f>
        <v>17.55282903225806</v>
      </c>
    </row>
    <row r="128" spans="1:30" s="12" customFormat="1" x14ac:dyDescent="0.25">
      <c r="A128" s="31" t="s">
        <v>113</v>
      </c>
      <c r="B128" s="32">
        <f>MIN(B2:B125)</f>
        <v>-0.32903576148800001</v>
      </c>
      <c r="C128" s="14"/>
      <c r="D128" s="32"/>
      <c r="E128" s="32">
        <f>MIN(E2:E124)</f>
        <v>-0.32903576148800001</v>
      </c>
      <c r="F128" s="14"/>
      <c r="G128" s="32"/>
      <c r="H128" s="32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109</v>
      </c>
      <c r="AA128" s="14">
        <f>AVERAGE(AA2:AA123)</f>
        <v>43.390793069306916</v>
      </c>
      <c r="AB128" s="14"/>
      <c r="AC128" s="32"/>
      <c r="AD128" s="14"/>
    </row>
    <row r="129" spans="26:27" customFormat="1" x14ac:dyDescent="0.25">
      <c r="Z129" s="11" t="s">
        <v>107</v>
      </c>
      <c r="AA129" s="10">
        <f>MAX(AA2:AA123)</f>
        <v>96.540800000000004</v>
      </c>
    </row>
    <row r="130" spans="26:27" customFormat="1" x14ac:dyDescent="0.25">
      <c r="Z130" s="11"/>
      <c r="AA130" s="10"/>
    </row>
    <row r="131" spans="26:27" customFormat="1" x14ac:dyDescent="0.25">
      <c r="Z131" s="11"/>
      <c r="AA131" s="10"/>
    </row>
    <row r="132" spans="26:27" customFormat="1" x14ac:dyDescent="0.25">
      <c r="Z132" s="11"/>
      <c r="AA132" s="10"/>
    </row>
    <row r="133" spans="26:27" customFormat="1" x14ac:dyDescent="0.25">
      <c r="Z133" s="11"/>
      <c r="AA133" s="10"/>
    </row>
    <row r="134" spans="26:27" customFormat="1" x14ac:dyDescent="0.25">
      <c r="Z134" s="11"/>
      <c r="AA134" s="10"/>
    </row>
    <row r="135" spans="26:27" customFormat="1" x14ac:dyDescent="0.25">
      <c r="Z135" s="11"/>
      <c r="AA135" s="10"/>
    </row>
  </sheetData>
  <phoneticPr fontId="18" type="noConversion"/>
  <pageMargins left="0.7" right="0.7" top="0.75" bottom="0.75" header="0.3" footer="0.3"/>
  <pageSetup paperSize="9"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5"/>
  <sheetViews>
    <sheetView workbookViewId="0">
      <pane ySplit="1" topLeftCell="A103" activePane="bottomLeft" state="frozen"/>
      <selection pane="bottomLeft" sqref="A1:XFD1048576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4" width="8.77734375" style="3"/>
    <col min="5" max="5" width="10.109375" style="16" customWidth="1"/>
    <col min="6" max="6" width="8.77734375" style="2"/>
    <col min="7" max="8" width="8.77734375" style="3"/>
    <col min="9" max="9" width="12.5546875" customWidth="1"/>
    <col min="10" max="10" width="8.77734375" style="3"/>
    <col min="11" max="11" width="8.77734375" style="2"/>
    <col min="12" max="13" width="8.77734375" style="3"/>
    <col min="14" max="14" width="11.6640625" style="11" customWidth="1"/>
    <col min="15" max="16" width="14.6640625" style="11" customWidth="1"/>
    <col min="17" max="17" width="14.6640625" style="16" customWidth="1"/>
    <col min="18" max="18" width="8.77734375" style="11"/>
    <col min="19" max="19" width="8.77734375" style="3"/>
    <col min="20" max="21" width="8.77734375" style="10"/>
    <col min="22" max="26" width="12.109375" customWidth="1"/>
  </cols>
  <sheetData>
    <row r="1" spans="1:26" x14ac:dyDescent="0.25">
      <c r="B1" s="3" t="s">
        <v>110</v>
      </c>
      <c r="E1" s="16" t="s">
        <v>115</v>
      </c>
      <c r="G1" s="3">
        <v>-0.1</v>
      </c>
      <c r="J1" s="3" t="s">
        <v>112</v>
      </c>
      <c r="O1" s="11" t="s">
        <v>105</v>
      </c>
      <c r="P1" s="11" t="s">
        <v>122</v>
      </c>
      <c r="Q1" s="16" t="s">
        <v>123</v>
      </c>
      <c r="T1" s="10" t="s">
        <v>1</v>
      </c>
      <c r="V1" t="s">
        <v>120</v>
      </c>
      <c r="W1" t="s">
        <v>119</v>
      </c>
      <c r="X1" t="s">
        <v>118</v>
      </c>
      <c r="Y1" t="s">
        <v>121</v>
      </c>
      <c r="Z1" t="s">
        <v>117</v>
      </c>
    </row>
    <row r="2" spans="1:26" x14ac:dyDescent="0.25">
      <c r="A2" s="1">
        <v>38471</v>
      </c>
      <c r="B2" s="3">
        <v>1.49567306163E-2</v>
      </c>
      <c r="C2" s="2">
        <v>1</v>
      </c>
      <c r="E2" s="16">
        <f>B2</f>
        <v>1.49567306163E-2</v>
      </c>
      <c r="F2" s="2">
        <v>1</v>
      </c>
      <c r="I2" s="1">
        <v>38471</v>
      </c>
      <c r="J2" s="3">
        <v>1.0693253821E-2</v>
      </c>
      <c r="K2" s="2">
        <v>1</v>
      </c>
      <c r="V2" t="s">
        <v>116</v>
      </c>
      <c r="W2" s="1">
        <v>39097</v>
      </c>
      <c r="X2" s="51">
        <v>1986.539</v>
      </c>
      <c r="Y2" s="51"/>
      <c r="Z2">
        <v>40.609299999999998</v>
      </c>
    </row>
    <row r="3" spans="1:26" x14ac:dyDescent="0.25">
      <c r="A3" s="1">
        <v>38503</v>
      </c>
      <c r="B3" s="3">
        <v>-4.1170619419899999E-3</v>
      </c>
      <c r="C3" s="2">
        <f>C2*(1+B2)</f>
        <v>1.0149567306163001</v>
      </c>
      <c r="E3" s="16">
        <f>B3</f>
        <v>-4.1170619419899999E-3</v>
      </c>
      <c r="F3" s="2">
        <f>F2*(1+E2)</f>
        <v>1.0149567306163001</v>
      </c>
      <c r="I3" s="1">
        <v>38503</v>
      </c>
      <c r="J3" s="3">
        <v>-4.4691299380299997E-2</v>
      </c>
      <c r="K3" s="2">
        <f>K2*(1+J2)</f>
        <v>1.0106932538210001</v>
      </c>
      <c r="V3" t="s">
        <v>116</v>
      </c>
      <c r="W3" s="1">
        <v>39098</v>
      </c>
      <c r="X3" s="51">
        <v>2055.0160000000001</v>
      </c>
      <c r="Y3" s="51"/>
      <c r="Z3">
        <v>42.034999999999997</v>
      </c>
    </row>
    <row r="4" spans="1:26" x14ac:dyDescent="0.25">
      <c r="A4" s="1">
        <v>38533</v>
      </c>
      <c r="B4" s="3">
        <v>-5.1818995354600002E-2</v>
      </c>
      <c r="C4" s="2">
        <f t="shared" ref="C4:C67" si="0">C3*(1+B3)</f>
        <v>1.0107780908879131</v>
      </c>
      <c r="E4" s="16">
        <f t="shared" ref="E4:E25" si="1">B4</f>
        <v>-5.1818995354600002E-2</v>
      </c>
      <c r="F4" s="2">
        <f t="shared" ref="F4:F67" si="2">F3*(1+E3)</f>
        <v>1.0107780908879131</v>
      </c>
      <c r="I4" s="1">
        <v>38533</v>
      </c>
      <c r="J4" s="3">
        <v>-3.7282977100600002E-2</v>
      </c>
      <c r="K4" s="2">
        <f t="shared" ref="K4:K67" si="3">K3*(1+J3)</f>
        <v>0.96552405903283622</v>
      </c>
      <c r="V4" t="s">
        <v>116</v>
      </c>
      <c r="W4" s="1">
        <v>39099</v>
      </c>
      <c r="X4" s="51">
        <v>2035.6510000000001</v>
      </c>
      <c r="Y4" s="51"/>
      <c r="Z4">
        <v>41.6419</v>
      </c>
    </row>
    <row r="5" spans="1:26" x14ac:dyDescent="0.25">
      <c r="A5" s="1">
        <v>38562</v>
      </c>
      <c r="B5" s="3">
        <v>0.27890264171099999</v>
      </c>
      <c r="C5" s="2">
        <f t="shared" si="0"/>
        <v>0.95840058569166098</v>
      </c>
      <c r="E5" s="16">
        <f t="shared" si="1"/>
        <v>0.27890264171099999</v>
      </c>
      <c r="F5" s="2">
        <f t="shared" si="2"/>
        <v>0.95840058569166098</v>
      </c>
      <c r="I5" s="1">
        <v>38562</v>
      </c>
      <c r="J5" s="3">
        <v>0.25018981751399999</v>
      </c>
      <c r="K5" s="2">
        <f t="shared" si="3"/>
        <v>0.92952644764983661</v>
      </c>
      <c r="V5" t="s">
        <v>116</v>
      </c>
      <c r="W5" s="1">
        <v>39100</v>
      </c>
      <c r="X5" s="51">
        <v>2085.4029999999998</v>
      </c>
      <c r="Y5" s="51"/>
      <c r="Z5">
        <v>42.584200000000003</v>
      </c>
    </row>
    <row r="6" spans="1:26" x14ac:dyDescent="0.25">
      <c r="A6" s="1">
        <v>38595</v>
      </c>
      <c r="B6" s="3">
        <v>2.8835169525900001E-2</v>
      </c>
      <c r="C6" s="2">
        <f t="shared" si="0"/>
        <v>1.2257010408584348</v>
      </c>
      <c r="E6" s="16">
        <f t="shared" si="1"/>
        <v>2.8835169525900001E-2</v>
      </c>
      <c r="F6" s="2">
        <f t="shared" si="2"/>
        <v>1.2257010408584348</v>
      </c>
      <c r="I6" s="1">
        <v>38595</v>
      </c>
      <c r="J6" s="3">
        <v>1.8119561106899999E-2</v>
      </c>
      <c r="K6" s="2">
        <f t="shared" si="3"/>
        <v>1.1620844999617859</v>
      </c>
      <c r="P6" s="52">
        <f>Y10</f>
        <v>0</v>
      </c>
      <c r="V6" t="s">
        <v>116</v>
      </c>
      <c r="W6" s="1">
        <v>39101</v>
      </c>
      <c r="X6" s="51">
        <v>2159.6379999999999</v>
      </c>
      <c r="Y6" s="51"/>
      <c r="Z6">
        <v>44.070700000000002</v>
      </c>
    </row>
    <row r="7" spans="1:26" x14ac:dyDescent="0.25">
      <c r="A7" s="1">
        <v>38625</v>
      </c>
      <c r="B7" s="3">
        <v>-5.3363323439599999E-2</v>
      </c>
      <c r="C7" s="2">
        <f t="shared" si="0"/>
        <v>1.2610443381596597</v>
      </c>
      <c r="E7" s="16">
        <f t="shared" si="1"/>
        <v>-5.3363323439599999E-2</v>
      </c>
      <c r="F7" s="2">
        <f t="shared" si="2"/>
        <v>1.2610443381596597</v>
      </c>
      <c r="I7" s="1">
        <v>38625</v>
      </c>
      <c r="J7" s="3">
        <v>-4.4127275102100003E-2</v>
      </c>
      <c r="K7" s="2">
        <f t="shared" si="3"/>
        <v>1.1831409610702248</v>
      </c>
      <c r="P7" s="52">
        <f>Y20</f>
        <v>0</v>
      </c>
      <c r="V7" t="s">
        <v>116</v>
      </c>
      <c r="W7" s="1">
        <v>39104</v>
      </c>
      <c r="X7" s="51">
        <v>2258.9859999999999</v>
      </c>
      <c r="Y7" s="51"/>
      <c r="Z7">
        <v>46.1036</v>
      </c>
    </row>
    <row r="8" spans="1:26" x14ac:dyDescent="0.25">
      <c r="A8" s="1">
        <v>38656</v>
      </c>
      <c r="B8" s="3">
        <v>5.4737762815900003E-2</v>
      </c>
      <c r="C8" s="2">
        <f t="shared" si="0"/>
        <v>1.1937508212707695</v>
      </c>
      <c r="E8" s="16">
        <f t="shared" si="1"/>
        <v>5.4737762815900003E-2</v>
      </c>
      <c r="F8" s="2">
        <f t="shared" si="2"/>
        <v>1.1937508212707695</v>
      </c>
      <c r="I8" s="1">
        <v>38656</v>
      </c>
      <c r="J8" s="3">
        <v>4.5729474869299999E-2</v>
      </c>
      <c r="K8" s="2">
        <f t="shared" si="3"/>
        <v>1.1309321743965159</v>
      </c>
      <c r="P8" s="52">
        <f>Y12</f>
        <v>0</v>
      </c>
      <c r="V8" t="s">
        <v>116</v>
      </c>
      <c r="W8" s="1">
        <v>39105</v>
      </c>
      <c r="X8" s="51">
        <v>2261.7849999999999</v>
      </c>
      <c r="Y8" s="51"/>
      <c r="Z8">
        <v>46.102600000000002</v>
      </c>
    </row>
    <row r="9" spans="1:26" x14ac:dyDescent="0.25">
      <c r="A9" s="1">
        <v>38686</v>
      </c>
      <c r="B9" s="3">
        <v>1.77358278128E-2</v>
      </c>
      <c r="C9" s="2">
        <f t="shared" si="0"/>
        <v>1.2590940705867748</v>
      </c>
      <c r="E9" s="16">
        <f t="shared" si="1"/>
        <v>1.77358278128E-2</v>
      </c>
      <c r="F9" s="2">
        <f t="shared" si="2"/>
        <v>1.2590940705867748</v>
      </c>
      <c r="I9" s="1">
        <v>38686</v>
      </c>
      <c r="J9" s="3">
        <v>4.4250565827500003E-3</v>
      </c>
      <c r="K9" s="2">
        <f t="shared" si="3"/>
        <v>1.1826491088444642</v>
      </c>
      <c r="P9" s="52">
        <f>Y22</f>
        <v>0</v>
      </c>
      <c r="V9" t="s">
        <v>116</v>
      </c>
      <c r="W9" s="1">
        <v>39106</v>
      </c>
      <c r="X9" s="51">
        <v>2283.6959999999999</v>
      </c>
      <c r="Y9" s="51"/>
      <c r="Z9">
        <v>46.596299999999999</v>
      </c>
    </row>
    <row r="10" spans="1:26" x14ac:dyDescent="0.25">
      <c r="A10" s="1">
        <v>38716</v>
      </c>
      <c r="B10" s="3">
        <v>3.0376645450100001E-3</v>
      </c>
      <c r="C10" s="2">
        <f t="shared" si="0"/>
        <v>1.2814251462228192</v>
      </c>
      <c r="D10" s="3">
        <f>C10/C2-1</f>
        <v>0.28142514622281922</v>
      </c>
      <c r="E10" s="16">
        <f t="shared" si="1"/>
        <v>3.0376645450100001E-3</v>
      </c>
      <c r="F10" s="2">
        <f t="shared" si="2"/>
        <v>1.2814251462228192</v>
      </c>
      <c r="G10" s="3">
        <f>F10/F2-1</f>
        <v>0.28142514622281922</v>
      </c>
      <c r="I10" s="1">
        <v>38716</v>
      </c>
      <c r="J10" s="3">
        <v>1.6588977401000001E-3</v>
      </c>
      <c r="K10" s="2">
        <f t="shared" si="3"/>
        <v>1.1878823980686397</v>
      </c>
      <c r="L10" s="3">
        <f>K10/K2-1</f>
        <v>0.18788239806863971</v>
      </c>
      <c r="V10" t="s">
        <v>116</v>
      </c>
      <c r="W10" s="1">
        <v>39107</v>
      </c>
      <c r="X10" s="51">
        <v>2174.239</v>
      </c>
      <c r="Y10" s="51"/>
      <c r="Z10">
        <v>44.456699999999998</v>
      </c>
    </row>
    <row r="11" spans="1:26" x14ac:dyDescent="0.25">
      <c r="A11" s="1">
        <v>38742</v>
      </c>
      <c r="B11" s="3">
        <v>6.9269421918700003E-2</v>
      </c>
      <c r="C11" s="2">
        <f t="shared" si="0"/>
        <v>1.2853176859565847</v>
      </c>
      <c r="E11" s="16">
        <f t="shared" si="1"/>
        <v>6.9269421918700003E-2</v>
      </c>
      <c r="F11" s="2">
        <f t="shared" si="2"/>
        <v>1.2853176859565847</v>
      </c>
      <c r="I11" s="1">
        <v>38742</v>
      </c>
      <c r="J11" s="3">
        <v>5.2826369382100002E-2</v>
      </c>
      <c r="K11" s="2">
        <f t="shared" si="3"/>
        <v>1.1898529734943004</v>
      </c>
      <c r="V11" t="s">
        <v>116</v>
      </c>
      <c r="W11" s="1">
        <v>39108</v>
      </c>
      <c r="X11" s="51">
        <v>2186.27</v>
      </c>
      <c r="Y11" s="51"/>
      <c r="Z11">
        <v>44.688000000000002</v>
      </c>
    </row>
    <row r="12" spans="1:26" x14ac:dyDescent="0.25">
      <c r="A12" s="1">
        <v>38776</v>
      </c>
      <c r="B12" s="3">
        <v>-5.6235437941099999E-3</v>
      </c>
      <c r="C12" s="2">
        <f t="shared" si="0"/>
        <v>1.3743508990446784</v>
      </c>
      <c r="E12" s="16">
        <f t="shared" si="1"/>
        <v>-5.6235437941099999E-3</v>
      </c>
      <c r="F12" s="2">
        <f t="shared" si="2"/>
        <v>1.3743508990446784</v>
      </c>
      <c r="I12" s="1">
        <v>38776</v>
      </c>
      <c r="J12" s="3">
        <v>7.4041165657899996E-3</v>
      </c>
      <c r="K12" s="2">
        <f t="shared" si="3"/>
        <v>1.2527085861825005</v>
      </c>
      <c r="V12" t="s">
        <v>116</v>
      </c>
      <c r="W12" s="1">
        <v>39111</v>
      </c>
      <c r="X12" s="51">
        <v>2260.596</v>
      </c>
      <c r="Y12" s="51"/>
      <c r="Z12">
        <v>46.2012</v>
      </c>
    </row>
    <row r="13" spans="1:26" x14ac:dyDescent="0.25">
      <c r="A13" s="1">
        <v>38807</v>
      </c>
      <c r="B13" s="3">
        <v>-6.6460935971900002E-3</v>
      </c>
      <c r="C13" s="2">
        <f t="shared" si="0"/>
        <v>1.3666221765754263</v>
      </c>
      <c r="E13" s="16">
        <f t="shared" si="1"/>
        <v>-6.6460935971900002E-3</v>
      </c>
      <c r="F13" s="2">
        <f t="shared" si="2"/>
        <v>1.3666221765754263</v>
      </c>
      <c r="I13" s="1">
        <v>38807</v>
      </c>
      <c r="J13" s="3">
        <v>-1.6302175068E-2</v>
      </c>
      <c r="K13" s="2">
        <f t="shared" si="3"/>
        <v>1.2619837865775618</v>
      </c>
      <c r="V13" t="s">
        <v>116</v>
      </c>
      <c r="W13" s="1">
        <v>39112</v>
      </c>
      <c r="X13" s="51">
        <v>2255.9380000000001</v>
      </c>
      <c r="Y13" s="51"/>
      <c r="Z13">
        <v>46.139600000000002</v>
      </c>
    </row>
    <row r="14" spans="1:26" x14ac:dyDescent="0.25">
      <c r="A14" s="1">
        <v>38835</v>
      </c>
      <c r="B14" s="3">
        <v>0.40410114118500001</v>
      </c>
      <c r="C14" s="2">
        <f t="shared" si="0"/>
        <v>1.3575394776779104</v>
      </c>
      <c r="E14" s="16">
        <f t="shared" si="1"/>
        <v>0.40410114118500001</v>
      </c>
      <c r="F14" s="2">
        <f t="shared" si="2"/>
        <v>1.3575394776779104</v>
      </c>
      <c r="I14" s="1">
        <v>38835</v>
      </c>
      <c r="J14" s="3">
        <v>0.40304577861399998</v>
      </c>
      <c r="K14" s="2">
        <f t="shared" si="3"/>
        <v>1.2414107059557968</v>
      </c>
      <c r="V14" t="s">
        <v>116</v>
      </c>
      <c r="W14" s="1">
        <v>39113</v>
      </c>
      <c r="X14" s="51">
        <v>2142.8910000000001</v>
      </c>
      <c r="Y14" s="51"/>
      <c r="Z14">
        <v>43.843400000000003</v>
      </c>
    </row>
    <row r="15" spans="1:26" x14ac:dyDescent="0.25">
      <c r="A15" s="1">
        <v>38868</v>
      </c>
      <c r="B15" s="3">
        <v>5.3759690168099998E-2</v>
      </c>
      <c r="C15" s="2">
        <f t="shared" si="0"/>
        <v>1.9061227298112426</v>
      </c>
      <c r="E15" s="16">
        <f t="shared" si="1"/>
        <v>5.3759690168099998E-2</v>
      </c>
      <c r="F15" s="2">
        <f t="shared" si="2"/>
        <v>1.9061227298112426</v>
      </c>
      <c r="I15" s="1">
        <v>38868</v>
      </c>
      <c r="J15" s="3">
        <v>4.40396887714E-2</v>
      </c>
      <c r="K15" s="2">
        <f t="shared" si="3"/>
        <v>1.7417560505175065</v>
      </c>
      <c r="V15" t="s">
        <v>116</v>
      </c>
      <c r="W15" s="1">
        <v>39114</v>
      </c>
      <c r="X15" s="51">
        <v>2165.4050000000002</v>
      </c>
      <c r="Y15" s="51"/>
      <c r="Z15">
        <v>44.256500000000003</v>
      </c>
    </row>
    <row r="16" spans="1:26" x14ac:dyDescent="0.25">
      <c r="A16" s="1">
        <v>38898</v>
      </c>
      <c r="B16" s="3">
        <v>-3.3901658466200003E-2</v>
      </c>
      <c r="C16" s="2">
        <f t="shared" si="0"/>
        <v>2.0085952971882679</v>
      </c>
      <c r="E16" s="16">
        <f t="shared" si="1"/>
        <v>-3.3901658466200003E-2</v>
      </c>
      <c r="F16" s="2">
        <f t="shared" si="2"/>
        <v>2.0085952971882679</v>
      </c>
      <c r="I16" s="1">
        <v>38898</v>
      </c>
      <c r="J16" s="3">
        <v>-3.3186886582299999E-2</v>
      </c>
      <c r="K16" s="2">
        <f t="shared" si="3"/>
        <v>1.8184624448980005</v>
      </c>
      <c r="P16" s="52"/>
      <c r="V16" t="s">
        <v>116</v>
      </c>
      <c r="W16" s="1">
        <v>39115</v>
      </c>
      <c r="X16" s="51">
        <v>2127.1039999999998</v>
      </c>
      <c r="Y16" s="51"/>
      <c r="Z16">
        <v>43.490600000000001</v>
      </c>
    </row>
    <row r="17" spans="1:26" x14ac:dyDescent="0.25">
      <c r="A17" s="1">
        <v>38929</v>
      </c>
      <c r="B17" s="3">
        <v>5.1648856041200002E-2</v>
      </c>
      <c r="C17" s="2">
        <f t="shared" si="0"/>
        <v>1.9405005854261759</v>
      </c>
      <c r="E17" s="16">
        <f t="shared" si="1"/>
        <v>5.1648856041200002E-2</v>
      </c>
      <c r="F17" s="2">
        <f t="shared" si="2"/>
        <v>1.9405005854261759</v>
      </c>
      <c r="I17" s="1">
        <v>38929</v>
      </c>
      <c r="J17" s="3">
        <v>5.5790658824300003E-2</v>
      </c>
      <c r="K17" s="2">
        <f t="shared" si="3"/>
        <v>1.7581133379849987</v>
      </c>
      <c r="P17" s="52"/>
      <c r="V17" t="s">
        <v>116</v>
      </c>
      <c r="W17" s="1">
        <v>39118</v>
      </c>
      <c r="X17" s="51">
        <v>2152.25</v>
      </c>
      <c r="Y17" s="51"/>
      <c r="Z17">
        <v>43.9497</v>
      </c>
    </row>
    <row r="18" spans="1:26" x14ac:dyDescent="0.25">
      <c r="A18" s="1">
        <v>38960</v>
      </c>
      <c r="B18" s="3">
        <v>0.19412048786399999</v>
      </c>
      <c r="C18" s="2">
        <f t="shared" si="0"/>
        <v>2.0407252208107169</v>
      </c>
      <c r="E18" s="16">
        <f t="shared" si="1"/>
        <v>0.19412048786399999</v>
      </c>
      <c r="F18" s="2">
        <f t="shared" si="2"/>
        <v>2.0407252208107169</v>
      </c>
      <c r="I18" s="1">
        <v>38960</v>
      </c>
      <c r="J18" s="3">
        <v>0.16789296847900001</v>
      </c>
      <c r="K18" s="2">
        <f t="shared" si="3"/>
        <v>1.856199639398971</v>
      </c>
      <c r="P18" s="52"/>
      <c r="V18" t="s">
        <v>116</v>
      </c>
      <c r="W18" s="1">
        <v>39119</v>
      </c>
      <c r="X18" s="51">
        <v>2198.239</v>
      </c>
      <c r="Y18" s="51"/>
      <c r="Z18">
        <v>44.8825</v>
      </c>
    </row>
    <row r="19" spans="1:26" x14ac:dyDescent="0.25">
      <c r="A19" s="1">
        <v>38989</v>
      </c>
      <c r="B19" s="3">
        <v>-4.6137316566899997E-2</v>
      </c>
      <c r="C19" s="2">
        <f t="shared" si="0"/>
        <v>2.4368717962708621</v>
      </c>
      <c r="E19" s="16">
        <f t="shared" si="1"/>
        <v>-4.6137316566899997E-2</v>
      </c>
      <c r="F19" s="2">
        <f t="shared" si="2"/>
        <v>2.4368717962708621</v>
      </c>
      <c r="I19" s="1">
        <v>38989</v>
      </c>
      <c r="J19" s="3">
        <v>-3.99887597434E-2</v>
      </c>
      <c r="K19" s="2">
        <f t="shared" si="3"/>
        <v>2.1678425069473137</v>
      </c>
      <c r="P19" s="52"/>
      <c r="V19" t="s">
        <v>116</v>
      </c>
      <c r="W19" s="1">
        <v>39120</v>
      </c>
      <c r="X19" s="51">
        <v>2237.944</v>
      </c>
      <c r="Y19" s="51"/>
      <c r="Z19">
        <v>45.707500000000003</v>
      </c>
    </row>
    <row r="20" spans="1:26" x14ac:dyDescent="0.25">
      <c r="A20" s="1">
        <v>39021</v>
      </c>
      <c r="B20" s="3">
        <v>-2.1285278421499999E-2</v>
      </c>
      <c r="C20" s="2">
        <f t="shared" si="0"/>
        <v>2.3244410707733629</v>
      </c>
      <c r="E20" s="16">
        <f t="shared" si="1"/>
        <v>-2.1285278421499999E-2</v>
      </c>
      <c r="F20" s="2">
        <f t="shared" si="2"/>
        <v>2.3244410707733629</v>
      </c>
      <c r="I20" s="1">
        <v>39021</v>
      </c>
      <c r="J20" s="3">
        <v>-1.9317785501800001E-2</v>
      </c>
      <c r="K20" s="2">
        <f t="shared" si="3"/>
        <v>2.0811531737754678</v>
      </c>
      <c r="P20" s="52"/>
      <c r="V20" t="s">
        <v>116</v>
      </c>
      <c r="W20" s="1">
        <v>39121</v>
      </c>
      <c r="X20" s="51">
        <v>2278.4450000000002</v>
      </c>
      <c r="Y20" s="51"/>
      <c r="Z20">
        <v>46.537500000000001</v>
      </c>
    </row>
    <row r="21" spans="1:26" x14ac:dyDescent="0.25">
      <c r="A21" s="1">
        <v>39051</v>
      </c>
      <c r="B21" s="3">
        <v>-3.5638072126399998E-3</v>
      </c>
      <c r="C21" s="2">
        <f t="shared" si="0"/>
        <v>2.2749646954075824</v>
      </c>
      <c r="E21" s="16">
        <f t="shared" si="1"/>
        <v>-3.5638072126399998E-3</v>
      </c>
      <c r="F21" s="2">
        <f t="shared" si="2"/>
        <v>2.2749646954075824</v>
      </c>
      <c r="I21" s="1">
        <v>39051</v>
      </c>
      <c r="J21" s="3">
        <v>-6.04263527151E-4</v>
      </c>
      <c r="K21" s="2">
        <f t="shared" si="3"/>
        <v>2.0409499031680829</v>
      </c>
      <c r="P21" s="52"/>
      <c r="V21" t="s">
        <v>116</v>
      </c>
      <c r="W21" s="1">
        <v>39122</v>
      </c>
      <c r="X21" s="51">
        <v>2287.3809999999999</v>
      </c>
      <c r="Y21" s="51"/>
      <c r="Z21">
        <v>46.682200000000002</v>
      </c>
    </row>
    <row r="22" spans="1:26" x14ac:dyDescent="0.25">
      <c r="A22" s="1">
        <v>39080</v>
      </c>
      <c r="B22" s="3">
        <v>0.33228665547800001</v>
      </c>
      <c r="C22" s="2">
        <f t="shared" si="0"/>
        <v>2.2668571598175875</v>
      </c>
      <c r="D22" s="3">
        <f>C22/C10-1</f>
        <v>0.76901254552360521</v>
      </c>
      <c r="E22" s="16">
        <f t="shared" si="1"/>
        <v>0.33228665547800001</v>
      </c>
      <c r="F22" s="2">
        <f t="shared" si="2"/>
        <v>2.2668571598175875</v>
      </c>
      <c r="G22" s="3">
        <f>F22/F10-1</f>
        <v>0.76901254552360521</v>
      </c>
      <c r="I22" s="1">
        <v>39080</v>
      </c>
      <c r="J22" s="3">
        <v>0.32364338684299998</v>
      </c>
      <c r="K22" s="2">
        <f t="shared" si="3"/>
        <v>2.0397166315808559</v>
      </c>
      <c r="L22" s="3">
        <f>K22/K10-1</f>
        <v>0.7171031702272892</v>
      </c>
      <c r="V22" t="s">
        <v>116</v>
      </c>
      <c r="W22" s="1">
        <v>39125</v>
      </c>
      <c r="X22" s="51">
        <v>2341.0720000000001</v>
      </c>
      <c r="Y22" s="51"/>
      <c r="Z22">
        <v>47.766399999999997</v>
      </c>
    </row>
    <row r="23" spans="1:26" s="5" customFormat="1" x14ac:dyDescent="0.25">
      <c r="A23" s="1">
        <v>39113</v>
      </c>
      <c r="B23" s="3">
        <v>0.27553714030900001</v>
      </c>
      <c r="C23" s="2">
        <f t="shared" si="0"/>
        <v>3.0201035438997317</v>
      </c>
      <c r="D23" s="3"/>
      <c r="E23" s="16">
        <f t="shared" si="1"/>
        <v>0.27553714030900001</v>
      </c>
      <c r="F23" s="2">
        <f t="shared" si="2"/>
        <v>3.0201035438997317</v>
      </c>
      <c r="G23" s="3"/>
      <c r="H23" s="3"/>
      <c r="I23" s="1">
        <v>39113</v>
      </c>
      <c r="J23" s="3">
        <v>0.21415662029099999</v>
      </c>
      <c r="K23" s="2">
        <f t="shared" si="3"/>
        <v>2.6998574304256797</v>
      </c>
      <c r="L23" s="3"/>
      <c r="M23" s="3"/>
      <c r="N23" s="20" t="s">
        <v>2</v>
      </c>
      <c r="O23" s="21">
        <v>2142.8910000000001</v>
      </c>
      <c r="P23" s="21"/>
      <c r="Q23" s="22"/>
      <c r="R23" s="22">
        <f t="shared" ref="R23:R54" si="4">(O24-O23)/O23</f>
        <v>0.17296353384283186</v>
      </c>
      <c r="S23" s="3"/>
      <c r="T23" s="23">
        <v>43.843400000000003</v>
      </c>
      <c r="U23" s="23"/>
      <c r="V23" t="s">
        <v>116</v>
      </c>
      <c r="W23" s="1">
        <v>39126</v>
      </c>
      <c r="X23" s="51">
        <v>2384.1579999999999</v>
      </c>
      <c r="Y23" s="51"/>
      <c r="Z23">
        <v>48.6479</v>
      </c>
    </row>
    <row r="24" spans="1:26" x14ac:dyDescent="0.25">
      <c r="A24" s="1">
        <v>39141</v>
      </c>
      <c r="B24" s="3">
        <v>0.29041243726799998</v>
      </c>
      <c r="C24" s="2">
        <f t="shared" si="0"/>
        <v>3.8522542378229399</v>
      </c>
      <c r="E24" s="16">
        <f t="shared" si="1"/>
        <v>0.29041243726799998</v>
      </c>
      <c r="F24" s="2">
        <f t="shared" si="2"/>
        <v>3.8522542378229399</v>
      </c>
      <c r="I24" s="1">
        <v>39141</v>
      </c>
      <c r="J24" s="3">
        <v>0.33426602896800001</v>
      </c>
      <c r="K24" s="2">
        <f t="shared" si="3"/>
        <v>3.2780497729931866</v>
      </c>
      <c r="N24" s="20" t="s">
        <v>3</v>
      </c>
      <c r="O24" s="21">
        <v>2513.5329999999999</v>
      </c>
      <c r="P24" s="21"/>
      <c r="Q24" s="22"/>
      <c r="R24" s="22">
        <f t="shared" si="4"/>
        <v>0.16412396415722411</v>
      </c>
      <c r="T24" s="23">
        <v>51.240900000000003</v>
      </c>
      <c r="U24" s="23"/>
      <c r="V24" t="s">
        <v>116</v>
      </c>
      <c r="W24" s="1">
        <v>39127</v>
      </c>
      <c r="X24" s="51">
        <v>2435.9589999999998</v>
      </c>
      <c r="Y24" s="51"/>
      <c r="Z24">
        <v>49.712800000000001</v>
      </c>
    </row>
    <row r="25" spans="1:26" x14ac:dyDescent="0.25">
      <c r="A25" s="1">
        <v>39171</v>
      </c>
      <c r="B25" s="3">
        <v>0.31626561577000001</v>
      </c>
      <c r="C25" s="2">
        <f t="shared" si="0"/>
        <v>4.9709967800050814</v>
      </c>
      <c r="E25" s="16">
        <f t="shared" si="1"/>
        <v>0.31626561577000001</v>
      </c>
      <c r="F25" s="2">
        <f t="shared" si="2"/>
        <v>4.9709967800050814</v>
      </c>
      <c r="I25" s="1">
        <v>39171</v>
      </c>
      <c r="J25" s="3">
        <v>0.30591213867799999</v>
      </c>
      <c r="K25" s="2">
        <f t="shared" si="3"/>
        <v>4.3737904533710728</v>
      </c>
      <c r="N25" s="20" t="s">
        <v>4</v>
      </c>
      <c r="O25" s="21">
        <v>2926.0639999999999</v>
      </c>
      <c r="P25" s="21"/>
      <c r="Q25" s="22"/>
      <c r="R25" s="22">
        <f t="shared" si="4"/>
        <v>0.33410923342756688</v>
      </c>
      <c r="T25" s="23">
        <v>59.543300000000002</v>
      </c>
      <c r="U25" s="23"/>
      <c r="V25" t="s">
        <v>116</v>
      </c>
      <c r="W25" s="1">
        <v>39128</v>
      </c>
      <c r="X25" s="51">
        <v>2512.402</v>
      </c>
      <c r="Y25" s="51"/>
      <c r="Z25">
        <v>51.2194</v>
      </c>
    </row>
    <row r="26" spans="1:26" s="43" customFormat="1" x14ac:dyDescent="0.25">
      <c r="A26" s="40">
        <v>39202</v>
      </c>
      <c r="B26" s="41">
        <v>-2.26977786286E-2</v>
      </c>
      <c r="C26" s="42">
        <f t="shared" si="0"/>
        <v>6.5431521376240749</v>
      </c>
      <c r="D26" s="41"/>
      <c r="E26" s="41">
        <f t="shared" ref="E26:E89" si="5">IF(O26/P26-1&gt;$G$1,B26,0)</f>
        <v>-2.26977786286E-2</v>
      </c>
      <c r="F26" s="42">
        <f t="shared" si="2"/>
        <v>6.5431521376240749</v>
      </c>
      <c r="G26" s="41"/>
      <c r="H26" s="41"/>
      <c r="I26" s="40">
        <v>39202</v>
      </c>
      <c r="J26" s="41">
        <v>-1.2427851465799999E-2</v>
      </c>
      <c r="K26" s="42">
        <f t="shared" si="3"/>
        <v>5.7117860450912366</v>
      </c>
      <c r="L26" s="41"/>
      <c r="M26" s="41"/>
      <c r="N26" s="47" t="s">
        <v>5</v>
      </c>
      <c r="O26" s="48">
        <v>3903.6889999999999</v>
      </c>
      <c r="P26" s="48">
        <f>INDEX(Y:Y,52+(ROW(N26)-ROW($N$25))*20)</f>
        <v>2880.3510499999998</v>
      </c>
      <c r="Q26" s="49">
        <f>O26/P26-1</f>
        <v>0.35528237087628622</v>
      </c>
      <c r="R26" s="49">
        <f t="shared" si="4"/>
        <v>9.3268700452315778E-2</v>
      </c>
      <c r="S26" s="41"/>
      <c r="T26" s="50">
        <v>72.402299999999997</v>
      </c>
      <c r="U26" s="50"/>
      <c r="V26" s="43" t="s">
        <v>116</v>
      </c>
      <c r="W26" s="40">
        <v>39129</v>
      </c>
      <c r="X26" s="53">
        <v>2541.4090000000001</v>
      </c>
      <c r="Y26" s="53"/>
      <c r="Z26" s="43">
        <v>51.782800000000002</v>
      </c>
    </row>
    <row r="27" spans="1:26" x14ac:dyDescent="0.25">
      <c r="A27" s="1">
        <v>39233</v>
      </c>
      <c r="B27" s="3">
        <v>-0.138149658643</v>
      </c>
      <c r="C27" s="2">
        <f t="shared" si="0"/>
        <v>6.3946371188710325</v>
      </c>
      <c r="E27" s="16">
        <f t="shared" si="5"/>
        <v>-0.138149658643</v>
      </c>
      <c r="F27" s="2">
        <f t="shared" si="2"/>
        <v>6.3946371188710325</v>
      </c>
      <c r="I27" s="1">
        <v>39233</v>
      </c>
      <c r="J27" s="3">
        <v>-0.10150575479899999</v>
      </c>
      <c r="K27" s="2">
        <f t="shared" si="3"/>
        <v>5.6408008165184134</v>
      </c>
      <c r="N27" s="20" t="s">
        <v>6</v>
      </c>
      <c r="O27" s="21">
        <v>4267.7809999999999</v>
      </c>
      <c r="P27" s="21">
        <f t="shared" ref="P27:P90" si="6">INDEX(Y:Y,52+(ROW(N27)-ROW($N$25))*20)</f>
        <v>3523.435066666666</v>
      </c>
      <c r="Q27" s="49">
        <f t="shared" ref="Q27:Q90" si="7">O27/P27-1</f>
        <v>0.21125575446960632</v>
      </c>
      <c r="R27" s="22">
        <f t="shared" si="4"/>
        <v>-0.15987113678044867</v>
      </c>
      <c r="T27" s="23">
        <v>79.252399999999994</v>
      </c>
      <c r="U27" s="23"/>
      <c r="V27" t="s">
        <v>116</v>
      </c>
      <c r="W27" s="1">
        <v>39139</v>
      </c>
      <c r="X27" s="51">
        <v>2642.114</v>
      </c>
      <c r="Y27" s="51"/>
      <c r="Z27">
        <v>53.799199999999999</v>
      </c>
    </row>
    <row r="28" spans="1:26" x14ac:dyDescent="0.25">
      <c r="A28" s="1">
        <v>39262</v>
      </c>
      <c r="B28" s="3">
        <v>0.190456032394</v>
      </c>
      <c r="C28" s="2">
        <f t="shared" si="0"/>
        <v>5.5112201837531423</v>
      </c>
      <c r="E28" s="16">
        <f t="shared" si="5"/>
        <v>0.190456032394</v>
      </c>
      <c r="F28" s="2">
        <f t="shared" si="2"/>
        <v>5.5112201837531423</v>
      </c>
      <c r="I28" s="1">
        <v>39262</v>
      </c>
      <c r="J28" s="3">
        <v>0.22108964366299999</v>
      </c>
      <c r="K28" s="2">
        <f t="shared" si="3"/>
        <v>5.0682270719668958</v>
      </c>
      <c r="N28" s="20" t="s">
        <v>7</v>
      </c>
      <c r="O28" s="21">
        <v>3585.4859999999999</v>
      </c>
      <c r="P28" s="21">
        <f t="shared" si="6"/>
        <v>3945.3070000000002</v>
      </c>
      <c r="Q28" s="49">
        <f t="shared" si="7"/>
        <v>-9.1202281596844181E-2</v>
      </c>
      <c r="R28" s="22">
        <f t="shared" si="4"/>
        <v>0.22816934719588919</v>
      </c>
      <c r="T28" s="23">
        <v>66.117599999999996</v>
      </c>
      <c r="U28" s="23"/>
      <c r="V28" t="s">
        <v>116</v>
      </c>
      <c r="W28" s="1">
        <v>39140</v>
      </c>
      <c r="X28" s="51">
        <v>2405.5740000000001</v>
      </c>
      <c r="Y28" s="51"/>
      <c r="Z28">
        <v>49.058700000000002</v>
      </c>
    </row>
    <row r="29" spans="1:26" x14ac:dyDescent="0.25">
      <c r="A29" s="1">
        <v>39294</v>
      </c>
      <c r="B29" s="3">
        <v>0.27689822892600002</v>
      </c>
      <c r="C29" s="2">
        <f t="shared" si="0"/>
        <v>6.5608653136004982</v>
      </c>
      <c r="E29" s="16">
        <f t="shared" si="5"/>
        <v>0.27689822892600002</v>
      </c>
      <c r="F29" s="2">
        <f t="shared" si="2"/>
        <v>6.5608653136004982</v>
      </c>
      <c r="I29" s="1">
        <v>39294</v>
      </c>
      <c r="J29" s="3">
        <v>0.265514765115</v>
      </c>
      <c r="K29" s="2">
        <f t="shared" si="3"/>
        <v>6.1887595893112257</v>
      </c>
      <c r="N29" s="20" t="s">
        <v>8</v>
      </c>
      <c r="O29" s="21">
        <v>4403.5839999999998</v>
      </c>
      <c r="P29" s="21">
        <f t="shared" si="6"/>
        <v>4044.7840333333343</v>
      </c>
      <c r="Q29" s="49">
        <f t="shared" si="7"/>
        <v>8.8706829266969711E-2</v>
      </c>
      <c r="R29" s="22">
        <f t="shared" si="4"/>
        <v>0.11219315902682919</v>
      </c>
      <c r="T29" s="23">
        <v>70.579899999999995</v>
      </c>
      <c r="U29" s="23"/>
      <c r="V29" t="s">
        <v>116</v>
      </c>
      <c r="W29" s="1">
        <v>39141</v>
      </c>
      <c r="X29" s="51">
        <v>2513.5329999999999</v>
      </c>
      <c r="Y29" s="51"/>
      <c r="Z29">
        <v>51.240900000000003</v>
      </c>
    </row>
    <row r="30" spans="1:26" x14ac:dyDescent="0.25">
      <c r="A30" s="1">
        <v>39325</v>
      </c>
      <c r="B30" s="3">
        <v>-2.5834925914800001E-2</v>
      </c>
      <c r="C30" s="2">
        <f t="shared" si="0"/>
        <v>8.3775572991585019</v>
      </c>
      <c r="E30" s="16">
        <f t="shared" si="5"/>
        <v>-2.5834925914800001E-2</v>
      </c>
      <c r="F30" s="2">
        <f t="shared" si="2"/>
        <v>8.3775572991585019</v>
      </c>
      <c r="I30" s="1">
        <v>39325</v>
      </c>
      <c r="J30" s="3">
        <v>-2.99441879072E-2</v>
      </c>
      <c r="K30" s="2">
        <f t="shared" si="3"/>
        <v>7.8319666380203996</v>
      </c>
      <c r="N30" s="20" t="s">
        <v>9</v>
      </c>
      <c r="O30" s="21">
        <v>4897.6360000000004</v>
      </c>
      <c r="P30" s="21">
        <f t="shared" si="6"/>
        <v>4109.4382166666664</v>
      </c>
      <c r="Q30" s="49">
        <f t="shared" si="7"/>
        <v>0.19180183318893484</v>
      </c>
      <c r="R30" s="22">
        <f t="shared" si="4"/>
        <v>3.7980364404377784E-2</v>
      </c>
      <c r="T30" s="23">
        <v>78.696200000000005</v>
      </c>
      <c r="U30" s="23"/>
      <c r="V30" t="s">
        <v>116</v>
      </c>
      <c r="W30" s="1">
        <v>39142</v>
      </c>
      <c r="X30" s="51">
        <v>2459.511</v>
      </c>
      <c r="Y30" s="51"/>
      <c r="Z30">
        <v>50.163600000000002</v>
      </c>
    </row>
    <row r="31" spans="1:26" x14ac:dyDescent="0.25">
      <c r="A31" s="1">
        <v>39353</v>
      </c>
      <c r="B31" s="3">
        <v>-0.12496800581500001</v>
      </c>
      <c r="C31" s="2">
        <f t="shared" si="0"/>
        <v>8.1611237269877499</v>
      </c>
      <c r="E31" s="16">
        <f t="shared" si="5"/>
        <v>-0.12496800581500001</v>
      </c>
      <c r="F31" s="2">
        <f t="shared" si="2"/>
        <v>8.1611237269877499</v>
      </c>
      <c r="I31" s="1">
        <v>39353</v>
      </c>
      <c r="J31" s="3">
        <v>-0.13204127381799999</v>
      </c>
      <c r="K31" s="2">
        <f t="shared" si="3"/>
        <v>7.5974447573285957</v>
      </c>
      <c r="N31" s="20" t="s">
        <v>10</v>
      </c>
      <c r="O31" s="21">
        <v>5083.6499999999996</v>
      </c>
      <c r="P31" s="21">
        <f t="shared" si="6"/>
        <v>4401.7131166666668</v>
      </c>
      <c r="Q31" s="49">
        <f t="shared" si="7"/>
        <v>0.15492533594505375</v>
      </c>
      <c r="R31" s="22">
        <f t="shared" si="4"/>
        <v>-0.10493779076057551</v>
      </c>
      <c r="T31" s="23">
        <v>82.194900000000004</v>
      </c>
      <c r="U31" s="23"/>
      <c r="V31" t="s">
        <v>116</v>
      </c>
      <c r="W31" s="1">
        <v>39143</v>
      </c>
      <c r="X31" s="51">
        <v>2503.6770000000001</v>
      </c>
      <c r="Y31" s="51"/>
      <c r="Z31">
        <v>51.077500000000001</v>
      </c>
    </row>
    <row r="32" spans="1:26" x14ac:dyDescent="0.25">
      <c r="A32" s="1">
        <v>39386</v>
      </c>
      <c r="B32" s="3">
        <v>3.94248545731E-2</v>
      </c>
      <c r="C32" s="2">
        <f t="shared" si="0"/>
        <v>7.1412443696166106</v>
      </c>
      <c r="E32" s="16">
        <f t="shared" si="5"/>
        <v>3.94248545731E-2</v>
      </c>
      <c r="F32" s="2">
        <f t="shared" si="2"/>
        <v>7.1412443696166106</v>
      </c>
      <c r="I32" s="1">
        <v>39386</v>
      </c>
      <c r="J32" s="3">
        <v>8.1447841316399996E-2</v>
      </c>
      <c r="K32" s="2">
        <f t="shared" si="3"/>
        <v>6.5942684738090422</v>
      </c>
      <c r="N32" s="20" t="s">
        <v>11</v>
      </c>
      <c r="O32" s="21">
        <v>4550.183</v>
      </c>
      <c r="P32" s="21">
        <f t="shared" si="6"/>
        <v>4746.4165666666659</v>
      </c>
      <c r="Q32" s="49">
        <f t="shared" si="7"/>
        <v>-4.1343519665927198E-2</v>
      </c>
      <c r="R32" s="22">
        <f t="shared" si="4"/>
        <v>-9.3897542142810569E-2</v>
      </c>
      <c r="T32" s="23">
        <v>64.806600000000003</v>
      </c>
      <c r="U32" s="23"/>
      <c r="V32" t="s">
        <v>116</v>
      </c>
      <c r="W32" s="1">
        <v>39146</v>
      </c>
      <c r="X32" s="51">
        <v>2511.9160000000002</v>
      </c>
      <c r="Y32" s="51"/>
      <c r="Z32">
        <v>51.212699999999998</v>
      </c>
    </row>
    <row r="33" spans="1:26" x14ac:dyDescent="0.25">
      <c r="A33" s="1">
        <v>39416</v>
      </c>
      <c r="B33" s="3">
        <v>0.21564117701499999</v>
      </c>
      <c r="C33" s="2">
        <f t="shared" si="0"/>
        <v>7.4227868903597143</v>
      </c>
      <c r="E33" s="16">
        <f t="shared" si="5"/>
        <v>0</v>
      </c>
      <c r="F33" s="2">
        <f t="shared" si="2"/>
        <v>7.4227868903597143</v>
      </c>
      <c r="I33" s="1">
        <v>39416</v>
      </c>
      <c r="J33" s="3">
        <v>0.238369972184</v>
      </c>
      <c r="K33" s="2">
        <f t="shared" si="3"/>
        <v>7.1313574060615794</v>
      </c>
      <c r="N33" s="20" t="s">
        <v>12</v>
      </c>
      <c r="O33" s="21">
        <v>4122.9319999999998</v>
      </c>
      <c r="P33" s="21">
        <f t="shared" si="6"/>
        <v>4679.7029999999977</v>
      </c>
      <c r="Q33" s="49">
        <f t="shared" si="7"/>
        <v>-0.11897571277493424</v>
      </c>
      <c r="R33" s="22">
        <f t="shared" si="4"/>
        <v>0.20002051937795731</v>
      </c>
      <c r="T33" s="23">
        <v>58.886200000000002</v>
      </c>
      <c r="U33" s="23"/>
      <c r="V33" t="s">
        <v>116</v>
      </c>
      <c r="W33" s="1">
        <v>39147</v>
      </c>
      <c r="X33" s="51">
        <v>2516.0030000000002</v>
      </c>
      <c r="Y33" s="51"/>
      <c r="Z33">
        <v>51.337899999999998</v>
      </c>
    </row>
    <row r="34" spans="1:26" x14ac:dyDescent="0.25">
      <c r="A34" s="1">
        <v>39444</v>
      </c>
      <c r="B34" s="3">
        <v>-0.132415941584</v>
      </c>
      <c r="C34" s="2">
        <f t="shared" si="0"/>
        <v>9.0234453921283944</v>
      </c>
      <c r="D34" s="3">
        <f t="shared" ref="D34" si="8">C34/C22-1</f>
        <v>2.9805972568886983</v>
      </c>
      <c r="E34" s="16">
        <f t="shared" si="5"/>
        <v>-0.132415941584</v>
      </c>
      <c r="F34" s="2">
        <f t="shared" si="2"/>
        <v>7.4227868903597143</v>
      </c>
      <c r="G34" s="3">
        <f t="shared" ref="G34" si="9">F34/F22-1</f>
        <v>2.2744837310159505</v>
      </c>
      <c r="I34" s="1">
        <v>39444</v>
      </c>
      <c r="J34" s="3">
        <v>-0.135672013472</v>
      </c>
      <c r="K34" s="2">
        <f t="shared" si="3"/>
        <v>8.8312588725786405</v>
      </c>
      <c r="L34" s="3">
        <f t="shared" ref="L34" si="10">K34/K22-1</f>
        <v>3.3296498816769899</v>
      </c>
      <c r="N34" s="20" t="s">
        <v>13</v>
      </c>
      <c r="O34" s="21">
        <v>4947.6030000000001</v>
      </c>
      <c r="P34" s="21">
        <f t="shared" si="6"/>
        <v>4496.8043666666672</v>
      </c>
      <c r="Q34" s="49">
        <f t="shared" si="7"/>
        <v>0.1002486647351073</v>
      </c>
      <c r="R34" s="22">
        <f t="shared" si="4"/>
        <v>-5.743953182985783E-2</v>
      </c>
      <c r="S34" s="3">
        <f>O34/O23-1</f>
        <v>1.3088449202502601</v>
      </c>
      <c r="T34" s="23">
        <v>66.767899999999997</v>
      </c>
      <c r="U34" s="23"/>
      <c r="V34" t="s">
        <v>116</v>
      </c>
      <c r="W34" s="1">
        <v>39148</v>
      </c>
      <c r="X34" s="51">
        <v>2580.5970000000002</v>
      </c>
      <c r="Y34" s="51"/>
      <c r="Z34">
        <v>52.656199999999998</v>
      </c>
    </row>
    <row r="35" spans="1:26" x14ac:dyDescent="0.25">
      <c r="A35" s="1">
        <v>39478</v>
      </c>
      <c r="B35" s="3">
        <v>0.15016116018100001</v>
      </c>
      <c r="C35" s="2">
        <f t="shared" si="0"/>
        <v>7.8285973741979067</v>
      </c>
      <c r="E35" s="16">
        <f t="shared" si="5"/>
        <v>0.15016116018100001</v>
      </c>
      <c r="F35" s="2">
        <f t="shared" si="2"/>
        <v>6.4398915750953609</v>
      </c>
      <c r="I35" s="1">
        <v>39478</v>
      </c>
      <c r="J35" s="3">
        <v>0.15614302344700001</v>
      </c>
      <c r="K35" s="2">
        <f t="shared" si="3"/>
        <v>7.6331041998434319</v>
      </c>
      <c r="N35" s="20" t="s">
        <v>14</v>
      </c>
      <c r="O35" s="21">
        <v>4663.415</v>
      </c>
      <c r="P35" s="21">
        <f t="shared" si="6"/>
        <v>4615.6709333333338</v>
      </c>
      <c r="Q35" s="49">
        <f t="shared" si="7"/>
        <v>1.034390608781699E-2</v>
      </c>
      <c r="R35" s="22">
        <f t="shared" si="4"/>
        <v>8.4530756966729362E-2</v>
      </c>
      <c r="T35" s="23">
        <v>57.047600000000003</v>
      </c>
      <c r="U35" s="23"/>
      <c r="V35" t="s">
        <v>116</v>
      </c>
      <c r="W35" s="1">
        <v>39149</v>
      </c>
      <c r="X35" s="51">
        <v>2634.8789999999999</v>
      </c>
      <c r="Y35" s="51"/>
      <c r="Z35">
        <v>53.700200000000002</v>
      </c>
    </row>
    <row r="36" spans="1:26" s="61" customFormat="1" x14ac:dyDescent="0.25">
      <c r="A36" s="54">
        <v>39507</v>
      </c>
      <c r="B36" s="55">
        <v>-0.28396531735199998</v>
      </c>
      <c r="C36" s="56">
        <f t="shared" si="0"/>
        <v>9.0041486384973943</v>
      </c>
      <c r="D36" s="55"/>
      <c r="E36" s="41">
        <f t="shared" si="5"/>
        <v>-0.28396531735199998</v>
      </c>
      <c r="F36" s="56">
        <f t="shared" si="2"/>
        <v>7.4069131654515274</v>
      </c>
      <c r="G36" s="55"/>
      <c r="H36" s="55"/>
      <c r="I36" s="54">
        <v>39507</v>
      </c>
      <c r="J36" s="55">
        <v>-0.28078683215799999</v>
      </c>
      <c r="K36" s="56">
        <f t="shared" si="3"/>
        <v>8.8249601678929785</v>
      </c>
      <c r="L36" s="55"/>
      <c r="M36" s="55"/>
      <c r="N36" s="57" t="s">
        <v>15</v>
      </c>
      <c r="O36" s="58">
        <v>5057.6170000000002</v>
      </c>
      <c r="P36" s="48">
        <f t="shared" si="6"/>
        <v>4825.7709999999997</v>
      </c>
      <c r="Q36" s="49">
        <f t="shared" si="7"/>
        <v>4.8043307483923492E-2</v>
      </c>
      <c r="R36" s="59">
        <f t="shared" si="4"/>
        <v>-0.20039457317546983</v>
      </c>
      <c r="S36" s="55"/>
      <c r="T36" s="60">
        <v>61.894799999999996</v>
      </c>
      <c r="U36" s="60"/>
      <c r="V36" s="43" t="s">
        <v>116</v>
      </c>
      <c r="W36" s="40">
        <v>39150</v>
      </c>
      <c r="X36" s="53">
        <v>2638.047</v>
      </c>
      <c r="Y36" s="53"/>
      <c r="Z36" s="43">
        <v>53.721200000000003</v>
      </c>
    </row>
    <row r="37" spans="1:26" s="38" customFormat="1" x14ac:dyDescent="0.25">
      <c r="A37" s="6">
        <v>39538</v>
      </c>
      <c r="B37" s="9">
        <v>4.0062854193100003E-2</v>
      </c>
      <c r="C37" s="7">
        <f t="shared" si="0"/>
        <v>6.4472827128819024</v>
      </c>
      <c r="D37" s="9"/>
      <c r="E37" s="16">
        <f t="shared" si="5"/>
        <v>0</v>
      </c>
      <c r="F37" s="7">
        <f t="shared" si="2"/>
        <v>5.3036067178253772</v>
      </c>
      <c r="G37" s="9"/>
      <c r="H37" s="9"/>
      <c r="I37" s="6">
        <v>39538</v>
      </c>
      <c r="J37" s="9">
        <v>1.2858554502900001E-2</v>
      </c>
      <c r="K37" s="7">
        <f t="shared" si="3"/>
        <v>6.3470275584297768</v>
      </c>
      <c r="L37" s="9"/>
      <c r="M37" s="9"/>
      <c r="N37" s="29" t="s">
        <v>16</v>
      </c>
      <c r="O37" s="26">
        <v>4044.098</v>
      </c>
      <c r="P37" s="21">
        <f t="shared" si="6"/>
        <v>4935.6739000000007</v>
      </c>
      <c r="Q37" s="49">
        <f t="shared" si="7"/>
        <v>-0.180639142306383</v>
      </c>
      <c r="R37" s="34">
        <f t="shared" si="4"/>
        <v>-3.4845842014708861E-2</v>
      </c>
      <c r="S37" s="9"/>
      <c r="T37" s="35">
        <v>47.025500000000001</v>
      </c>
      <c r="U37" s="35"/>
      <c r="V37" t="s">
        <v>116</v>
      </c>
      <c r="W37" s="1">
        <v>39153</v>
      </c>
      <c r="X37" s="51">
        <v>2696.4969999999998</v>
      </c>
      <c r="Y37" s="51"/>
      <c r="Z37">
        <v>54.857100000000003</v>
      </c>
    </row>
    <row r="38" spans="1:26" s="38" customFormat="1" x14ac:dyDescent="0.25">
      <c r="A38" s="6">
        <v>39568</v>
      </c>
      <c r="B38" s="9">
        <v>-3.0233125994699999E-2</v>
      </c>
      <c r="C38" s="7">
        <f t="shared" si="0"/>
        <v>6.7055792601497846</v>
      </c>
      <c r="D38" s="9"/>
      <c r="E38" s="16">
        <f t="shared" si="5"/>
        <v>0</v>
      </c>
      <c r="F38" s="7">
        <f t="shared" si="2"/>
        <v>5.3036067178253772</v>
      </c>
      <c r="G38" s="9"/>
      <c r="H38" s="9"/>
      <c r="I38" s="6">
        <v>39568</v>
      </c>
      <c r="J38" s="9">
        <v>-4.1764958470299998E-2</v>
      </c>
      <c r="K38" s="7">
        <f t="shared" si="3"/>
        <v>6.4286411582212546</v>
      </c>
      <c r="L38" s="9"/>
      <c r="M38" s="9"/>
      <c r="N38" s="29" t="s">
        <v>17</v>
      </c>
      <c r="O38" s="26">
        <v>3903.1779999999999</v>
      </c>
      <c r="P38" s="21">
        <f t="shared" si="6"/>
        <v>4440.905116666665</v>
      </c>
      <c r="Q38" s="49">
        <f t="shared" si="7"/>
        <v>-0.12108502716002234</v>
      </c>
      <c r="R38" s="34">
        <f t="shared" si="4"/>
        <v>-3.7801760514124649E-2</v>
      </c>
      <c r="S38" s="9"/>
      <c r="T38" s="35">
        <v>45.344299999999997</v>
      </c>
      <c r="U38" s="35"/>
      <c r="V38" t="s">
        <v>116</v>
      </c>
      <c r="W38" s="1">
        <v>39154</v>
      </c>
      <c r="X38" s="51">
        <v>2727.4549999999999</v>
      </c>
      <c r="Y38" s="51"/>
      <c r="Z38">
        <v>55.465899999999998</v>
      </c>
    </row>
    <row r="39" spans="1:26" s="38" customFormat="1" x14ac:dyDescent="0.25">
      <c r="A39" s="6">
        <v>39598</v>
      </c>
      <c r="B39" s="9">
        <v>-0.231248863671</v>
      </c>
      <c r="C39" s="7">
        <f t="shared" si="0"/>
        <v>6.5028486375102288</v>
      </c>
      <c r="D39" s="9"/>
      <c r="E39" s="16">
        <f t="shared" si="5"/>
        <v>-0.231248863671</v>
      </c>
      <c r="F39" s="7">
        <f t="shared" si="2"/>
        <v>5.3036067178253772</v>
      </c>
      <c r="G39" s="9"/>
      <c r="H39" s="9"/>
      <c r="I39" s="6">
        <v>39598</v>
      </c>
      <c r="J39" s="9">
        <v>-0.22279445287399999</v>
      </c>
      <c r="K39" s="7">
        <f t="shared" si="3"/>
        <v>6.1601492272276825</v>
      </c>
      <c r="L39" s="9"/>
      <c r="M39" s="9"/>
      <c r="N39" s="29" t="s">
        <v>18</v>
      </c>
      <c r="O39" s="26">
        <v>3755.6309999999999</v>
      </c>
      <c r="P39" s="21">
        <f t="shared" si="6"/>
        <v>4117.7950833333325</v>
      </c>
      <c r="Q39" s="49">
        <f t="shared" si="7"/>
        <v>-8.7950972791041027E-2</v>
      </c>
      <c r="R39" s="34">
        <f t="shared" si="4"/>
        <v>-0.25080073095573019</v>
      </c>
      <c r="S39" s="9"/>
      <c r="T39" s="35">
        <v>43.691800000000001</v>
      </c>
      <c r="U39" s="35"/>
      <c r="V39" t="s">
        <v>116</v>
      </c>
      <c r="W39" s="1">
        <v>39155</v>
      </c>
      <c r="X39" s="51">
        <v>2708.6869999999999</v>
      </c>
      <c r="Y39" s="51"/>
      <c r="Z39">
        <v>55.054499999999997</v>
      </c>
    </row>
    <row r="40" spans="1:26" s="38" customFormat="1" x14ac:dyDescent="0.25">
      <c r="A40" s="6">
        <v>39629</v>
      </c>
      <c r="B40" s="9">
        <v>0.19150773123000001</v>
      </c>
      <c r="C40" s="7">
        <f t="shared" si="0"/>
        <v>4.9990722794614779</v>
      </c>
      <c r="D40" s="9"/>
      <c r="E40" s="16">
        <f t="shared" si="5"/>
        <v>0</v>
      </c>
      <c r="F40" s="7">
        <f t="shared" si="2"/>
        <v>4.0771536909703769</v>
      </c>
      <c r="G40" s="9"/>
      <c r="H40" s="9"/>
      <c r="I40" s="6">
        <v>39629</v>
      </c>
      <c r="J40" s="9">
        <v>0.176865390397</v>
      </c>
      <c r="K40" s="7">
        <f t="shared" si="3"/>
        <v>4.7877021505252966</v>
      </c>
      <c r="L40" s="9"/>
      <c r="M40" s="9"/>
      <c r="N40" s="29" t="s">
        <v>19</v>
      </c>
      <c r="O40" s="26">
        <v>2813.7159999999999</v>
      </c>
      <c r="P40" s="21">
        <f t="shared" si="6"/>
        <v>3645.6433000000006</v>
      </c>
      <c r="Q40" s="49">
        <f t="shared" si="7"/>
        <v>-0.22819766815914233</v>
      </c>
      <c r="R40" s="34">
        <f t="shared" si="4"/>
        <v>7.2324641150706123E-2</v>
      </c>
      <c r="S40" s="9"/>
      <c r="T40" s="35">
        <v>31.083400000000001</v>
      </c>
      <c r="U40" s="35"/>
      <c r="V40" t="s">
        <v>116</v>
      </c>
      <c r="W40" s="1">
        <v>39156</v>
      </c>
      <c r="X40" s="51">
        <v>2760.8440000000001</v>
      </c>
      <c r="Y40" s="51"/>
      <c r="Z40">
        <v>56.134700000000002</v>
      </c>
    </row>
    <row r="41" spans="1:26" s="38" customFormat="1" x14ac:dyDescent="0.25">
      <c r="A41" s="6">
        <v>39660</v>
      </c>
      <c r="B41" s="9">
        <v>-0.23493141688800001</v>
      </c>
      <c r="C41" s="7">
        <f t="shared" si="0"/>
        <v>5.9564332699559301</v>
      </c>
      <c r="D41" s="9"/>
      <c r="E41" s="16">
        <f t="shared" si="5"/>
        <v>0</v>
      </c>
      <c r="F41" s="7">
        <f t="shared" si="2"/>
        <v>4.0771536909703769</v>
      </c>
      <c r="G41" s="9"/>
      <c r="H41" s="9"/>
      <c r="I41" s="6">
        <v>39660</v>
      </c>
      <c r="J41" s="9">
        <v>-0.245970274617</v>
      </c>
      <c r="K41" s="7">
        <f t="shared" si="3"/>
        <v>5.6344809604825095</v>
      </c>
      <c r="L41" s="9"/>
      <c r="M41" s="9"/>
      <c r="N41" s="29" t="s">
        <v>20</v>
      </c>
      <c r="O41" s="26">
        <v>3017.2170000000001</v>
      </c>
      <c r="P41" s="21">
        <f t="shared" si="6"/>
        <v>3419.6711333333342</v>
      </c>
      <c r="Q41" s="49">
        <f t="shared" si="7"/>
        <v>-0.11768796402975767</v>
      </c>
      <c r="R41" s="34">
        <f t="shared" si="4"/>
        <v>-0.23533574151279149</v>
      </c>
      <c r="S41" s="9"/>
      <c r="T41" s="35">
        <v>32.3095</v>
      </c>
      <c r="U41" s="35"/>
      <c r="V41" t="s">
        <v>116</v>
      </c>
      <c r="W41" s="1">
        <v>39157</v>
      </c>
      <c r="X41" s="51">
        <v>2710.8609999999999</v>
      </c>
      <c r="Y41" s="51"/>
      <c r="Z41">
        <v>55.131</v>
      </c>
    </row>
    <row r="42" spans="1:26" s="61" customFormat="1" x14ac:dyDescent="0.25">
      <c r="A42" s="54">
        <v>39689</v>
      </c>
      <c r="B42" s="55">
        <v>-0.17043499698299999</v>
      </c>
      <c r="C42" s="56">
        <f t="shared" si="0"/>
        <v>4.5570799622463607</v>
      </c>
      <c r="D42" s="55"/>
      <c r="E42" s="41">
        <f t="shared" si="5"/>
        <v>0</v>
      </c>
      <c r="F42" s="56">
        <f t="shared" si="2"/>
        <v>4.0771536909703769</v>
      </c>
      <c r="G42" s="55"/>
      <c r="H42" s="55"/>
      <c r="I42" s="54">
        <v>39689</v>
      </c>
      <c r="J42" s="55">
        <v>-0.15380579720199999</v>
      </c>
      <c r="K42" s="56">
        <f t="shared" si="3"/>
        <v>4.248566131308368</v>
      </c>
      <c r="L42" s="55"/>
      <c r="M42" s="55"/>
      <c r="N42" s="57" t="s">
        <v>21</v>
      </c>
      <c r="O42" s="58">
        <v>2307.1579999999999</v>
      </c>
      <c r="P42" s="48">
        <f t="shared" si="6"/>
        <v>3048.8920000000003</v>
      </c>
      <c r="Q42" s="49">
        <f t="shared" si="7"/>
        <v>-0.24327985379606765</v>
      </c>
      <c r="R42" s="59">
        <f t="shared" si="4"/>
        <v>-7.4185209682214967E-2</v>
      </c>
      <c r="S42" s="55"/>
      <c r="T42" s="60">
        <v>24.633199999999999</v>
      </c>
      <c r="U42" s="60"/>
      <c r="V42" s="43" t="s">
        <v>116</v>
      </c>
      <c r="W42" s="40">
        <v>39160</v>
      </c>
      <c r="X42" s="53">
        <v>2751.4769999999999</v>
      </c>
      <c r="Y42" s="53"/>
      <c r="Z42" s="43">
        <v>55.915199999999999</v>
      </c>
    </row>
    <row r="43" spans="1:26" s="38" customFormat="1" x14ac:dyDescent="0.25">
      <c r="A43" s="6">
        <v>39717</v>
      </c>
      <c r="B43" s="9">
        <v>-0.18138116695199999</v>
      </c>
      <c r="C43" s="7">
        <f t="shared" si="0"/>
        <v>3.7803940526296125</v>
      </c>
      <c r="D43" s="9"/>
      <c r="E43" s="16">
        <f t="shared" si="5"/>
        <v>0</v>
      </c>
      <c r="F43" s="7">
        <f t="shared" si="2"/>
        <v>4.0771536909703769</v>
      </c>
      <c r="G43" s="9"/>
      <c r="H43" s="9"/>
      <c r="I43" s="6">
        <v>39717</v>
      </c>
      <c r="J43" s="9">
        <v>-0.21057423112199999</v>
      </c>
      <c r="K43" s="7">
        <f t="shared" si="3"/>
        <v>3.5951120305170678</v>
      </c>
      <c r="L43" s="9"/>
      <c r="M43" s="9"/>
      <c r="N43" s="29" t="s">
        <v>22</v>
      </c>
      <c r="O43" s="26">
        <v>2136.0010000000002</v>
      </c>
      <c r="P43" s="21">
        <f t="shared" si="6"/>
        <v>2680.8741499999992</v>
      </c>
      <c r="Q43" s="49">
        <f t="shared" si="7"/>
        <v>-0.2032445834878146</v>
      </c>
      <c r="R43" s="34">
        <f t="shared" si="4"/>
        <v>-0.26871663449595773</v>
      </c>
      <c r="S43" s="9"/>
      <c r="T43" s="35">
        <v>22.8111</v>
      </c>
      <c r="U43" s="35"/>
      <c r="V43" t="s">
        <v>116</v>
      </c>
      <c r="W43" s="1">
        <v>39161</v>
      </c>
      <c r="X43" s="51">
        <v>2810.7139999999999</v>
      </c>
      <c r="Y43" s="51"/>
      <c r="Z43">
        <v>57.085799999999999</v>
      </c>
    </row>
    <row r="44" spans="1:26" x14ac:dyDescent="0.25">
      <c r="A44" s="1">
        <v>39752</v>
      </c>
      <c r="B44" s="3">
        <v>0.30973463986499999</v>
      </c>
      <c r="C44" s="2">
        <f t="shared" si="0"/>
        <v>3.0947017678252529</v>
      </c>
      <c r="E44" s="16">
        <f t="shared" si="5"/>
        <v>0</v>
      </c>
      <c r="F44" s="2">
        <f t="shared" si="2"/>
        <v>4.0771536909703769</v>
      </c>
      <c r="I44" s="1">
        <v>39752</v>
      </c>
      <c r="J44" s="3">
        <v>0.30817054944599998</v>
      </c>
      <c r="K44" s="2">
        <f t="shared" si="3"/>
        <v>2.838074078893484</v>
      </c>
      <c r="N44" s="20" t="s">
        <v>23</v>
      </c>
      <c r="O44" s="21">
        <v>1562.0219999999999</v>
      </c>
      <c r="P44" s="21">
        <f t="shared" si="6"/>
        <v>2321.8902166666667</v>
      </c>
      <c r="Q44" s="49">
        <f t="shared" si="7"/>
        <v>-0.32726276686653288</v>
      </c>
      <c r="R44" s="22">
        <f t="shared" si="4"/>
        <v>0.17888864561446646</v>
      </c>
      <c r="T44" s="23">
        <v>17.224399999999999</v>
      </c>
      <c r="U44" s="23"/>
      <c r="V44" t="s">
        <v>116</v>
      </c>
      <c r="W44" s="1">
        <v>39162</v>
      </c>
      <c r="X44" s="51">
        <v>2859.0059999999999</v>
      </c>
      <c r="Y44" s="51"/>
      <c r="Z44">
        <v>58.048299999999998</v>
      </c>
    </row>
    <row r="45" spans="1:26" x14ac:dyDescent="0.25">
      <c r="A45" s="1">
        <v>39780</v>
      </c>
      <c r="B45" s="3">
        <v>0.171300418698</v>
      </c>
      <c r="C45" s="2">
        <f t="shared" si="0"/>
        <v>4.0532381053721869</v>
      </c>
      <c r="E45" s="16">
        <f t="shared" si="5"/>
        <v>0.171300418698</v>
      </c>
      <c r="F45" s="2">
        <f t="shared" si="2"/>
        <v>4.0771536909703769</v>
      </c>
      <c r="I45" s="1">
        <v>39780</v>
      </c>
      <c r="J45" s="3">
        <v>0.18091593019499999</v>
      </c>
      <c r="K45" s="2">
        <f t="shared" si="3"/>
        <v>3.7126849271545388</v>
      </c>
      <c r="N45" s="20" t="s">
        <v>24</v>
      </c>
      <c r="O45" s="21">
        <v>1841.45</v>
      </c>
      <c r="P45" s="21">
        <f t="shared" si="6"/>
        <v>1939.9269499999998</v>
      </c>
      <c r="Q45" s="49">
        <f t="shared" si="7"/>
        <v>-5.0763225903944331E-2</v>
      </c>
      <c r="R45" s="22">
        <f t="shared" si="4"/>
        <v>5.3209698878601074E-2</v>
      </c>
      <c r="T45" s="23">
        <v>20.2607</v>
      </c>
      <c r="U45" s="23"/>
      <c r="V45" t="s">
        <v>116</v>
      </c>
      <c r="W45" s="1">
        <v>39163</v>
      </c>
      <c r="X45" s="51">
        <v>2861.1460000000002</v>
      </c>
      <c r="Y45" s="51"/>
      <c r="Z45">
        <v>58.099699999999999</v>
      </c>
    </row>
    <row r="46" spans="1:26" x14ac:dyDescent="0.25">
      <c r="A46" s="1">
        <v>39813</v>
      </c>
      <c r="B46" s="3">
        <v>0.16836021644800001</v>
      </c>
      <c r="C46" s="2">
        <f t="shared" si="0"/>
        <v>4.7475594899051305</v>
      </c>
      <c r="D46" s="3">
        <f t="shared" ref="D46" si="11">C46/C34-1</f>
        <v>-0.47386399722143102</v>
      </c>
      <c r="E46" s="16">
        <f t="shared" si="5"/>
        <v>0.16836021644800001</v>
      </c>
      <c r="F46" s="2">
        <f t="shared" si="2"/>
        <v>4.775571825329699</v>
      </c>
      <c r="G46" s="3">
        <f t="shared" ref="G46" si="12">F46/F34-1</f>
        <v>-0.35663358036966752</v>
      </c>
      <c r="I46" s="1">
        <v>39813</v>
      </c>
      <c r="J46" s="3">
        <v>0.18142822404100001</v>
      </c>
      <c r="K46" s="2">
        <f t="shared" si="3"/>
        <v>4.3843687742716586</v>
      </c>
      <c r="L46" s="3">
        <f t="shared" ref="L46" si="13">K46/K34-1</f>
        <v>-0.50353977416682083</v>
      </c>
      <c r="N46" s="20" t="s">
        <v>25</v>
      </c>
      <c r="O46" s="21">
        <v>1939.433</v>
      </c>
      <c r="P46" s="21">
        <f t="shared" si="6"/>
        <v>1874.4221333333332</v>
      </c>
      <c r="Q46" s="49">
        <f t="shared" si="7"/>
        <v>3.4683151415341174E-2</v>
      </c>
      <c r="R46" s="22">
        <f t="shared" si="4"/>
        <v>0.15398778921468279</v>
      </c>
      <c r="S46" s="3">
        <f>O46/O34-1</f>
        <v>-0.60800553318445316</v>
      </c>
      <c r="T46" s="23">
        <v>35.785800000000002</v>
      </c>
      <c r="U46" s="23"/>
      <c r="V46" t="s">
        <v>116</v>
      </c>
      <c r="W46" s="1">
        <v>39164</v>
      </c>
      <c r="X46" s="51">
        <v>2897.9989999999998</v>
      </c>
      <c r="Y46" s="51"/>
      <c r="Z46">
        <v>58.8337</v>
      </c>
    </row>
    <row r="47" spans="1:26" x14ac:dyDescent="0.25">
      <c r="A47" s="1">
        <v>39836</v>
      </c>
      <c r="B47" s="3">
        <v>0.126847314307</v>
      </c>
      <c r="C47" s="2">
        <f t="shared" si="0"/>
        <v>5.5468596332253153</v>
      </c>
      <c r="E47" s="16">
        <f t="shared" si="5"/>
        <v>0.126847314307</v>
      </c>
      <c r="F47" s="2">
        <f t="shared" si="2"/>
        <v>5.5795881315051776</v>
      </c>
      <c r="I47" s="1">
        <v>39836</v>
      </c>
      <c r="J47" s="3">
        <v>0.13460155022500001</v>
      </c>
      <c r="K47" s="2">
        <f t="shared" si="3"/>
        <v>5.1798170145285809</v>
      </c>
      <c r="N47" s="20" t="s">
        <v>26</v>
      </c>
      <c r="O47" s="21">
        <v>2238.0819999999999</v>
      </c>
      <c r="P47" s="21">
        <f t="shared" si="6"/>
        <v>1923.1363500000009</v>
      </c>
      <c r="Q47" s="49">
        <f t="shared" si="7"/>
        <v>0.16376667728213801</v>
      </c>
      <c r="R47" s="22">
        <f t="shared" si="4"/>
        <v>7.9919770589281444E-2</v>
      </c>
      <c r="T47" s="23">
        <v>39.6723</v>
      </c>
      <c r="U47" s="23"/>
      <c r="V47" t="s">
        <v>116</v>
      </c>
      <c r="W47" s="1">
        <v>39167</v>
      </c>
      <c r="X47" s="51">
        <v>2989.0509999999999</v>
      </c>
      <c r="Y47" s="51"/>
      <c r="Z47">
        <v>60.750300000000003</v>
      </c>
    </row>
    <row r="48" spans="1:26" x14ac:dyDescent="0.25">
      <c r="A48" s="1">
        <v>39871</v>
      </c>
      <c r="B48" s="3">
        <v>0.27471967086900001</v>
      </c>
      <c r="C48" s="2">
        <f t="shared" si="0"/>
        <v>6.2504638805378567</v>
      </c>
      <c r="E48" s="16">
        <f t="shared" si="5"/>
        <v>0.27471967086900001</v>
      </c>
      <c r="F48" s="2">
        <f t="shared" si="2"/>
        <v>6.287343900925821</v>
      </c>
      <c r="I48" s="1">
        <v>39871</v>
      </c>
      <c r="J48" s="3">
        <v>0.28643799194899999</v>
      </c>
      <c r="K48" s="2">
        <f t="shared" si="3"/>
        <v>5.8770284145659595</v>
      </c>
      <c r="N48" s="20" t="s">
        <v>27</v>
      </c>
      <c r="O48" s="21">
        <v>2416.9490000000001</v>
      </c>
      <c r="P48" s="21">
        <f t="shared" si="6"/>
        <v>2199.4542833333335</v>
      </c>
      <c r="Q48" s="49">
        <f t="shared" si="7"/>
        <v>9.8885763761839662E-2</v>
      </c>
      <c r="R48" s="22">
        <f t="shared" si="4"/>
        <v>0.20570520933623343</v>
      </c>
      <c r="S48" s="9"/>
      <c r="T48" s="23">
        <v>42.813899999999997</v>
      </c>
      <c r="U48" s="23"/>
      <c r="V48" t="s">
        <v>116</v>
      </c>
      <c r="W48" s="1">
        <v>39168</v>
      </c>
      <c r="X48" s="51">
        <v>3039.5340000000001</v>
      </c>
      <c r="Y48" s="51"/>
      <c r="Z48">
        <v>61.712800000000001</v>
      </c>
    </row>
    <row r="49" spans="1:26" x14ac:dyDescent="0.25">
      <c r="A49" s="1">
        <v>39903</v>
      </c>
      <c r="B49" s="3">
        <v>0.11532188637599999</v>
      </c>
      <c r="C49" s="2">
        <f t="shared" si="0"/>
        <v>7.9675892605777898</v>
      </c>
      <c r="E49" s="16">
        <f t="shared" si="5"/>
        <v>0.11532188637599999</v>
      </c>
      <c r="F49" s="2">
        <f t="shared" si="2"/>
        <v>8.0146009480283773</v>
      </c>
      <c r="I49" s="1">
        <v>39903</v>
      </c>
      <c r="J49" s="3">
        <v>0.12969647425</v>
      </c>
      <c r="K49" s="2">
        <f t="shared" si="3"/>
        <v>7.560432632261449</v>
      </c>
      <c r="N49" s="20" t="s">
        <v>28</v>
      </c>
      <c r="O49" s="21">
        <v>2914.1280000000002</v>
      </c>
      <c r="P49" s="21">
        <f t="shared" si="6"/>
        <v>2411.4608333333331</v>
      </c>
      <c r="Q49" s="49">
        <f t="shared" si="7"/>
        <v>0.20844923530100901</v>
      </c>
      <c r="R49" s="22">
        <f t="shared" si="4"/>
        <v>5.9053342886791496E-2</v>
      </c>
      <c r="S49" s="9"/>
      <c r="T49" s="23">
        <v>64.921099999999996</v>
      </c>
      <c r="U49" s="23"/>
      <c r="V49" t="s">
        <v>116</v>
      </c>
      <c r="W49" s="1">
        <v>39169</v>
      </c>
      <c r="X49" s="51">
        <v>3004.2950000000001</v>
      </c>
      <c r="Y49" s="51"/>
      <c r="Z49">
        <v>60.982300000000002</v>
      </c>
    </row>
    <row r="50" spans="1:26" s="43" customFormat="1" x14ac:dyDescent="0.25">
      <c r="A50" s="40">
        <v>39933</v>
      </c>
      <c r="B50" s="41">
        <v>6.4241351529500001E-2</v>
      </c>
      <c r="C50" s="42">
        <f t="shared" si="0"/>
        <v>8.8864266839767794</v>
      </c>
      <c r="D50" s="41"/>
      <c r="E50" s="41">
        <f t="shared" si="5"/>
        <v>6.4241351529500001E-2</v>
      </c>
      <c r="F50" s="42">
        <f t="shared" si="2"/>
        <v>8.9388598479058867</v>
      </c>
      <c r="G50" s="41"/>
      <c r="H50" s="41"/>
      <c r="I50" s="40">
        <v>39933</v>
      </c>
      <c r="J50" s="41">
        <v>7.9266684927399994E-2</v>
      </c>
      <c r="K50" s="42">
        <f t="shared" si="3"/>
        <v>8.5409940884704056</v>
      </c>
      <c r="L50" s="41"/>
      <c r="M50" s="41"/>
      <c r="N50" s="47" t="s">
        <v>29</v>
      </c>
      <c r="O50" s="48">
        <v>3086.2170000000001</v>
      </c>
      <c r="P50" s="48">
        <f t="shared" si="6"/>
        <v>2707.7916500000006</v>
      </c>
      <c r="Q50" s="49">
        <f t="shared" si="7"/>
        <v>0.13975423478390581</v>
      </c>
      <c r="R50" s="49">
        <f t="shared" si="4"/>
        <v>6.1736099567852795E-2</v>
      </c>
      <c r="S50" s="55"/>
      <c r="T50" s="50">
        <v>69.539000000000001</v>
      </c>
      <c r="U50" s="50"/>
      <c r="V50" s="43" t="s">
        <v>116</v>
      </c>
      <c r="W50" s="40">
        <v>39170</v>
      </c>
      <c r="X50" s="53">
        <v>2894.779</v>
      </c>
      <c r="Y50" s="53"/>
      <c r="Z50" s="43">
        <v>58.912599999999998</v>
      </c>
    </row>
    <row r="51" spans="1:26" x14ac:dyDescent="0.25">
      <c r="A51" s="1">
        <v>39960</v>
      </c>
      <c r="B51" s="3">
        <v>0.150729543632</v>
      </c>
      <c r="C51" s="2">
        <f t="shared" si="0"/>
        <v>9.4573027444232594</v>
      </c>
      <c r="E51" s="16">
        <f t="shared" si="5"/>
        <v>0.150729543632</v>
      </c>
      <c r="F51" s="2">
        <f t="shared" si="2"/>
        <v>9.5131042856681418</v>
      </c>
      <c r="I51" s="1">
        <v>39960</v>
      </c>
      <c r="J51" s="3">
        <v>0.14543610762</v>
      </c>
      <c r="K51" s="2">
        <f t="shared" si="3"/>
        <v>9.2180103758479746</v>
      </c>
      <c r="N51" s="20" t="s">
        <v>30</v>
      </c>
      <c r="O51" s="21">
        <v>3276.748</v>
      </c>
      <c r="P51" s="21">
        <f t="shared" si="6"/>
        <v>2925.2779</v>
      </c>
      <c r="Q51" s="49">
        <f t="shared" si="7"/>
        <v>0.1201493027380407</v>
      </c>
      <c r="R51" s="22">
        <f t="shared" si="4"/>
        <v>5.3563777257207408E-2</v>
      </c>
      <c r="S51" s="9"/>
      <c r="T51" s="23">
        <v>74.0154</v>
      </c>
      <c r="U51" s="23"/>
      <c r="V51" t="s">
        <v>116</v>
      </c>
      <c r="W51" s="1">
        <v>39171</v>
      </c>
      <c r="X51" s="51">
        <v>2926.0639999999999</v>
      </c>
      <c r="Y51" s="51"/>
      <c r="Z51">
        <v>59.543300000000002</v>
      </c>
    </row>
    <row r="52" spans="1:26" x14ac:dyDescent="0.25">
      <c r="A52" s="1">
        <v>39994</v>
      </c>
      <c r="B52" s="3">
        <v>0.182795574505</v>
      </c>
      <c r="C52" s="2">
        <f t="shared" si="0"/>
        <v>10.882797671079839</v>
      </c>
      <c r="E52" s="16">
        <f t="shared" si="5"/>
        <v>0.182795574505</v>
      </c>
      <c r="F52" s="2">
        <f t="shared" si="2"/>
        <v>10.947010153170524</v>
      </c>
      <c r="I52" s="1">
        <v>39994</v>
      </c>
      <c r="J52" s="3">
        <v>0.17567826044500001</v>
      </c>
      <c r="K52" s="2">
        <f t="shared" si="3"/>
        <v>10.558641924912077</v>
      </c>
      <c r="N52" s="20" t="s">
        <v>31</v>
      </c>
      <c r="O52" s="21">
        <v>3452.2629999999999</v>
      </c>
      <c r="P52" s="21">
        <f t="shared" si="6"/>
        <v>3157.5007333333333</v>
      </c>
      <c r="Q52" s="49">
        <f t="shared" si="7"/>
        <v>9.3353031894782834E-2</v>
      </c>
      <c r="R52" s="22">
        <f t="shared" si="4"/>
        <v>0.13797355531719338</v>
      </c>
      <c r="S52" s="9"/>
      <c r="T52" s="23">
        <v>93.313699999999997</v>
      </c>
      <c r="U52" s="23"/>
      <c r="V52" t="s">
        <v>116</v>
      </c>
      <c r="W52" s="1">
        <v>39174</v>
      </c>
      <c r="X52" s="51">
        <v>2993.63</v>
      </c>
      <c r="Y52" s="51"/>
      <c r="Z52">
        <v>55.771500000000003</v>
      </c>
    </row>
    <row r="53" spans="1:26" x14ac:dyDescent="0.25">
      <c r="A53" s="1">
        <v>40025</v>
      </c>
      <c r="B53" s="3">
        <v>-0.13548927423500001</v>
      </c>
      <c r="C53" s="2">
        <f t="shared" si="0"/>
        <v>12.872124923586554</v>
      </c>
      <c r="E53" s="16">
        <f t="shared" si="5"/>
        <v>-0.13548927423500001</v>
      </c>
      <c r="F53" s="2">
        <f t="shared" si="2"/>
        <v>12.948075163231399</v>
      </c>
      <c r="I53" s="1">
        <v>40025</v>
      </c>
      <c r="J53" s="3">
        <v>-9.7751520708900003E-2</v>
      </c>
      <c r="K53" s="2">
        <f t="shared" si="3"/>
        <v>12.413565770942277</v>
      </c>
      <c r="N53" s="20" t="s">
        <v>32</v>
      </c>
      <c r="O53" s="21">
        <v>3928.5839999999998</v>
      </c>
      <c r="P53" s="21">
        <f t="shared" si="6"/>
        <v>3360.0893666666675</v>
      </c>
      <c r="Q53" s="49">
        <f t="shared" si="7"/>
        <v>0.16919033135636496</v>
      </c>
      <c r="R53" s="22">
        <f t="shared" si="4"/>
        <v>-0.16560343370537578</v>
      </c>
      <c r="S53" s="9"/>
      <c r="T53" s="23">
        <v>96.540800000000004</v>
      </c>
      <c r="U53" s="23"/>
      <c r="V53" t="s">
        <v>116</v>
      </c>
      <c r="W53" s="1">
        <v>39175</v>
      </c>
      <c r="X53" s="51">
        <v>3042.4609999999998</v>
      </c>
      <c r="Y53" s="51"/>
      <c r="Z53">
        <v>56.654200000000003</v>
      </c>
    </row>
    <row r="54" spans="1:26" x14ac:dyDescent="0.25">
      <c r="A54" s="1">
        <v>40056</v>
      </c>
      <c r="B54" s="3">
        <v>0.138120700318</v>
      </c>
      <c r="C54" s="2">
        <f t="shared" si="0"/>
        <v>11.128090059827557</v>
      </c>
      <c r="E54" s="16">
        <f t="shared" si="5"/>
        <v>0.138120700318</v>
      </c>
      <c r="F54" s="2">
        <f t="shared" si="2"/>
        <v>11.193749856624947</v>
      </c>
      <c r="I54" s="1">
        <v>40056</v>
      </c>
      <c r="J54" s="3">
        <v>0.139224512276</v>
      </c>
      <c r="K54" s="2">
        <f t="shared" si="3"/>
        <v>11.200120839412721</v>
      </c>
      <c r="N54" s="20" t="s">
        <v>33</v>
      </c>
      <c r="O54" s="21">
        <v>3277.9969999999998</v>
      </c>
      <c r="P54" s="21">
        <f t="shared" si="6"/>
        <v>3611.5014666666675</v>
      </c>
      <c r="Q54" s="49">
        <f t="shared" si="7"/>
        <v>-9.2345100713605577E-2</v>
      </c>
      <c r="R54" s="22">
        <f t="shared" si="4"/>
        <v>3.7408820081287507E-2</v>
      </c>
      <c r="S54" s="9"/>
      <c r="T54" s="23">
        <v>80.569000000000003</v>
      </c>
      <c r="U54" s="23"/>
      <c r="V54" t="s">
        <v>116</v>
      </c>
      <c r="W54" s="1">
        <v>39176</v>
      </c>
      <c r="X54" s="51">
        <v>3078.9009999999998</v>
      </c>
      <c r="Y54" s="51"/>
      <c r="Z54">
        <v>57.302399999999999</v>
      </c>
    </row>
    <row r="55" spans="1:26" x14ac:dyDescent="0.25">
      <c r="A55" s="1">
        <v>40086</v>
      </c>
      <c r="B55" s="3">
        <v>0.11934290169300001</v>
      </c>
      <c r="C55" s="2">
        <f t="shared" si="0"/>
        <v>12.665109652092713</v>
      </c>
      <c r="E55" s="16">
        <f t="shared" si="5"/>
        <v>0.11934290169300001</v>
      </c>
      <c r="F55" s="2">
        <f t="shared" si="2"/>
        <v>12.739838426006498</v>
      </c>
      <c r="I55" s="1">
        <v>40086</v>
      </c>
      <c r="J55" s="3">
        <v>0.112478915212</v>
      </c>
      <c r="K55" s="2">
        <f t="shared" si="3"/>
        <v>12.759452200712222</v>
      </c>
      <c r="N55" s="20" t="s">
        <v>34</v>
      </c>
      <c r="O55" s="21">
        <v>3400.623</v>
      </c>
      <c r="P55" s="21">
        <f t="shared" si="6"/>
        <v>3653.2070833333332</v>
      </c>
      <c r="Q55" s="49">
        <f t="shared" si="7"/>
        <v>-6.9140368331615409E-2</v>
      </c>
      <c r="R55" s="22">
        <f t="shared" ref="R55:R86" si="14">(O56-O55)/O55</f>
        <v>0.12558287113861194</v>
      </c>
      <c r="S55" s="9"/>
      <c r="T55" s="23">
        <v>74.088499999999996</v>
      </c>
      <c r="U55" s="23"/>
      <c r="V55" t="s">
        <v>116</v>
      </c>
      <c r="W55" s="1">
        <v>39177</v>
      </c>
      <c r="X55" s="51">
        <v>3133.1419999999998</v>
      </c>
      <c r="Y55" s="51"/>
      <c r="Z55">
        <v>58.339100000000002</v>
      </c>
    </row>
    <row r="56" spans="1:26" x14ac:dyDescent="0.25">
      <c r="A56" s="1">
        <v>40116</v>
      </c>
      <c r="B56" s="3">
        <v>0.194306799068</v>
      </c>
      <c r="C56" s="2">
        <f t="shared" si="0"/>
        <v>14.17660058823348</v>
      </c>
      <c r="E56" s="16">
        <f t="shared" si="5"/>
        <v>0.194306799068</v>
      </c>
      <c r="F56" s="2">
        <f t="shared" si="2"/>
        <v>14.260247710866096</v>
      </c>
      <c r="I56" s="1">
        <v>40116</v>
      </c>
      <c r="J56" s="3">
        <v>0.20063048616199999</v>
      </c>
      <c r="K56" s="2">
        <f t="shared" si="3"/>
        <v>14.194621542947699</v>
      </c>
      <c r="N56" s="20" t="s">
        <v>35</v>
      </c>
      <c r="O56" s="21">
        <v>3827.683</v>
      </c>
      <c r="P56" s="21">
        <f t="shared" si="6"/>
        <v>3675.3995333333323</v>
      </c>
      <c r="Q56" s="49">
        <f t="shared" si="7"/>
        <v>4.1433173532717138E-2</v>
      </c>
      <c r="R56" s="22">
        <f t="shared" si="14"/>
        <v>0.15091244494384734</v>
      </c>
      <c r="T56" s="23">
        <v>83.312899999999999</v>
      </c>
      <c r="U56" s="23"/>
      <c r="V56" t="s">
        <v>116</v>
      </c>
      <c r="W56" s="1">
        <v>39178</v>
      </c>
      <c r="X56" s="51">
        <v>3182.797</v>
      </c>
      <c r="Y56" s="51"/>
      <c r="Z56">
        <v>59.269300000000001</v>
      </c>
    </row>
    <row r="57" spans="1:26" x14ac:dyDescent="0.25">
      <c r="A57" s="1">
        <v>40147</v>
      </c>
      <c r="B57" s="3">
        <v>5.6443841488000003E-2</v>
      </c>
      <c r="C57" s="2">
        <f t="shared" si="0"/>
        <v>16.931210470198653</v>
      </c>
      <c r="E57" s="16">
        <f t="shared" si="5"/>
        <v>5.6443841488000003E-2</v>
      </c>
      <c r="F57" s="2">
        <f t="shared" si="2"/>
        <v>17.031110797481261</v>
      </c>
      <c r="I57" s="1">
        <v>40147</v>
      </c>
      <c r="J57" s="3">
        <v>5.4342504238099998E-2</v>
      </c>
      <c r="K57" s="2">
        <f t="shared" si="3"/>
        <v>17.042495363994895</v>
      </c>
      <c r="N57" s="20" t="s">
        <v>36</v>
      </c>
      <c r="O57" s="21">
        <v>4405.3280000000004</v>
      </c>
      <c r="P57" s="21">
        <f t="shared" si="6"/>
        <v>3700.8214499999999</v>
      </c>
      <c r="Q57" s="49">
        <f t="shared" si="7"/>
        <v>0.19036491209269246</v>
      </c>
      <c r="R57" s="22">
        <f t="shared" si="14"/>
        <v>1.8143257437357597E-2</v>
      </c>
      <c r="T57" s="23">
        <v>95.8596</v>
      </c>
      <c r="U57" s="23"/>
      <c r="V57" t="s">
        <v>116</v>
      </c>
      <c r="W57" s="1">
        <v>39181</v>
      </c>
      <c r="X57" s="51">
        <v>3240.3020000000001</v>
      </c>
      <c r="Y57" s="51"/>
      <c r="Z57">
        <v>60.328200000000002</v>
      </c>
    </row>
    <row r="58" spans="1:26" x14ac:dyDescent="0.25">
      <c r="A58" s="1">
        <v>40178</v>
      </c>
      <c r="B58" s="3">
        <v>-5.84606168982E-2</v>
      </c>
      <c r="C58" s="2">
        <f t="shared" si="0"/>
        <v>17.88687303017851</v>
      </c>
      <c r="D58" s="3">
        <f t="shared" ref="D58" si="15">C58/C46-1</f>
        <v>2.7675932377913055</v>
      </c>
      <c r="E58" s="16">
        <f t="shared" si="5"/>
        <v>-5.84606168982E-2</v>
      </c>
      <c r="F58" s="2">
        <f t="shared" si="2"/>
        <v>17.992412115698858</v>
      </c>
      <c r="G58" s="3">
        <f t="shared" ref="G58" si="16">F58/F46-1</f>
        <v>2.7675932377913059</v>
      </c>
      <c r="I58" s="1">
        <v>40178</v>
      </c>
      <c r="J58" s="3">
        <v>-5.3290124610699999E-2</v>
      </c>
      <c r="K58" s="2">
        <f t="shared" si="3"/>
        <v>17.968627240540588</v>
      </c>
      <c r="L58" s="3">
        <f t="shared" ref="L58" si="17">K58/K46-1</f>
        <v>3.0983384759931782</v>
      </c>
      <c r="N58" s="20" t="s">
        <v>37</v>
      </c>
      <c r="O58" s="21">
        <v>4485.2550000000001</v>
      </c>
      <c r="P58" s="21">
        <f t="shared" si="6"/>
        <v>4037.9013499999992</v>
      </c>
      <c r="Q58" s="49">
        <f t="shared" si="7"/>
        <v>0.11078865262520621</v>
      </c>
      <c r="R58" s="22">
        <f t="shared" si="14"/>
        <v>-2.4659913427441643E-2</v>
      </c>
      <c r="S58" s="3">
        <f t="shared" ref="S58" si="18">O58/O46-1</f>
        <v>1.3126630308961436</v>
      </c>
      <c r="T58" s="23">
        <v>55.278199999999998</v>
      </c>
      <c r="U58" s="23"/>
      <c r="V58" t="s">
        <v>116</v>
      </c>
      <c r="W58" s="1">
        <v>39182</v>
      </c>
      <c r="X58" s="51">
        <v>3261.527</v>
      </c>
      <c r="Y58" s="51"/>
      <c r="Z58">
        <v>60.632300000000001</v>
      </c>
    </row>
    <row r="59" spans="1:26" x14ac:dyDescent="0.25">
      <c r="A59" s="1">
        <v>40207</v>
      </c>
      <c r="B59" s="3">
        <v>0.100144203775</v>
      </c>
      <c r="C59" s="2">
        <f t="shared" si="0"/>
        <v>16.841195398454499</v>
      </c>
      <c r="E59" s="16">
        <f t="shared" si="5"/>
        <v>0.100144203775</v>
      </c>
      <c r="F59" s="2">
        <f t="shared" si="2"/>
        <v>16.940564603928454</v>
      </c>
      <c r="I59" s="1">
        <v>40207</v>
      </c>
      <c r="J59" s="3">
        <v>9.7247648067099998E-2</v>
      </c>
      <c r="K59" s="2">
        <f t="shared" si="3"/>
        <v>17.011076855808962</v>
      </c>
      <c r="N59" s="20" t="s">
        <v>38</v>
      </c>
      <c r="O59" s="21">
        <v>4374.6490000000003</v>
      </c>
      <c r="P59" s="21">
        <f t="shared" si="6"/>
        <v>4296.2663499999999</v>
      </c>
      <c r="Q59" s="49">
        <f t="shared" si="7"/>
        <v>1.8244364667940216E-2</v>
      </c>
      <c r="R59" s="22">
        <f t="shared" si="14"/>
        <v>5.9438368655405249E-2</v>
      </c>
      <c r="T59" s="23">
        <v>52.135800000000003</v>
      </c>
      <c r="U59" s="23"/>
      <c r="V59" t="s">
        <v>116</v>
      </c>
      <c r="W59" s="1">
        <v>39183</v>
      </c>
      <c r="X59" s="51">
        <v>3309.7449999999999</v>
      </c>
      <c r="Y59" s="51"/>
      <c r="Z59">
        <v>61.452599999999997</v>
      </c>
    </row>
    <row r="60" spans="1:26" x14ac:dyDescent="0.25">
      <c r="A60" s="1">
        <v>40235</v>
      </c>
      <c r="B60" s="3">
        <v>0.105806216568</v>
      </c>
      <c r="C60" s="2">
        <f t="shared" si="0"/>
        <v>18.527743502251919</v>
      </c>
      <c r="E60" s="16">
        <f t="shared" si="5"/>
        <v>0.105806216568</v>
      </c>
      <c r="F60" s="2">
        <f t="shared" si="2"/>
        <v>18.637063957687818</v>
      </c>
      <c r="I60" s="1">
        <v>40235</v>
      </c>
      <c r="J60" s="3">
        <v>4.9368379308100001E-2</v>
      </c>
      <c r="K60" s="2">
        <f t="shared" si="3"/>
        <v>18.665364071125065</v>
      </c>
      <c r="N60" s="20" t="s">
        <v>39</v>
      </c>
      <c r="O60" s="21">
        <v>4634.6710000000003</v>
      </c>
      <c r="P60" s="21">
        <f t="shared" si="6"/>
        <v>4465.2100499999997</v>
      </c>
      <c r="Q60" s="49">
        <f t="shared" si="7"/>
        <v>3.7951394918140702E-2</v>
      </c>
      <c r="R60" s="22">
        <f t="shared" si="14"/>
        <v>2.6212432338778711E-2</v>
      </c>
      <c r="S60" s="9"/>
      <c r="T60" s="23">
        <v>55.397500000000001</v>
      </c>
      <c r="U60" s="23"/>
      <c r="V60" t="s">
        <v>116</v>
      </c>
      <c r="W60" s="1">
        <v>39184</v>
      </c>
      <c r="X60" s="51">
        <v>3387.4119999999998</v>
      </c>
      <c r="Y60" s="51"/>
      <c r="Z60">
        <v>62.927999999999997</v>
      </c>
    </row>
    <row r="61" spans="1:26" s="43" customFormat="1" x14ac:dyDescent="0.25">
      <c r="A61" s="40">
        <v>40268</v>
      </c>
      <c r="B61" s="41">
        <v>-8.2008318756499998E-2</v>
      </c>
      <c r="C61" s="42">
        <f t="shared" si="0"/>
        <v>20.488093943767542</v>
      </c>
      <c r="D61" s="41"/>
      <c r="E61" s="41">
        <f t="shared" si="5"/>
        <v>-8.2008318756499998E-2</v>
      </c>
      <c r="F61" s="42">
        <f t="shared" si="2"/>
        <v>20.608981182986604</v>
      </c>
      <c r="G61" s="41"/>
      <c r="H61" s="41"/>
      <c r="I61" s="40">
        <v>40268</v>
      </c>
      <c r="J61" s="41">
        <v>-4.9996949025299997E-2</v>
      </c>
      <c r="K61" s="42">
        <f t="shared" si="3"/>
        <v>19.586842844512148</v>
      </c>
      <c r="L61" s="41"/>
      <c r="M61" s="41"/>
      <c r="N61" s="47" t="s">
        <v>40</v>
      </c>
      <c r="O61" s="48">
        <v>4756.1570000000002</v>
      </c>
      <c r="P61" s="48">
        <f t="shared" si="6"/>
        <v>4488.3723166666668</v>
      </c>
      <c r="Q61" s="49">
        <f t="shared" si="7"/>
        <v>5.9661869479715079E-2</v>
      </c>
      <c r="R61" s="49">
        <f t="shared" si="14"/>
        <v>-6.6750529892095775E-2</v>
      </c>
      <c r="S61" s="55"/>
      <c r="T61" s="50">
        <v>49.247500000000002</v>
      </c>
      <c r="U61" s="50"/>
      <c r="V61" s="43" t="s">
        <v>116</v>
      </c>
      <c r="W61" s="40">
        <v>39185</v>
      </c>
      <c r="X61" s="53">
        <v>3358.6320000000001</v>
      </c>
      <c r="Y61" s="53">
        <f>AVERAGE(X2:X61)</f>
        <v>2597.3537500000002</v>
      </c>
      <c r="Z61" s="43">
        <v>62.365200000000002</v>
      </c>
    </row>
    <row r="62" spans="1:26" x14ac:dyDescent="0.25">
      <c r="A62" s="1">
        <v>40298</v>
      </c>
      <c r="B62" s="3">
        <v>-9.9008171894300001E-2</v>
      </c>
      <c r="C62" s="2">
        <f t="shared" si="0"/>
        <v>18.807899804913937</v>
      </c>
      <c r="E62" s="16">
        <f t="shared" si="5"/>
        <v>-9.9008171894300001E-2</v>
      </c>
      <c r="F62" s="2">
        <f t="shared" si="2"/>
        <v>18.918873284885528</v>
      </c>
      <c r="I62" s="1">
        <v>40298</v>
      </c>
      <c r="J62" s="3">
        <v>-8.3273156846400007E-2</v>
      </c>
      <c r="K62" s="2">
        <f t="shared" si="3"/>
        <v>18.607560461248511</v>
      </c>
      <c r="N62" s="20" t="s">
        <v>41</v>
      </c>
      <c r="O62" s="21">
        <v>4438.6809999999996</v>
      </c>
      <c r="P62" s="21">
        <f t="shared" si="6"/>
        <v>4599.0397166666671</v>
      </c>
      <c r="Q62" s="49">
        <f t="shared" si="7"/>
        <v>-3.4867869500134208E-2</v>
      </c>
      <c r="R62" s="22">
        <f t="shared" si="14"/>
        <v>-7.5318996792065038E-2</v>
      </c>
      <c r="S62" s="9"/>
      <c r="T62" s="23">
        <v>46.113100000000003</v>
      </c>
      <c r="U62" s="23"/>
      <c r="V62" t="s">
        <v>116</v>
      </c>
      <c r="W62" s="1">
        <v>39188</v>
      </c>
      <c r="X62" s="51">
        <v>3458.067</v>
      </c>
      <c r="Y62" s="51">
        <f t="shared" ref="Y62:Y125" si="19">AVERAGE(X3:X62)</f>
        <v>2621.8792166666667</v>
      </c>
      <c r="Z62">
        <v>64.1905</v>
      </c>
    </row>
    <row r="63" spans="1:26" x14ac:dyDescent="0.25">
      <c r="A63" s="1">
        <v>40329</v>
      </c>
      <c r="B63" s="3">
        <v>-6.1427800604900003E-2</v>
      </c>
      <c r="C63" s="2">
        <f t="shared" si="0"/>
        <v>16.945764028058246</v>
      </c>
      <c r="E63" s="16">
        <f t="shared" si="5"/>
        <v>0</v>
      </c>
      <c r="F63" s="2">
        <f t="shared" si="2"/>
        <v>17.045750226649101</v>
      </c>
      <c r="I63" s="1">
        <v>40329</v>
      </c>
      <c r="J63" s="3">
        <v>-5.6799645894899997E-2</v>
      </c>
      <c r="K63" s="2">
        <f t="shared" si="3"/>
        <v>17.058050160430092</v>
      </c>
      <c r="N63" s="20" t="s">
        <v>42</v>
      </c>
      <c r="O63" s="21">
        <v>4104.3639999999996</v>
      </c>
      <c r="P63" s="21">
        <f t="shared" si="6"/>
        <v>4639.8373500000007</v>
      </c>
      <c r="Q63" s="49">
        <f t="shared" si="7"/>
        <v>-0.11540778471469504</v>
      </c>
      <c r="R63" s="22">
        <f t="shared" si="14"/>
        <v>-0.10717860306736919</v>
      </c>
      <c r="S63" s="9"/>
      <c r="T63" s="23">
        <v>42.705800000000004</v>
      </c>
      <c r="U63" s="23"/>
      <c r="V63" t="s">
        <v>116</v>
      </c>
      <c r="W63" s="1">
        <v>39189</v>
      </c>
      <c r="X63" s="51">
        <v>3558.2159999999999</v>
      </c>
      <c r="Y63" s="51">
        <f t="shared" si="19"/>
        <v>2646.93255</v>
      </c>
      <c r="Z63">
        <v>66.036100000000005</v>
      </c>
    </row>
    <row r="64" spans="1:26" x14ac:dyDescent="0.25">
      <c r="A64" s="1">
        <v>40359</v>
      </c>
      <c r="B64" s="3">
        <v>0.22106437344099999</v>
      </c>
      <c r="C64" s="2">
        <f t="shared" si="0"/>
        <v>15.904823014244997</v>
      </c>
      <c r="E64" s="16">
        <f t="shared" si="5"/>
        <v>0</v>
      </c>
      <c r="F64" s="2">
        <f t="shared" si="2"/>
        <v>17.045750226649101</v>
      </c>
      <c r="I64" s="1">
        <v>40359</v>
      </c>
      <c r="J64" s="3">
        <v>0.19713668156899999</v>
      </c>
      <c r="K64" s="2">
        <f t="shared" si="3"/>
        <v>16.08915895166022</v>
      </c>
      <c r="N64" s="20" t="s">
        <v>43</v>
      </c>
      <c r="O64" s="21">
        <v>3664.4639999999999</v>
      </c>
      <c r="P64" s="21">
        <f t="shared" si="6"/>
        <v>4487.1175666666677</v>
      </c>
      <c r="Q64" s="49">
        <f t="shared" si="7"/>
        <v>-0.1833367533710043</v>
      </c>
      <c r="R64" s="22">
        <f t="shared" si="14"/>
        <v>0.1437225198555642</v>
      </c>
      <c r="S64" s="9"/>
      <c r="T64" s="23">
        <v>33.567100000000003</v>
      </c>
      <c r="U64" s="23"/>
      <c r="V64" t="s">
        <v>116</v>
      </c>
      <c r="W64" s="1">
        <v>39190</v>
      </c>
      <c r="X64" s="51">
        <v>3649.7139999999999</v>
      </c>
      <c r="Y64" s="51">
        <f t="shared" si="19"/>
        <v>2673.8335999999999</v>
      </c>
      <c r="Z64">
        <v>67.688299999999998</v>
      </c>
    </row>
    <row r="65" spans="1:26" x14ac:dyDescent="0.25">
      <c r="A65" s="1">
        <v>40389</v>
      </c>
      <c r="B65" s="3">
        <v>5.7174361372799999E-2</v>
      </c>
      <c r="C65" s="2">
        <f t="shared" si="0"/>
        <v>19.420812748579063</v>
      </c>
      <c r="E65" s="16">
        <f t="shared" si="5"/>
        <v>5.7174361372799999E-2</v>
      </c>
      <c r="F65" s="2">
        <f t="shared" si="2"/>
        <v>17.045750226649101</v>
      </c>
      <c r="I65" s="1">
        <v>40389</v>
      </c>
      <c r="J65" s="3">
        <v>7.7859761003900005E-2</v>
      </c>
      <c r="K65" s="2">
        <f t="shared" si="3"/>
        <v>19.260922356626686</v>
      </c>
      <c r="N65" s="20" t="s">
        <v>44</v>
      </c>
      <c r="O65" s="21">
        <v>4191.13</v>
      </c>
      <c r="P65" s="21">
        <f t="shared" si="6"/>
        <v>4199.9350499999991</v>
      </c>
      <c r="Q65" s="49">
        <f t="shared" si="7"/>
        <v>-2.0964728966461621E-3</v>
      </c>
      <c r="R65" s="22">
        <f t="shared" si="14"/>
        <v>9.5000393688575546E-2</v>
      </c>
      <c r="S65" s="9"/>
      <c r="T65" s="23">
        <v>38.729799999999997</v>
      </c>
      <c r="U65" s="23"/>
      <c r="V65" t="s">
        <v>116</v>
      </c>
      <c r="W65" s="1">
        <v>39191</v>
      </c>
      <c r="X65" s="51">
        <v>3435.78</v>
      </c>
      <c r="Y65" s="51">
        <f t="shared" si="19"/>
        <v>2696.3398833333335</v>
      </c>
      <c r="Z65">
        <v>63.7179</v>
      </c>
    </row>
    <row r="66" spans="1:26" x14ac:dyDescent="0.25">
      <c r="A66" s="1">
        <v>40421</v>
      </c>
      <c r="B66" s="3">
        <v>3.1309644390800001E-2</v>
      </c>
      <c r="C66" s="2">
        <f t="shared" si="0"/>
        <v>20.531185314819805</v>
      </c>
      <c r="E66" s="16">
        <f t="shared" si="5"/>
        <v>3.1309644390800001E-2</v>
      </c>
      <c r="F66" s="2">
        <f t="shared" si="2"/>
        <v>18.020330109978023</v>
      </c>
      <c r="I66" s="1">
        <v>40421</v>
      </c>
      <c r="J66" s="3">
        <v>4.3557143737800001E-2</v>
      </c>
      <c r="K66" s="2">
        <f t="shared" si="3"/>
        <v>20.760573168028316</v>
      </c>
      <c r="N66" s="20" t="s">
        <v>45</v>
      </c>
      <c r="O66" s="21">
        <v>4589.2889999999998</v>
      </c>
      <c r="P66" s="21">
        <f t="shared" si="6"/>
        <v>4014.7776666666659</v>
      </c>
      <c r="Q66" s="49">
        <f t="shared" si="7"/>
        <v>0.14309916539172418</v>
      </c>
      <c r="R66" s="22">
        <f t="shared" si="14"/>
        <v>1.5539662026078507E-2</v>
      </c>
      <c r="S66" s="9"/>
      <c r="T66" s="23">
        <v>42.503300000000003</v>
      </c>
      <c r="U66" s="23"/>
      <c r="V66" t="s">
        <v>116</v>
      </c>
      <c r="W66" s="1">
        <v>39192</v>
      </c>
      <c r="X66" s="51">
        <v>3614.3910000000001</v>
      </c>
      <c r="Y66" s="51">
        <f t="shared" si="19"/>
        <v>2720.5857666666675</v>
      </c>
      <c r="Z66">
        <v>67.002799999999993</v>
      </c>
    </row>
    <row r="67" spans="1:26" x14ac:dyDescent="0.25">
      <c r="A67" s="1">
        <v>40451</v>
      </c>
      <c r="B67" s="3">
        <v>8.8523963486699997E-2</v>
      </c>
      <c r="C67" s="2">
        <f t="shared" si="0"/>
        <v>21.17400942594843</v>
      </c>
      <c r="E67" s="16">
        <f t="shared" si="5"/>
        <v>8.8523963486699997E-2</v>
      </c>
      <c r="F67" s="2">
        <f t="shared" si="2"/>
        <v>18.584540237526262</v>
      </c>
      <c r="I67" s="1">
        <v>40451</v>
      </c>
      <c r="J67" s="3">
        <v>8.12304482952E-2</v>
      </c>
      <c r="K67" s="2">
        <f t="shared" si="3"/>
        <v>21.664844437587238</v>
      </c>
      <c r="N67" s="20" t="s">
        <v>46</v>
      </c>
      <c r="O67" s="21">
        <v>4660.6049999999996</v>
      </c>
      <c r="P67" s="21">
        <f t="shared" si="6"/>
        <v>4134.9576666666644</v>
      </c>
      <c r="Q67" s="49">
        <f t="shared" si="7"/>
        <v>0.12712278473145244</v>
      </c>
      <c r="R67" s="22">
        <f t="shared" si="14"/>
        <v>8.4728699385594936E-2</v>
      </c>
      <c r="S67" s="9"/>
      <c r="T67" s="23">
        <v>41.863799999999998</v>
      </c>
      <c r="U67" s="23"/>
      <c r="V67" t="s">
        <v>116</v>
      </c>
      <c r="W67" s="1">
        <v>39195</v>
      </c>
      <c r="X67" s="51">
        <v>3782.2559999999999</v>
      </c>
      <c r="Y67" s="51">
        <f t="shared" si="19"/>
        <v>2745.9735999999998</v>
      </c>
      <c r="Z67">
        <v>70.108599999999996</v>
      </c>
    </row>
    <row r="68" spans="1:26" x14ac:dyDescent="0.25">
      <c r="A68" s="1">
        <v>40480</v>
      </c>
      <c r="B68" s="3">
        <v>4.5620959678599998E-2</v>
      </c>
      <c r="C68" s="2">
        <f t="shared" ref="C68:C126" si="20">C67*(1+B67)</f>
        <v>23.048416663238132</v>
      </c>
      <c r="E68" s="16">
        <f t="shared" si="5"/>
        <v>4.5620959678599998E-2</v>
      </c>
      <c r="F68" s="2">
        <f t="shared" ref="F68:F126" si="21">F67*(1+E67)</f>
        <v>20.229717398930145</v>
      </c>
      <c r="I68" s="1">
        <v>40480</v>
      </c>
      <c r="J68" s="3">
        <v>4.2494030030300001E-2</v>
      </c>
      <c r="K68" s="2">
        <f t="shared" ref="K68:K126" si="22">K67*(1+J67)</f>
        <v>23.424689463498218</v>
      </c>
      <c r="N68" s="20" t="s">
        <v>47</v>
      </c>
      <c r="O68" s="21">
        <v>5055.4920000000002</v>
      </c>
      <c r="P68" s="21">
        <f t="shared" si="6"/>
        <v>4402.273933333332</v>
      </c>
      <c r="Q68" s="49">
        <f t="shared" si="7"/>
        <v>0.14838196726482722</v>
      </c>
      <c r="R68" s="22">
        <f t="shared" si="14"/>
        <v>1.0955016841090799E-2</v>
      </c>
      <c r="T68" s="23">
        <v>45.372300000000003</v>
      </c>
      <c r="U68" s="23"/>
      <c r="V68" t="s">
        <v>116</v>
      </c>
      <c r="W68" s="1">
        <v>39196</v>
      </c>
      <c r="X68" s="51">
        <v>3821.4160000000002</v>
      </c>
      <c r="Y68" s="51">
        <f t="shared" si="19"/>
        <v>2771.9674500000006</v>
      </c>
      <c r="Z68">
        <v>70.787700000000001</v>
      </c>
    </row>
    <row r="69" spans="1:26" x14ac:dyDescent="0.25">
      <c r="A69" s="1">
        <v>40512</v>
      </c>
      <c r="B69" s="3">
        <v>1.5352518311200001E-2</v>
      </c>
      <c r="C69" s="2">
        <f t="shared" si="20"/>
        <v>24.099907550487291</v>
      </c>
      <c r="E69" s="16">
        <f t="shared" si="5"/>
        <v>1.5352518311200001E-2</v>
      </c>
      <c r="F69" s="2">
        <f t="shared" si="21"/>
        <v>21.15261652069621</v>
      </c>
      <c r="I69" s="1">
        <v>40512</v>
      </c>
      <c r="J69" s="3">
        <v>-1.0471078468E-2</v>
      </c>
      <c r="K69" s="2">
        <f t="shared" si="22"/>
        <v>24.420098921010563</v>
      </c>
      <c r="N69" s="20" t="s">
        <v>48</v>
      </c>
      <c r="O69" s="21">
        <v>5110.875</v>
      </c>
      <c r="P69" s="21">
        <f t="shared" si="6"/>
        <v>4739.19895</v>
      </c>
      <c r="Q69" s="49">
        <f t="shared" si="7"/>
        <v>7.8425922591833785E-2</v>
      </c>
      <c r="R69" s="22">
        <f t="shared" si="14"/>
        <v>-3.4076161127008515E-2</v>
      </c>
      <c r="T69" s="23">
        <v>45.877499999999998</v>
      </c>
      <c r="U69" s="23"/>
      <c r="V69" t="s">
        <v>116</v>
      </c>
      <c r="W69" s="1">
        <v>39197</v>
      </c>
      <c r="X69" s="51">
        <v>3805.0459999999998</v>
      </c>
      <c r="Y69" s="51">
        <f t="shared" si="19"/>
        <v>2797.3232833333336</v>
      </c>
      <c r="Z69">
        <v>70.495900000000006</v>
      </c>
    </row>
    <row r="70" spans="1:26" x14ac:dyDescent="0.25">
      <c r="A70" s="1">
        <v>40543</v>
      </c>
      <c r="B70" s="3">
        <v>-7.1073121838099995E-2</v>
      </c>
      <c r="C70" s="2">
        <f t="shared" si="20"/>
        <v>24.469901822454375</v>
      </c>
      <c r="D70" s="3">
        <f t="shared" ref="D70" si="23">C70/C58-1</f>
        <v>0.36803687157442555</v>
      </c>
      <c r="E70" s="16">
        <f t="shared" si="5"/>
        <v>-7.1073121838099995E-2</v>
      </c>
      <c r="F70" s="2">
        <f t="shared" si="21"/>
        <v>21.477362453159991</v>
      </c>
      <c r="G70" s="3">
        <f t="shared" ref="G70" si="24">F70/F58-1</f>
        <v>0.19369000193256025</v>
      </c>
      <c r="I70" s="1">
        <v>40543</v>
      </c>
      <c r="J70" s="3">
        <v>-5.4289372083100002E-2</v>
      </c>
      <c r="K70" s="2">
        <f t="shared" si="22"/>
        <v>24.164394149012338</v>
      </c>
      <c r="L70" s="3">
        <f t="shared" ref="L70" si="25">K70/K58-1</f>
        <v>0.34481025320025216</v>
      </c>
      <c r="N70" s="20" t="s">
        <v>49</v>
      </c>
      <c r="O70" s="21">
        <v>4936.7160000000003</v>
      </c>
      <c r="P70" s="21">
        <f t="shared" si="6"/>
        <v>4957.7755833333331</v>
      </c>
      <c r="Q70" s="49">
        <f t="shared" si="7"/>
        <v>-4.2477887470601106E-3</v>
      </c>
      <c r="R70" s="22">
        <f t="shared" si="14"/>
        <v>-6.600663274938251E-2</v>
      </c>
      <c r="S70" s="3">
        <f t="shared" ref="S70" si="26">O70/O58-1</f>
        <v>0.10065447783905257</v>
      </c>
      <c r="T70" s="23">
        <v>41.200800000000001</v>
      </c>
      <c r="U70" s="23"/>
      <c r="V70" t="s">
        <v>116</v>
      </c>
      <c r="W70" s="1">
        <v>39198</v>
      </c>
      <c r="X70" s="51">
        <v>3853.2689999999998</v>
      </c>
      <c r="Y70" s="51">
        <f t="shared" si="19"/>
        <v>2825.3071166666664</v>
      </c>
      <c r="Z70">
        <v>71.421800000000005</v>
      </c>
    </row>
    <row r="71" spans="1:26" x14ac:dyDescent="0.25">
      <c r="A71" s="1">
        <v>40574</v>
      </c>
      <c r="B71" s="3">
        <v>7.7633498256700004E-2</v>
      </c>
      <c r="C71" s="2">
        <f t="shared" si="20"/>
        <v>22.730749508860729</v>
      </c>
      <c r="E71" s="16">
        <f t="shared" si="5"/>
        <v>7.7633498256700004E-2</v>
      </c>
      <c r="F71" s="2">
        <f t="shared" si="21"/>
        <v>19.950899254765517</v>
      </c>
      <c r="I71" s="1">
        <v>40574</v>
      </c>
      <c r="J71" s="3">
        <v>8.9997394059300004E-2</v>
      </c>
      <c r="K71" s="2">
        <f t="shared" si="22"/>
        <v>22.852524363893924</v>
      </c>
      <c r="N71" s="20" t="s">
        <v>50</v>
      </c>
      <c r="O71" s="21">
        <v>4610.8599999999997</v>
      </c>
      <c r="P71" s="21">
        <f t="shared" si="6"/>
        <v>5075.6611166666671</v>
      </c>
      <c r="Q71" s="49">
        <f t="shared" si="7"/>
        <v>-9.1574497584250847E-2</v>
      </c>
      <c r="R71" s="22">
        <f t="shared" si="14"/>
        <v>0.10504504582659201</v>
      </c>
      <c r="T71" s="23">
        <v>37.703000000000003</v>
      </c>
      <c r="U71" s="23"/>
      <c r="V71" t="s">
        <v>116</v>
      </c>
      <c r="W71" s="1">
        <v>39199</v>
      </c>
      <c r="X71" s="51">
        <v>3845.8130000000001</v>
      </c>
      <c r="Y71" s="51">
        <f t="shared" si="19"/>
        <v>2852.9661666666661</v>
      </c>
      <c r="Z71">
        <v>71.274299999999997</v>
      </c>
    </row>
    <row r="72" spans="1:26" x14ac:dyDescent="0.25">
      <c r="A72" s="1">
        <v>40602</v>
      </c>
      <c r="B72" s="3">
        <v>-2.30615910849E-2</v>
      </c>
      <c r="C72" s="2">
        <f t="shared" si="20"/>
        <v>24.495417111230353</v>
      </c>
      <c r="E72" s="16">
        <f t="shared" si="5"/>
        <v>-2.30615910849E-2</v>
      </c>
      <c r="F72" s="2">
        <f t="shared" si="21"/>
        <v>21.499757357279954</v>
      </c>
      <c r="I72" s="1">
        <v>40602</v>
      </c>
      <c r="J72" s="3">
        <v>2.1737511550400001E-2</v>
      </c>
      <c r="K72" s="2">
        <f t="shared" si="22"/>
        <v>24.909192004321039</v>
      </c>
      <c r="N72" s="20" t="s">
        <v>51</v>
      </c>
      <c r="O72" s="21">
        <v>5095.2079999999996</v>
      </c>
      <c r="P72" s="21">
        <f t="shared" si="6"/>
        <v>4921.5269499999995</v>
      </c>
      <c r="Q72" s="49">
        <f t="shared" si="7"/>
        <v>3.5290073947476852E-2</v>
      </c>
      <c r="R72" s="22">
        <f t="shared" si="14"/>
        <v>-1.8606894949136442E-2</v>
      </c>
      <c r="S72" s="9"/>
      <c r="T72" s="23">
        <v>41.704099999999997</v>
      </c>
      <c r="U72" s="23"/>
      <c r="V72" t="s">
        <v>116</v>
      </c>
      <c r="W72" s="1">
        <v>39202</v>
      </c>
      <c r="X72" s="51">
        <v>3903.6889999999999</v>
      </c>
      <c r="Y72" s="51">
        <f t="shared" si="19"/>
        <v>2880.3510499999998</v>
      </c>
      <c r="Z72">
        <v>72.402299999999997</v>
      </c>
    </row>
    <row r="73" spans="1:26" x14ac:dyDescent="0.25">
      <c r="A73" s="1">
        <v>40633</v>
      </c>
      <c r="B73" s="3">
        <v>-8.4677963323899999E-2</v>
      </c>
      <c r="C73" s="2">
        <f t="shared" si="20"/>
        <v>23.930513818357095</v>
      </c>
      <c r="E73" s="16">
        <f t="shared" si="5"/>
        <v>-8.4677963323899999E-2</v>
      </c>
      <c r="F73" s="2">
        <f t="shared" si="21"/>
        <v>21.003938744681793</v>
      </c>
      <c r="I73" s="1">
        <v>40633</v>
      </c>
      <c r="J73" s="3">
        <v>-6.7656762085699998E-2</v>
      </c>
      <c r="K73" s="2">
        <f t="shared" si="22"/>
        <v>25.450655853226095</v>
      </c>
      <c r="N73" s="20" t="s">
        <v>52</v>
      </c>
      <c r="O73" s="21">
        <v>5000.402</v>
      </c>
      <c r="P73" s="21">
        <f t="shared" si="6"/>
        <v>4900.2706166666649</v>
      </c>
      <c r="Q73" s="49">
        <f t="shared" si="7"/>
        <v>2.0433847672161498E-2</v>
      </c>
      <c r="R73" s="22">
        <f t="shared" si="14"/>
        <v>-3.2704570552527588E-2</v>
      </c>
      <c r="S73" s="9"/>
      <c r="T73" s="23">
        <v>39.090800000000002</v>
      </c>
      <c r="U73" s="23"/>
      <c r="V73" t="s">
        <v>116</v>
      </c>
      <c r="W73" s="1">
        <v>39210</v>
      </c>
      <c r="X73" s="51">
        <v>4091.1329999999998</v>
      </c>
      <c r="Y73" s="51">
        <f t="shared" si="19"/>
        <v>2910.937633333333</v>
      </c>
      <c r="Z73">
        <v>75.834900000000005</v>
      </c>
    </row>
    <row r="74" spans="1:26" x14ac:dyDescent="0.25">
      <c r="A74" s="1">
        <v>40662</v>
      </c>
      <c r="B74" s="3">
        <v>-6.2397159073000003E-2</v>
      </c>
      <c r="C74" s="2">
        <f t="shared" si="20"/>
        <v>21.904126646924173</v>
      </c>
      <c r="E74" s="16">
        <f t="shared" si="5"/>
        <v>-6.2397159073000003E-2</v>
      </c>
      <c r="F74" s="2">
        <f t="shared" si="21"/>
        <v>19.225367990002187</v>
      </c>
      <c r="I74" s="1">
        <v>40662</v>
      </c>
      <c r="J74" s="3">
        <v>-6.1214463097000002E-2</v>
      </c>
      <c r="K74" s="2">
        <f t="shared" si="22"/>
        <v>23.728746885239349</v>
      </c>
      <c r="N74" s="20" t="s">
        <v>53</v>
      </c>
      <c r="O74" s="21">
        <v>4836.866</v>
      </c>
      <c r="P74" s="21">
        <f t="shared" si="6"/>
        <v>4925.0172999999986</v>
      </c>
      <c r="Q74" s="49">
        <f t="shared" si="7"/>
        <v>-1.7898678244236521E-2</v>
      </c>
      <c r="R74" s="22">
        <f t="shared" si="14"/>
        <v>-8.1166193150688931E-2</v>
      </c>
      <c r="S74" s="9"/>
      <c r="T74" s="23">
        <v>37.9208</v>
      </c>
      <c r="U74" s="23"/>
      <c r="V74" t="s">
        <v>116</v>
      </c>
      <c r="W74" s="1">
        <v>39211</v>
      </c>
      <c r="X74" s="51">
        <v>4099.1260000000002</v>
      </c>
      <c r="Y74" s="51">
        <f t="shared" si="19"/>
        <v>2943.5415499999995</v>
      </c>
      <c r="Z74">
        <v>75.913499999999999</v>
      </c>
    </row>
    <row r="75" spans="1:26" x14ac:dyDescent="0.25">
      <c r="A75" s="1">
        <v>40694</v>
      </c>
      <c r="B75" s="3">
        <v>2.08455917102E-2</v>
      </c>
      <c r="C75" s="2">
        <f t="shared" si="20"/>
        <v>20.537371372180907</v>
      </c>
      <c r="E75" s="16">
        <f t="shared" si="5"/>
        <v>0</v>
      </c>
      <c r="F75" s="2">
        <f t="shared" si="21"/>
        <v>18.025759645293057</v>
      </c>
      <c r="I75" s="1">
        <v>40694</v>
      </c>
      <c r="J75" s="3">
        <v>2.5416660277999999E-2</v>
      </c>
      <c r="K75" s="2">
        <f t="shared" si="22"/>
        <v>22.276204384694811</v>
      </c>
      <c r="N75" s="20" t="s">
        <v>54</v>
      </c>
      <c r="O75" s="21">
        <v>4444.2759999999998</v>
      </c>
      <c r="P75" s="21">
        <f t="shared" si="6"/>
        <v>5052.7981833333333</v>
      </c>
      <c r="Q75" s="49">
        <f t="shared" si="7"/>
        <v>-0.12043271099576969</v>
      </c>
      <c r="R75" s="22">
        <f t="shared" si="14"/>
        <v>3.0388751733690818E-2</v>
      </c>
      <c r="S75" s="9"/>
      <c r="T75" s="23">
        <v>34.897199999999998</v>
      </c>
      <c r="U75" s="23"/>
      <c r="V75" t="s">
        <v>116</v>
      </c>
      <c r="W75" s="1">
        <v>39212</v>
      </c>
      <c r="X75" s="51">
        <v>4128.0810000000001</v>
      </c>
      <c r="Y75" s="51">
        <f t="shared" si="19"/>
        <v>2976.2528166666661</v>
      </c>
      <c r="Z75">
        <v>76.564499999999995</v>
      </c>
    </row>
    <row r="76" spans="1:26" x14ac:dyDescent="0.25">
      <c r="A76" s="1">
        <v>40724</v>
      </c>
      <c r="B76" s="3">
        <v>5.9908686496000001E-2</v>
      </c>
      <c r="C76" s="2">
        <f t="shared" si="20"/>
        <v>20.965485030606139</v>
      </c>
      <c r="E76" s="16">
        <f t="shared" si="5"/>
        <v>5.9908686496000001E-2</v>
      </c>
      <c r="F76" s="2">
        <f t="shared" si="21"/>
        <v>18.025759645293057</v>
      </c>
      <c r="I76" s="1">
        <v>40724</v>
      </c>
      <c r="J76" s="3">
        <v>4.9446677901399998E-2</v>
      </c>
      <c r="K76" s="2">
        <f t="shared" si="22"/>
        <v>22.842391103823893</v>
      </c>
      <c r="N76" s="20" t="s">
        <v>55</v>
      </c>
      <c r="O76" s="21">
        <v>4579.3320000000003</v>
      </c>
      <c r="P76" s="21">
        <f t="shared" si="6"/>
        <v>4922.1025666666683</v>
      </c>
      <c r="Q76" s="49">
        <f t="shared" si="7"/>
        <v>-6.9639054047343385E-2</v>
      </c>
      <c r="R76" s="22">
        <f t="shared" si="14"/>
        <v>1.0697630134700731E-2</v>
      </c>
      <c r="S76" s="9"/>
      <c r="T76" s="23">
        <v>34.161499999999997</v>
      </c>
      <c r="U76" s="23"/>
      <c r="V76" t="s">
        <v>116</v>
      </c>
      <c r="W76" s="1">
        <v>39213</v>
      </c>
      <c r="X76" s="51">
        <v>4109.4030000000002</v>
      </c>
      <c r="Y76" s="51">
        <f t="shared" si="19"/>
        <v>3009.2911333333323</v>
      </c>
      <c r="Z76">
        <v>76.199200000000005</v>
      </c>
    </row>
    <row r="77" spans="1:26" x14ac:dyDescent="0.25">
      <c r="A77" s="1">
        <v>40753</v>
      </c>
      <c r="B77" s="3">
        <v>3.87489347858E-2</v>
      </c>
      <c r="C77" s="2">
        <f t="shared" si="20"/>
        <v>22.221499700541301</v>
      </c>
      <c r="E77" s="16">
        <f t="shared" si="5"/>
        <v>3.87489347858E-2</v>
      </c>
      <c r="F77" s="2">
        <f t="shared" si="21"/>
        <v>19.105659228735163</v>
      </c>
      <c r="I77" s="1">
        <v>40753</v>
      </c>
      <c r="J77" s="3">
        <v>1.2970672430800001E-2</v>
      </c>
      <c r="K77" s="2">
        <f t="shared" si="22"/>
        <v>23.971871459232478</v>
      </c>
      <c r="N77" s="20" t="s">
        <v>56</v>
      </c>
      <c r="O77" s="21">
        <v>4628.32</v>
      </c>
      <c r="P77" s="21">
        <f t="shared" si="6"/>
        <v>4721.7457166666691</v>
      </c>
      <c r="Q77" s="49">
        <f t="shared" si="7"/>
        <v>-1.9786265985671014E-2</v>
      </c>
      <c r="R77" s="22">
        <f t="shared" si="14"/>
        <v>-4.2733000311128047E-2</v>
      </c>
      <c r="S77" s="9"/>
      <c r="T77" s="23">
        <v>33.837000000000003</v>
      </c>
      <c r="U77" s="23"/>
      <c r="V77" t="s">
        <v>116</v>
      </c>
      <c r="W77" s="1">
        <v>39216</v>
      </c>
      <c r="X77" s="51">
        <v>4133.826</v>
      </c>
      <c r="Y77" s="51">
        <f t="shared" si="19"/>
        <v>3042.317399999999</v>
      </c>
      <c r="Z77">
        <v>76.603099999999998</v>
      </c>
    </row>
    <row r="78" spans="1:26" x14ac:dyDescent="0.25">
      <c r="A78" s="1">
        <v>40786</v>
      </c>
      <c r="B78" s="3">
        <v>-6.8892028255400001E-2</v>
      </c>
      <c r="C78" s="2">
        <f t="shared" si="20"/>
        <v>23.082559143280253</v>
      </c>
      <c r="E78" s="16">
        <f t="shared" si="5"/>
        <v>-6.8892028255400001E-2</v>
      </c>
      <c r="F78" s="2">
        <f t="shared" si="21"/>
        <v>19.845983172229143</v>
      </c>
      <c r="I78" s="1">
        <v>40786</v>
      </c>
      <c r="J78" s="3">
        <v>-7.6501151538600001E-2</v>
      </c>
      <c r="K78" s="2">
        <f t="shared" si="22"/>
        <v>24.282802751483427</v>
      </c>
      <c r="N78" s="20" t="s">
        <v>57</v>
      </c>
      <c r="O78" s="21">
        <v>4430.5379999999996</v>
      </c>
      <c r="P78" s="21">
        <f t="shared" si="6"/>
        <v>4636.4753499999997</v>
      </c>
      <c r="Q78" s="49">
        <f t="shared" si="7"/>
        <v>-4.4416789577022109E-2</v>
      </c>
      <c r="R78" s="22">
        <f t="shared" si="14"/>
        <v>-0.12948991747729049</v>
      </c>
      <c r="S78" s="9"/>
      <c r="T78" s="23">
        <v>32.448300000000003</v>
      </c>
      <c r="U78" s="23"/>
      <c r="V78" t="s">
        <v>116</v>
      </c>
      <c r="W78" s="1">
        <v>39217</v>
      </c>
      <c r="X78" s="51">
        <v>3998.777</v>
      </c>
      <c r="Y78" s="51">
        <f t="shared" si="19"/>
        <v>3072.3263666666658</v>
      </c>
      <c r="Z78">
        <v>74.136200000000002</v>
      </c>
    </row>
    <row r="79" spans="1:26" x14ac:dyDescent="0.25">
      <c r="A79" s="1">
        <v>40816</v>
      </c>
      <c r="B79" s="3">
        <v>7.0277642120200004E-2</v>
      </c>
      <c r="C79" s="2">
        <f t="shared" si="20"/>
        <v>21.492354826574449</v>
      </c>
      <c r="E79" s="16">
        <f t="shared" si="5"/>
        <v>0</v>
      </c>
      <c r="F79" s="2">
        <f t="shared" si="21"/>
        <v>18.47875313877174</v>
      </c>
      <c r="I79" s="1">
        <v>40816</v>
      </c>
      <c r="J79" s="3">
        <v>5.17155392347E-2</v>
      </c>
      <c r="K79" s="2">
        <f t="shared" si="22"/>
        <v>22.425140378410259</v>
      </c>
      <c r="N79" s="20" t="s">
        <v>58</v>
      </c>
      <c r="O79" s="21">
        <v>3856.828</v>
      </c>
      <c r="P79" s="21">
        <f t="shared" si="6"/>
        <v>4571.3849333333337</v>
      </c>
      <c r="Q79" s="49">
        <f t="shared" si="7"/>
        <v>-0.15631082128371487</v>
      </c>
      <c r="R79" s="22">
        <f t="shared" si="14"/>
        <v>3.6956275986380543E-2</v>
      </c>
      <c r="S79" s="9"/>
      <c r="T79" s="23">
        <v>28.0733</v>
      </c>
      <c r="U79" s="23"/>
      <c r="V79" t="s">
        <v>116</v>
      </c>
      <c r="W79" s="1">
        <v>39218</v>
      </c>
      <c r="X79" s="51">
        <v>4118.1390000000001</v>
      </c>
      <c r="Y79" s="51">
        <f t="shared" si="19"/>
        <v>3103.6629499999995</v>
      </c>
      <c r="Z79">
        <v>76.352199999999996</v>
      </c>
    </row>
    <row r="80" spans="1:26" x14ac:dyDescent="0.25">
      <c r="A80" s="1">
        <v>40847</v>
      </c>
      <c r="B80" s="3">
        <v>1.5450976320799999E-2</v>
      </c>
      <c r="C80" s="2">
        <f t="shared" si="20"/>
        <v>23.002786847396802</v>
      </c>
      <c r="E80" s="16">
        <f t="shared" si="5"/>
        <v>0</v>
      </c>
      <c r="F80" s="2">
        <f t="shared" si="21"/>
        <v>18.47875313877174</v>
      </c>
      <c r="I80" s="1">
        <v>40847</v>
      </c>
      <c r="J80" s="3">
        <v>9.6022235378299993E-3</v>
      </c>
      <c r="K80" s="2">
        <f t="shared" si="22"/>
        <v>23.58486860549359</v>
      </c>
      <c r="N80" s="20" t="s">
        <v>59</v>
      </c>
      <c r="O80" s="21">
        <v>3999.3620000000001</v>
      </c>
      <c r="P80" s="21">
        <f t="shared" si="6"/>
        <v>4449.2628999999988</v>
      </c>
      <c r="Q80" s="49">
        <f t="shared" si="7"/>
        <v>-0.10111807508609993</v>
      </c>
      <c r="R80" s="22">
        <f t="shared" si="14"/>
        <v>-4.4862155513804472E-2</v>
      </c>
      <c r="T80" s="23">
        <v>29.211300000000001</v>
      </c>
      <c r="U80" s="23"/>
      <c r="V80" t="s">
        <v>116</v>
      </c>
      <c r="W80" s="1">
        <v>39219</v>
      </c>
      <c r="X80" s="51">
        <v>4221.9129999999996</v>
      </c>
      <c r="Y80" s="51">
        <f t="shared" si="19"/>
        <v>3136.054083333333</v>
      </c>
      <c r="Z80">
        <v>78.277000000000001</v>
      </c>
    </row>
    <row r="81" spans="1:26" x14ac:dyDescent="0.25">
      <c r="A81" s="1">
        <v>40877</v>
      </c>
      <c r="B81" s="3">
        <v>-0.189678763523</v>
      </c>
      <c r="C81" s="2">
        <f t="shared" si="20"/>
        <v>23.358202362288338</v>
      </c>
      <c r="E81" s="16">
        <f t="shared" si="5"/>
        <v>-0.189678763523</v>
      </c>
      <c r="F81" s="2">
        <f t="shared" si="21"/>
        <v>18.47875313877174</v>
      </c>
      <c r="I81" s="1">
        <v>40877</v>
      </c>
      <c r="J81" s="3">
        <v>-0.20806305650199999</v>
      </c>
      <c r="K81" s="2">
        <f t="shared" si="22"/>
        <v>23.811335785953887</v>
      </c>
      <c r="N81" s="20" t="s">
        <v>60</v>
      </c>
      <c r="O81" s="21">
        <v>3819.942</v>
      </c>
      <c r="P81" s="21">
        <f t="shared" si="6"/>
        <v>4174.5405833333334</v>
      </c>
      <c r="Q81" s="49">
        <f t="shared" si="7"/>
        <v>-8.4943139551464042E-2</v>
      </c>
      <c r="R81" s="22">
        <f t="shared" si="14"/>
        <v>-0.14481031387387555</v>
      </c>
      <c r="T81" s="23">
        <v>27.906600000000001</v>
      </c>
      <c r="U81" s="23"/>
      <c r="V81" t="s">
        <v>116</v>
      </c>
      <c r="W81" s="1">
        <v>39220</v>
      </c>
      <c r="X81" s="51">
        <v>4235.1850000000004</v>
      </c>
      <c r="Y81" s="51">
        <f t="shared" si="19"/>
        <v>3168.5174833333326</v>
      </c>
      <c r="Z81">
        <v>78.481099999999998</v>
      </c>
    </row>
    <row r="82" spans="1:26" x14ac:dyDescent="0.25">
      <c r="A82" s="1">
        <v>40907</v>
      </c>
      <c r="B82" s="3">
        <v>-1.5829029818299999E-2</v>
      </c>
      <c r="C82" s="2">
        <f t="shared" si="20"/>
        <v>18.927647420089471</v>
      </c>
      <c r="D82" s="3">
        <f t="shared" ref="D82" si="27">C82/C70-1</f>
        <v>-0.22649271102833568</v>
      </c>
      <c r="E82" s="16">
        <f t="shared" si="5"/>
        <v>0</v>
      </c>
      <c r="F82" s="2">
        <f t="shared" si="21"/>
        <v>14.973726091962762</v>
      </c>
      <c r="G82" s="3">
        <f t="shared" ref="G82" si="28">F82/F70-1</f>
        <v>-0.30281354963306217</v>
      </c>
      <c r="I82" s="1">
        <v>40907</v>
      </c>
      <c r="J82" s="3">
        <v>-2.0285198467700001E-2</v>
      </c>
      <c r="K82" s="2">
        <f t="shared" si="22"/>
        <v>18.857076482932868</v>
      </c>
      <c r="L82" s="3">
        <f t="shared" ref="L82" si="29">K82/K70-1</f>
        <v>-0.21963379811433814</v>
      </c>
      <c r="N82" s="20" t="s">
        <v>61</v>
      </c>
      <c r="O82" s="21">
        <v>3266.7750000000001</v>
      </c>
      <c r="P82" s="21">
        <f t="shared" si="6"/>
        <v>4024.7328166666662</v>
      </c>
      <c r="Q82" s="49">
        <f t="shared" si="7"/>
        <v>-0.18832500222820159</v>
      </c>
      <c r="R82" s="22">
        <f t="shared" si="14"/>
        <v>8.4851267687551333E-3</v>
      </c>
      <c r="S82" s="3">
        <f t="shared" ref="S82" si="30">O82/O70-1</f>
        <v>-0.33826961081010132</v>
      </c>
      <c r="T82" s="23">
        <v>23.812100000000001</v>
      </c>
      <c r="U82" s="23"/>
      <c r="V82" t="s">
        <v>116</v>
      </c>
      <c r="W82" s="1">
        <v>39223</v>
      </c>
      <c r="X82" s="51">
        <v>4364.1559999999999</v>
      </c>
      <c r="Y82" s="51">
        <f t="shared" si="19"/>
        <v>3202.235549999999</v>
      </c>
      <c r="Z82">
        <v>80.851699999999994</v>
      </c>
    </row>
    <row r="83" spans="1:26" x14ac:dyDescent="0.25">
      <c r="A83" s="1">
        <v>40939</v>
      </c>
      <c r="B83" s="3">
        <v>0.18705633218000001</v>
      </c>
      <c r="C83" s="2">
        <f t="shared" si="20"/>
        <v>18.628041124686604</v>
      </c>
      <c r="E83" s="16">
        <f t="shared" si="5"/>
        <v>0</v>
      </c>
      <c r="F83" s="2">
        <f t="shared" si="21"/>
        <v>14.973726091962762</v>
      </c>
      <c r="I83" s="1">
        <v>40939</v>
      </c>
      <c r="J83" s="3">
        <v>0.14503103004599999</v>
      </c>
      <c r="K83" s="2">
        <f t="shared" si="22"/>
        <v>18.474556943955974</v>
      </c>
      <c r="N83" s="20" t="s">
        <v>62</v>
      </c>
      <c r="O83" s="21">
        <v>3294.4940000000001</v>
      </c>
      <c r="P83" s="21">
        <f t="shared" si="6"/>
        <v>3786.5255000000002</v>
      </c>
      <c r="Q83" s="49">
        <f t="shared" si="7"/>
        <v>-0.12994274038297116</v>
      </c>
      <c r="R83" s="22">
        <f t="shared" si="14"/>
        <v>0.12191553543579063</v>
      </c>
      <c r="T83" s="23">
        <v>24.996200000000002</v>
      </c>
      <c r="U83" s="23"/>
      <c r="V83" t="s">
        <v>116</v>
      </c>
      <c r="W83" s="1">
        <v>39224</v>
      </c>
      <c r="X83" s="51">
        <v>4459.8130000000001</v>
      </c>
      <c r="Y83" s="51">
        <f t="shared" si="19"/>
        <v>3236.8297999999991</v>
      </c>
      <c r="Z83">
        <v>82.646699999999996</v>
      </c>
    </row>
    <row r="84" spans="1:26" x14ac:dyDescent="0.25">
      <c r="A84" s="1">
        <v>40968</v>
      </c>
      <c r="B84" s="3">
        <v>-6.8005784360599994E-2</v>
      </c>
      <c r="C84" s="2">
        <f t="shared" si="20"/>
        <v>22.112534173168683</v>
      </c>
      <c r="E84" s="16">
        <f t="shared" si="5"/>
        <v>-6.8005784360599994E-2</v>
      </c>
      <c r="F84" s="2">
        <f t="shared" si="21"/>
        <v>14.973726091962762</v>
      </c>
      <c r="I84" s="1">
        <v>40968</v>
      </c>
      <c r="J84" s="3">
        <v>-3.5336582959400002E-2</v>
      </c>
      <c r="K84" s="2">
        <f t="shared" si="22"/>
        <v>21.153940967181391</v>
      </c>
      <c r="N84" s="20" t="s">
        <v>63</v>
      </c>
      <c r="O84" s="21">
        <v>3696.1439999999998</v>
      </c>
      <c r="P84" s="21">
        <f t="shared" si="6"/>
        <v>3571.0356499999998</v>
      </c>
      <c r="Q84" s="49">
        <f t="shared" si="7"/>
        <v>3.5034192391778518E-2</v>
      </c>
      <c r="R84" s="22">
        <f t="shared" si="14"/>
        <v>-7.5561991091256067E-2</v>
      </c>
      <c r="S84" s="9"/>
      <c r="T84" s="23">
        <v>28.008400000000002</v>
      </c>
      <c r="U84" s="23"/>
      <c r="V84" t="s">
        <v>116</v>
      </c>
      <c r="W84" s="1">
        <v>39225</v>
      </c>
      <c r="X84" s="51">
        <v>4582.3059999999996</v>
      </c>
      <c r="Y84" s="51">
        <f t="shared" si="19"/>
        <v>3272.602249999999</v>
      </c>
      <c r="Z84">
        <v>84.947400000000002</v>
      </c>
    </row>
    <row r="85" spans="1:26" x14ac:dyDescent="0.25">
      <c r="A85" s="1">
        <v>40998</v>
      </c>
      <c r="B85" s="3">
        <v>3.20272640879E-3</v>
      </c>
      <c r="C85" s="2">
        <f t="shared" si="20"/>
        <v>20.608753942521776</v>
      </c>
      <c r="E85" s="16">
        <f t="shared" si="5"/>
        <v>3.20272640879E-3</v>
      </c>
      <c r="F85" s="2">
        <f t="shared" si="21"/>
        <v>13.955426104278052</v>
      </c>
      <c r="I85" s="1">
        <v>40998</v>
      </c>
      <c r="J85" s="3">
        <v>-4.8851699512600004E-3</v>
      </c>
      <c r="K85" s="2">
        <f t="shared" si="22"/>
        <v>20.406432977276335</v>
      </c>
      <c r="N85" s="20" t="s">
        <v>64</v>
      </c>
      <c r="O85" s="21">
        <v>3416.8560000000002</v>
      </c>
      <c r="P85" s="21">
        <f t="shared" si="6"/>
        <v>3449.8912</v>
      </c>
      <c r="Q85" s="49">
        <f t="shared" si="7"/>
        <v>-9.5757222720530555E-3</v>
      </c>
      <c r="R85" s="22">
        <f t="shared" si="14"/>
        <v>7.251754244252602E-2</v>
      </c>
      <c r="S85" s="9"/>
      <c r="T85" s="23">
        <v>26.003599999999999</v>
      </c>
      <c r="U85" s="23"/>
      <c r="V85" t="s">
        <v>116</v>
      </c>
      <c r="W85" s="1">
        <v>39226</v>
      </c>
      <c r="X85" s="51">
        <v>4571.7139999999999</v>
      </c>
      <c r="Y85" s="51">
        <f t="shared" si="19"/>
        <v>3306.9241166666661</v>
      </c>
      <c r="Z85">
        <v>84.646000000000001</v>
      </c>
    </row>
    <row r="86" spans="1:26" x14ac:dyDescent="0.25">
      <c r="A86" s="1">
        <v>41026</v>
      </c>
      <c r="B86" s="3">
        <v>3.01343576253E-2</v>
      </c>
      <c r="C86" s="2">
        <f t="shared" si="20"/>
        <v>20.674758143025745</v>
      </c>
      <c r="E86" s="16">
        <f t="shared" si="5"/>
        <v>3.01343576253E-2</v>
      </c>
      <c r="F86" s="2">
        <f t="shared" si="21"/>
        <v>14.000121516008139</v>
      </c>
      <c r="I86" s="1">
        <v>41026</v>
      </c>
      <c r="J86" s="3">
        <v>3.3763928697300001E-2</v>
      </c>
      <c r="K86" s="2">
        <f t="shared" si="22"/>
        <v>20.306744084083345</v>
      </c>
      <c r="N86" s="20" t="s">
        <v>65</v>
      </c>
      <c r="O86" s="21">
        <v>3664.6379999999999</v>
      </c>
      <c r="P86" s="21">
        <f t="shared" si="6"/>
        <v>3534.4147166666667</v>
      </c>
      <c r="Q86" s="49">
        <f t="shared" si="7"/>
        <v>3.6844369937478083E-2</v>
      </c>
      <c r="R86" s="22">
        <f t="shared" si="14"/>
        <v>2.4273884623801839E-2</v>
      </c>
      <c r="S86" s="9"/>
      <c r="T86" s="23">
        <v>30.4206</v>
      </c>
      <c r="U86" s="23"/>
      <c r="V86" t="s">
        <v>116</v>
      </c>
      <c r="W86" s="1">
        <v>39227</v>
      </c>
      <c r="X86" s="51">
        <v>4649.857</v>
      </c>
      <c r="Y86" s="51">
        <f t="shared" si="19"/>
        <v>3342.0649166666658</v>
      </c>
      <c r="Z86">
        <v>86.076599999999999</v>
      </c>
    </row>
    <row r="87" spans="1:26" x14ac:dyDescent="0.25">
      <c r="A87" s="1">
        <v>41060</v>
      </c>
      <c r="B87" s="3">
        <v>2.3719128924599999E-3</v>
      </c>
      <c r="C87" s="2">
        <f t="shared" si="20"/>
        <v>21.297778698724265</v>
      </c>
      <c r="E87" s="16">
        <f t="shared" si="5"/>
        <v>2.3719128924599999E-3</v>
      </c>
      <c r="F87" s="2">
        <f t="shared" si="21"/>
        <v>14.422006184569184</v>
      </c>
      <c r="I87" s="1">
        <v>41060</v>
      </c>
      <c r="J87" s="3">
        <v>-1.4701028927100001E-2</v>
      </c>
      <c r="K87" s="2">
        <f t="shared" si="22"/>
        <v>20.992379543412653</v>
      </c>
      <c r="N87" s="20" t="s">
        <v>66</v>
      </c>
      <c r="O87" s="21">
        <v>3753.5929999999998</v>
      </c>
      <c r="P87" s="21">
        <f t="shared" si="6"/>
        <v>3671.2264499999987</v>
      </c>
      <c r="Q87" s="49">
        <f t="shared" si="7"/>
        <v>2.2435704013845648E-2</v>
      </c>
      <c r="R87" s="22">
        <f t="shared" ref="R87:R118" si="31">(O88-O87)/O87</f>
        <v>-7.5295323707178619E-2</v>
      </c>
      <c r="S87" s="9"/>
      <c r="T87" s="23">
        <v>31.2135</v>
      </c>
      <c r="U87" s="23"/>
      <c r="V87" t="s">
        <v>116</v>
      </c>
      <c r="W87" s="1">
        <v>39230</v>
      </c>
      <c r="X87" s="51">
        <v>4761.701</v>
      </c>
      <c r="Y87" s="51">
        <f t="shared" si="19"/>
        <v>3377.3913666666658</v>
      </c>
      <c r="Z87">
        <v>88.235100000000003</v>
      </c>
    </row>
    <row r="88" spans="1:26" x14ac:dyDescent="0.25">
      <c r="A88" s="1">
        <v>41089</v>
      </c>
      <c r="B88" s="3">
        <v>-0.108882917844</v>
      </c>
      <c r="C88" s="2">
        <f t="shared" si="20"/>
        <v>21.34829517460053</v>
      </c>
      <c r="E88" s="16">
        <f t="shared" si="5"/>
        <v>-0.108882917844</v>
      </c>
      <c r="F88" s="2">
        <f t="shared" si="21"/>
        <v>14.456213926973502</v>
      </c>
      <c r="I88" s="1">
        <v>41089</v>
      </c>
      <c r="J88" s="3">
        <v>-8.1309863078199998E-2</v>
      </c>
      <c r="K88" s="2">
        <f t="shared" si="22"/>
        <v>20.683769964496282</v>
      </c>
      <c r="N88" s="20" t="s">
        <v>67</v>
      </c>
      <c r="O88" s="21">
        <v>3470.9650000000001</v>
      </c>
      <c r="P88" s="21">
        <f t="shared" si="6"/>
        <v>3690.1752000000001</v>
      </c>
      <c r="Q88" s="49">
        <f t="shared" si="7"/>
        <v>-5.94037377954304E-2</v>
      </c>
      <c r="R88" s="22">
        <f t="shared" si="31"/>
        <v>-8.9823147165125586E-2</v>
      </c>
      <c r="S88" s="9"/>
      <c r="T88" s="23">
        <v>27.655799999999999</v>
      </c>
      <c r="U88" s="23"/>
      <c r="V88" t="s">
        <v>116</v>
      </c>
      <c r="W88" s="1">
        <v>39231</v>
      </c>
      <c r="X88" s="51">
        <v>4853.643</v>
      </c>
      <c r="Y88" s="51">
        <f t="shared" si="19"/>
        <v>3418.1925166666665</v>
      </c>
      <c r="Z88">
        <v>89.940899999999999</v>
      </c>
    </row>
    <row r="89" spans="1:26" x14ac:dyDescent="0.25">
      <c r="A89" s="1">
        <v>41121</v>
      </c>
      <c r="B89" s="3">
        <v>7.4665078476100002E-2</v>
      </c>
      <c r="C89" s="2">
        <f t="shared" si="20"/>
        <v>19.023830504995036</v>
      </c>
      <c r="E89" s="16">
        <f t="shared" si="5"/>
        <v>0</v>
      </c>
      <c r="F89" s="2">
        <f t="shared" si="21"/>
        <v>12.882179173627557</v>
      </c>
      <c r="I89" s="1">
        <v>41121</v>
      </c>
      <c r="J89" s="3">
        <v>8.4007731061699994E-2</v>
      </c>
      <c r="K89" s="2">
        <f t="shared" si="22"/>
        <v>19.001975460742102</v>
      </c>
      <c r="N89" s="20" t="s">
        <v>68</v>
      </c>
      <c r="O89" s="21">
        <v>3159.192</v>
      </c>
      <c r="P89" s="21">
        <f t="shared" si="6"/>
        <v>3649.542516666666</v>
      </c>
      <c r="Q89" s="49">
        <f t="shared" si="7"/>
        <v>-0.13435944763688656</v>
      </c>
      <c r="R89" s="22">
        <f t="shared" si="31"/>
        <v>-6.2332393852605377E-3</v>
      </c>
      <c r="S89" s="9"/>
      <c r="T89" s="23">
        <v>27.930299999999999</v>
      </c>
      <c r="U89" s="23"/>
      <c r="V89" t="s">
        <v>116</v>
      </c>
      <c r="W89" s="1">
        <v>39232</v>
      </c>
      <c r="X89" s="51">
        <v>4456.2790000000005</v>
      </c>
      <c r="Y89" s="51">
        <f t="shared" si="19"/>
        <v>3450.5716166666662</v>
      </c>
      <c r="Z89">
        <v>82.5595</v>
      </c>
    </row>
    <row r="90" spans="1:26" x14ac:dyDescent="0.25">
      <c r="A90" s="1">
        <v>41152</v>
      </c>
      <c r="B90" s="3">
        <v>1.0425716493800001E-2</v>
      </c>
      <c r="C90" s="2">
        <f t="shared" si="20"/>
        <v>20.444246302566516</v>
      </c>
      <c r="E90" s="16">
        <f t="shared" ref="E90:E125" si="32">IF(O90/P90-1&gt;$G$1,B90,0)</f>
        <v>0</v>
      </c>
      <c r="F90" s="2">
        <f t="shared" si="21"/>
        <v>12.882179173627557</v>
      </c>
      <c r="I90" s="1">
        <v>41152</v>
      </c>
      <c r="J90" s="3">
        <v>1.13730757898E-2</v>
      </c>
      <c r="K90" s="2">
        <f t="shared" si="22"/>
        <v>20.598288304889149</v>
      </c>
      <c r="N90" s="20" t="s">
        <v>69</v>
      </c>
      <c r="O90" s="21">
        <v>3139.5</v>
      </c>
      <c r="P90" s="21">
        <f t="shared" si="6"/>
        <v>3537.6865833333331</v>
      </c>
      <c r="Q90" s="49">
        <f t="shared" si="7"/>
        <v>-0.11255564164707543</v>
      </c>
      <c r="R90" s="22">
        <f t="shared" si="31"/>
        <v>1.9191591017677961E-2</v>
      </c>
      <c r="S90" s="9"/>
      <c r="T90" s="23">
        <v>27.693300000000001</v>
      </c>
      <c r="U90" s="23"/>
      <c r="V90" t="s">
        <v>116</v>
      </c>
      <c r="W90" s="1">
        <v>39233</v>
      </c>
      <c r="X90" s="51">
        <v>4267.7809999999999</v>
      </c>
      <c r="Y90" s="51">
        <f t="shared" si="19"/>
        <v>3480.7094499999994</v>
      </c>
      <c r="Z90">
        <v>79.252399999999994</v>
      </c>
    </row>
    <row r="91" spans="1:26" x14ac:dyDescent="0.25">
      <c r="A91" s="1">
        <v>41180</v>
      </c>
      <c r="B91" s="3">
        <v>1.07835856491E-3</v>
      </c>
      <c r="C91" s="2">
        <f t="shared" si="20"/>
        <v>20.657392218446493</v>
      </c>
      <c r="E91" s="16">
        <f t="shared" si="32"/>
        <v>1.07835856491E-3</v>
      </c>
      <c r="F91" s="2">
        <f t="shared" si="21"/>
        <v>12.882179173627557</v>
      </c>
      <c r="I91" s="1">
        <v>41180</v>
      </c>
      <c r="J91" s="3">
        <v>2.4746945841300001E-2</v>
      </c>
      <c r="K91" s="2">
        <f t="shared" si="22"/>
        <v>20.832554198920807</v>
      </c>
      <c r="N91" s="20" t="s">
        <v>70</v>
      </c>
      <c r="O91" s="21">
        <v>3199.752</v>
      </c>
      <c r="P91" s="21">
        <f t="shared" ref="P91:P126" si="33">INDEX(Y:Y,52+(ROW(N91)-ROW($N$25))*20)</f>
        <v>3405.0267666666673</v>
      </c>
      <c r="Q91" s="49">
        <f t="shared" ref="Q91:Q126" si="34">O91/P91-1</f>
        <v>-6.0285801179654208E-2</v>
      </c>
      <c r="R91" s="22">
        <f t="shared" si="31"/>
        <v>-9.8929542039507268E-3</v>
      </c>
      <c r="S91" s="9"/>
      <c r="T91" s="23">
        <v>28.246300000000002</v>
      </c>
      <c r="U91" s="23"/>
      <c r="V91" t="s">
        <v>116</v>
      </c>
      <c r="W91" s="1">
        <v>39234</v>
      </c>
      <c r="X91" s="51">
        <v>3960.442</v>
      </c>
      <c r="Y91" s="51">
        <f t="shared" si="19"/>
        <v>3504.9888666666657</v>
      </c>
      <c r="Z91">
        <v>73.729100000000003</v>
      </c>
    </row>
    <row r="92" spans="1:26" x14ac:dyDescent="0.25">
      <c r="A92" s="1">
        <v>41213</v>
      </c>
      <c r="B92" s="3">
        <v>-0.111933421432</v>
      </c>
      <c r="C92" s="2">
        <f t="shared" si="20"/>
        <v>20.679668294273956</v>
      </c>
      <c r="E92" s="16">
        <f t="shared" si="32"/>
        <v>-0.111933421432</v>
      </c>
      <c r="F92" s="2">
        <f t="shared" si="21"/>
        <v>12.896070781874142</v>
      </c>
      <c r="I92" s="1">
        <v>41213</v>
      </c>
      <c r="J92" s="3">
        <v>-0.10473718703</v>
      </c>
      <c r="K92" s="2">
        <f t="shared" si="22"/>
        <v>21.348096289417448</v>
      </c>
      <c r="N92" s="20" t="s">
        <v>71</v>
      </c>
      <c r="O92" s="21">
        <v>3168.0970000000002</v>
      </c>
      <c r="P92" s="21">
        <f t="shared" si="33"/>
        <v>3290.3747999999996</v>
      </c>
      <c r="Q92" s="49">
        <f t="shared" si="34"/>
        <v>-3.7162270997212699E-2</v>
      </c>
      <c r="R92" s="22">
        <f t="shared" si="31"/>
        <v>-0.11094136322214894</v>
      </c>
      <c r="T92" s="23">
        <v>30.7605</v>
      </c>
      <c r="U92" s="23"/>
      <c r="V92" t="s">
        <v>116</v>
      </c>
      <c r="W92" s="1">
        <v>39237</v>
      </c>
      <c r="X92" s="51">
        <v>3618.6880000000001</v>
      </c>
      <c r="Y92" s="51">
        <f t="shared" si="19"/>
        <v>3523.435066666666</v>
      </c>
      <c r="Z92">
        <v>67.346100000000007</v>
      </c>
    </row>
    <row r="93" spans="1:26" x14ac:dyDescent="0.25">
      <c r="A93" s="1">
        <v>41243</v>
      </c>
      <c r="B93" s="3">
        <v>0.20203771405000001</v>
      </c>
      <c r="C93" s="2">
        <f t="shared" si="20"/>
        <v>18.364922268017018</v>
      </c>
      <c r="E93" s="16">
        <f t="shared" si="32"/>
        <v>0</v>
      </c>
      <c r="F93" s="2">
        <f t="shared" si="21"/>
        <v>11.452569456229721</v>
      </c>
      <c r="I93" s="1">
        <v>41243</v>
      </c>
      <c r="J93" s="3">
        <v>0.165012612428</v>
      </c>
      <c r="K93" s="2">
        <f t="shared" si="22"/>
        <v>19.112156735618285</v>
      </c>
      <c r="N93" s="20" t="s">
        <v>72</v>
      </c>
      <c r="O93" s="21">
        <v>2816.6239999999998</v>
      </c>
      <c r="P93" s="21">
        <f t="shared" si="33"/>
        <v>3250.6421666666674</v>
      </c>
      <c r="Q93" s="49">
        <f t="shared" si="34"/>
        <v>-0.13351766955995847</v>
      </c>
      <c r="R93" s="22">
        <f t="shared" si="31"/>
        <v>0.16304483665551397</v>
      </c>
      <c r="T93" s="23">
        <v>27.391100000000002</v>
      </c>
      <c r="U93" s="23"/>
      <c r="V93" t="s">
        <v>116</v>
      </c>
      <c r="W93" s="1">
        <v>39238</v>
      </c>
      <c r="X93" s="51">
        <v>3659.9409999999998</v>
      </c>
      <c r="Y93" s="51">
        <f t="shared" si="19"/>
        <v>3542.5006999999991</v>
      </c>
      <c r="Z93">
        <v>68.235299999999995</v>
      </c>
    </row>
    <row r="94" spans="1:26" x14ac:dyDescent="0.25">
      <c r="A94" s="1">
        <v>41274</v>
      </c>
      <c r="B94" s="3">
        <v>6.3176682964699998E-2</v>
      </c>
      <c r="C94" s="2">
        <f t="shared" si="20"/>
        <v>22.075329181753119</v>
      </c>
      <c r="D94" s="3">
        <f t="shared" ref="D94" si="35">C94/C82-1</f>
        <v>0.16630073943171375</v>
      </c>
      <c r="E94" s="16">
        <f t="shared" si="32"/>
        <v>6.3176682964699998E-2</v>
      </c>
      <c r="F94" s="2">
        <f t="shared" si="21"/>
        <v>11.452569456229721</v>
      </c>
      <c r="G94" s="3">
        <f t="shared" ref="G94" si="36">F94/F82-1</f>
        <v>-0.23515567295057194</v>
      </c>
      <c r="I94" s="1">
        <v>41274</v>
      </c>
      <c r="J94" s="3">
        <v>8.77777109769E-2</v>
      </c>
      <c r="K94" s="2">
        <f t="shared" si="22"/>
        <v>22.265903647696057</v>
      </c>
      <c r="L94" s="3">
        <f t="shared" ref="L94" si="37">K94/K82-1</f>
        <v>0.18077177381384879</v>
      </c>
      <c r="N94" s="20" t="s">
        <v>73</v>
      </c>
      <c r="O94" s="21">
        <v>3275.86</v>
      </c>
      <c r="P94" s="21">
        <f t="shared" si="33"/>
        <v>3174.6131666666674</v>
      </c>
      <c r="Q94" s="49">
        <f t="shared" si="34"/>
        <v>3.1892652117877285E-2</v>
      </c>
      <c r="R94" s="22">
        <f t="shared" si="31"/>
        <v>6.2205955077445245E-2</v>
      </c>
      <c r="S94" s="3">
        <f t="shared" ref="S94" si="38">O94/O82-1</f>
        <v>2.7810302209365645E-3</v>
      </c>
      <c r="T94" s="23">
        <v>32.873199999999997</v>
      </c>
      <c r="U94" s="23"/>
      <c r="V94" t="s">
        <v>116</v>
      </c>
      <c r="W94" s="1">
        <v>39239</v>
      </c>
      <c r="X94" s="51">
        <v>3736.931</v>
      </c>
      <c r="Y94" s="51">
        <f t="shared" si="19"/>
        <v>3561.7729333333332</v>
      </c>
      <c r="Z94">
        <v>69.712900000000005</v>
      </c>
    </row>
    <row r="95" spans="1:26" x14ac:dyDescent="0.25">
      <c r="A95" s="1">
        <v>41305</v>
      </c>
      <c r="B95" s="3">
        <v>6.24826554907E-2</v>
      </c>
      <c r="C95" s="2">
        <f t="shared" si="20"/>
        <v>23.469975254810127</v>
      </c>
      <c r="E95" s="16">
        <f t="shared" si="32"/>
        <v>6.24826554907E-2</v>
      </c>
      <c r="F95" s="2">
        <f t="shared" si="21"/>
        <v>12.176104805897154</v>
      </c>
      <c r="I95" s="1">
        <v>41305</v>
      </c>
      <c r="J95" s="3">
        <v>4.8549394726300002E-2</v>
      </c>
      <c r="K95" s="2">
        <f t="shared" si="22"/>
        <v>24.220353702723024</v>
      </c>
      <c r="N95" s="20" t="s">
        <v>74</v>
      </c>
      <c r="O95" s="21">
        <v>3479.6379999999999</v>
      </c>
      <c r="P95" s="21">
        <f t="shared" si="33"/>
        <v>3096.4654</v>
      </c>
      <c r="Q95" s="49">
        <f t="shared" si="34"/>
        <v>0.12374515794686425</v>
      </c>
      <c r="R95" s="22">
        <f t="shared" si="31"/>
        <v>3.6946659393879519E-2</v>
      </c>
      <c r="T95" s="23">
        <v>31.538599999999999</v>
      </c>
      <c r="U95" s="23"/>
      <c r="V95" t="s">
        <v>116</v>
      </c>
      <c r="W95" s="1">
        <v>39240</v>
      </c>
      <c r="X95" s="51">
        <v>3936.7660000000001</v>
      </c>
      <c r="Y95" s="51">
        <f t="shared" si="19"/>
        <v>3583.4710499999997</v>
      </c>
      <c r="Z95">
        <v>73.417299999999997</v>
      </c>
    </row>
    <row r="96" spans="1:26" x14ac:dyDescent="0.25">
      <c r="A96" s="1">
        <v>41333</v>
      </c>
      <c r="B96" s="3">
        <v>-5.53699774071E-2</v>
      </c>
      <c r="C96" s="2">
        <f t="shared" si="20"/>
        <v>24.936441633031684</v>
      </c>
      <c r="E96" s="16">
        <f t="shared" si="32"/>
        <v>-5.53699774071E-2</v>
      </c>
      <c r="F96" s="2">
        <f t="shared" si="21"/>
        <v>12.936900167702683</v>
      </c>
      <c r="I96" s="1">
        <v>41333</v>
      </c>
      <c r="J96" s="3">
        <v>-3.3735932455500002E-2</v>
      </c>
      <c r="K96" s="2">
        <f t="shared" si="22"/>
        <v>25.396237215047126</v>
      </c>
      <c r="N96" s="20" t="s">
        <v>75</v>
      </c>
      <c r="O96" s="21">
        <v>3608.1990000000001</v>
      </c>
      <c r="P96" s="21">
        <f t="shared" si="33"/>
        <v>3141.6641499999996</v>
      </c>
      <c r="Q96" s="49">
        <f t="shared" si="34"/>
        <v>0.14849927545565311</v>
      </c>
      <c r="R96" s="22">
        <f t="shared" si="31"/>
        <v>-4.4596764202861378E-2</v>
      </c>
      <c r="S96" s="9"/>
      <c r="T96" s="23">
        <v>32.747300000000003</v>
      </c>
      <c r="U96" s="23"/>
      <c r="V96" t="s">
        <v>116</v>
      </c>
      <c r="W96" s="1">
        <v>39241</v>
      </c>
      <c r="X96" s="51">
        <v>4002.8679999999999</v>
      </c>
      <c r="Y96" s="51">
        <f t="shared" si="19"/>
        <v>3606.2180666666663</v>
      </c>
      <c r="Z96">
        <v>74.778300000000002</v>
      </c>
    </row>
    <row r="97" spans="1:26" x14ac:dyDescent="0.25">
      <c r="A97" s="1">
        <v>41362</v>
      </c>
      <c r="B97" s="3">
        <v>-7.4039929746600001E-3</v>
      </c>
      <c r="C97" s="2">
        <f t="shared" si="20"/>
        <v>23.555711423197252</v>
      </c>
      <c r="E97" s="16">
        <f t="shared" si="32"/>
        <v>-7.4039929746600001E-3</v>
      </c>
      <c r="F97" s="2">
        <f t="shared" si="21"/>
        <v>12.220584297699077</v>
      </c>
      <c r="I97" s="1">
        <v>41362</v>
      </c>
      <c r="J97" s="3">
        <v>-2.25551729346E-2</v>
      </c>
      <c r="K97" s="2">
        <f t="shared" si="22"/>
        <v>24.539471471736441</v>
      </c>
      <c r="N97" s="20" t="s">
        <v>76</v>
      </c>
      <c r="O97" s="21">
        <v>3447.2849999999999</v>
      </c>
      <c r="P97" s="21">
        <f t="shared" si="33"/>
        <v>3302.5370666666668</v>
      </c>
      <c r="Q97" s="49">
        <f t="shared" si="34"/>
        <v>4.3829313770407108E-2</v>
      </c>
      <c r="R97" s="22">
        <f t="shared" si="31"/>
        <v>-2.3067138342202569E-2</v>
      </c>
      <c r="S97" s="9"/>
      <c r="T97" s="23">
        <v>31.3551</v>
      </c>
      <c r="U97" s="23"/>
      <c r="V97" t="s">
        <v>116</v>
      </c>
      <c r="W97" s="1">
        <v>39244</v>
      </c>
      <c r="X97" s="51">
        <v>4104.5510000000004</v>
      </c>
      <c r="Y97" s="51">
        <f t="shared" si="19"/>
        <v>3629.6856333333335</v>
      </c>
      <c r="Z97">
        <v>76.778700000000001</v>
      </c>
    </row>
    <row r="98" spans="1:26" x14ac:dyDescent="0.25">
      <c r="A98" s="1">
        <v>41390</v>
      </c>
      <c r="B98" s="3">
        <v>0.15287088766699999</v>
      </c>
      <c r="C98" s="2">
        <f t="shared" si="20"/>
        <v>23.381305101306783</v>
      </c>
      <c r="E98" s="16">
        <f t="shared" si="32"/>
        <v>0.15287088766699999</v>
      </c>
      <c r="F98" s="2">
        <f t="shared" si="21"/>
        <v>12.130103177412673</v>
      </c>
      <c r="I98" s="1">
        <v>41390</v>
      </c>
      <c r="J98" s="3">
        <v>0.147472809146</v>
      </c>
      <c r="K98" s="2">
        <f t="shared" si="22"/>
        <v>23.985979448967743</v>
      </c>
      <c r="N98" s="20" t="s">
        <v>77</v>
      </c>
      <c r="O98" s="21">
        <v>3367.7660000000001</v>
      </c>
      <c r="P98" s="21">
        <f t="shared" si="33"/>
        <v>3479.1307833333335</v>
      </c>
      <c r="Q98" s="49">
        <f t="shared" si="34"/>
        <v>-3.2009369658313247E-2</v>
      </c>
      <c r="R98" s="22">
        <f t="shared" si="31"/>
        <v>0.14058340157837562</v>
      </c>
      <c r="S98" s="9"/>
      <c r="T98" s="23">
        <v>29.78</v>
      </c>
      <c r="U98" s="23"/>
      <c r="V98" t="s">
        <v>116</v>
      </c>
      <c r="W98" s="1">
        <v>39245</v>
      </c>
      <c r="X98" s="51">
        <v>4218.4359999999997</v>
      </c>
      <c r="Y98" s="51">
        <f t="shared" si="19"/>
        <v>3654.5353166666664</v>
      </c>
      <c r="Z98">
        <v>78.956400000000002</v>
      </c>
    </row>
    <row r="99" spans="1:26" x14ac:dyDescent="0.25">
      <c r="A99" s="1">
        <v>41425</v>
      </c>
      <c r="B99" s="3">
        <v>-0.131539831577</v>
      </c>
      <c r="C99" s="2">
        <f t="shared" si="20"/>
        <v>26.955625966956504</v>
      </c>
      <c r="E99" s="16">
        <f t="shared" si="32"/>
        <v>-0.131539831577</v>
      </c>
      <c r="F99" s="2">
        <f t="shared" si="21"/>
        <v>13.984442817636046</v>
      </c>
      <c r="I99" s="1">
        <v>41425</v>
      </c>
      <c r="J99" s="3">
        <v>-0.12925717098200001</v>
      </c>
      <c r="K99" s="2">
        <f t="shared" si="22"/>
        <v>27.523259218425242</v>
      </c>
      <c r="N99" s="20" t="s">
        <v>78</v>
      </c>
      <c r="O99" s="21">
        <v>3841.2179999999998</v>
      </c>
      <c r="P99" s="21">
        <f t="shared" si="33"/>
        <v>3500.7622000000006</v>
      </c>
      <c r="Q99" s="49">
        <f t="shared" si="34"/>
        <v>9.7251907027560813E-2</v>
      </c>
      <c r="R99" s="22">
        <f t="shared" si="31"/>
        <v>-0.15756460580992795</v>
      </c>
      <c r="S99" s="9"/>
      <c r="T99" s="23">
        <v>34.022199999999998</v>
      </c>
      <c r="U99" s="23"/>
      <c r="V99" t="s">
        <v>116</v>
      </c>
      <c r="W99" s="1">
        <v>39246</v>
      </c>
      <c r="X99" s="51">
        <v>4372.53</v>
      </c>
      <c r="Y99" s="51">
        <f t="shared" si="19"/>
        <v>3682.2660333333329</v>
      </c>
      <c r="Z99">
        <v>81.7654</v>
      </c>
    </row>
    <row r="100" spans="1:26" x14ac:dyDescent="0.25">
      <c r="A100" s="1">
        <v>41453</v>
      </c>
      <c r="B100" s="3">
        <v>0.14365426158</v>
      </c>
      <c r="C100" s="2">
        <f t="shared" si="20"/>
        <v>23.409887467210439</v>
      </c>
      <c r="E100" s="16">
        <f t="shared" si="32"/>
        <v>0.14365426158</v>
      </c>
      <c r="F100" s="2">
        <f t="shared" si="21"/>
        <v>12.144931564706013</v>
      </c>
      <c r="I100" s="1">
        <v>41453</v>
      </c>
      <c r="J100" s="3">
        <v>0.101579314184</v>
      </c>
      <c r="K100" s="2">
        <f t="shared" si="22"/>
        <v>23.965680595647342</v>
      </c>
      <c r="N100" s="20" t="s">
        <v>79</v>
      </c>
      <c r="O100" s="21">
        <v>3235.9780000000001</v>
      </c>
      <c r="P100" s="21">
        <f t="shared" si="33"/>
        <v>3551.3257333333331</v>
      </c>
      <c r="Q100" s="49">
        <f t="shared" si="34"/>
        <v>-8.8797186462910682E-2</v>
      </c>
      <c r="R100" s="22">
        <f t="shared" si="31"/>
        <v>6.0187368393728222E-2</v>
      </c>
      <c r="S100" s="9"/>
      <c r="T100" s="23">
        <v>28.7714</v>
      </c>
      <c r="U100" s="23"/>
      <c r="V100" t="s">
        <v>116</v>
      </c>
      <c r="W100" s="1">
        <v>39247</v>
      </c>
      <c r="X100" s="51">
        <v>4311.9750000000004</v>
      </c>
      <c r="Y100" s="51">
        <f t="shared" si="19"/>
        <v>3708.1182166666672</v>
      </c>
      <c r="Z100">
        <v>80.736400000000003</v>
      </c>
    </row>
    <row r="101" spans="1:26" x14ac:dyDescent="0.25">
      <c r="A101" s="1">
        <v>41486</v>
      </c>
      <c r="B101" s="3">
        <v>8.7005929477000005E-2</v>
      </c>
      <c r="C101" s="2">
        <f t="shared" si="20"/>
        <v>26.772817564983452</v>
      </c>
      <c r="E101" s="16">
        <f t="shared" si="32"/>
        <v>8.7005929477000005E-2</v>
      </c>
      <c r="F101" s="2">
        <f t="shared" si="21"/>
        <v>13.889602740573491</v>
      </c>
      <c r="I101" s="1">
        <v>41486</v>
      </c>
      <c r="J101" s="3">
        <v>9.7845161165100003E-2</v>
      </c>
      <c r="K101" s="2">
        <f t="shared" si="22"/>
        <v>26.400097994505995</v>
      </c>
      <c r="N101" s="20" t="s">
        <v>80</v>
      </c>
      <c r="O101" s="21">
        <v>3430.7429999999999</v>
      </c>
      <c r="P101" s="21">
        <f t="shared" si="33"/>
        <v>3530.9906999999998</v>
      </c>
      <c r="Q101" s="49">
        <f t="shared" si="34"/>
        <v>-2.8390813943520166E-2</v>
      </c>
      <c r="R101" s="22">
        <f t="shared" si="31"/>
        <v>6.8033367699066996E-2</v>
      </c>
      <c r="S101" s="9"/>
      <c r="T101" s="23">
        <v>27.608699999999999</v>
      </c>
      <c r="U101" s="23"/>
      <c r="V101" t="s">
        <v>116</v>
      </c>
      <c r="W101" s="1">
        <v>39248</v>
      </c>
      <c r="X101" s="51">
        <v>4316.53</v>
      </c>
      <c r="Y101" s="51">
        <f t="shared" si="19"/>
        <v>3734.8793666666666</v>
      </c>
      <c r="Z101">
        <v>80.953100000000006</v>
      </c>
    </row>
    <row r="102" spans="1:26" x14ac:dyDescent="0.25">
      <c r="A102" s="1">
        <v>41516</v>
      </c>
      <c r="B102" s="3">
        <v>4.8143236264600001E-2</v>
      </c>
      <c r="C102" s="2">
        <f t="shared" si="20"/>
        <v>29.102211441942991</v>
      </c>
      <c r="E102" s="16">
        <f t="shared" si="32"/>
        <v>4.8143236264600001E-2</v>
      </c>
      <c r="F102" s="2">
        <f t="shared" si="21"/>
        <v>15.098080537083375</v>
      </c>
      <c r="I102" s="1">
        <v>41516</v>
      </c>
      <c r="J102" s="3">
        <v>2.5732648226899999E-2</v>
      </c>
      <c r="K102" s="2">
        <f t="shared" si="22"/>
        <v>28.983219837552863</v>
      </c>
      <c r="N102" s="20" t="s">
        <v>81</v>
      </c>
      <c r="O102" s="21">
        <v>3664.1480000000001</v>
      </c>
      <c r="P102" s="21">
        <f t="shared" si="33"/>
        <v>3536.0601000000001</v>
      </c>
      <c r="Q102" s="49">
        <f t="shared" si="34"/>
        <v>3.6223337946094336E-2</v>
      </c>
      <c r="R102" s="22">
        <f t="shared" si="31"/>
        <v>5.6969587472995055E-2</v>
      </c>
      <c r="S102" s="9"/>
      <c r="T102" s="23">
        <v>29.6996</v>
      </c>
      <c r="U102" s="23"/>
      <c r="V102" t="s">
        <v>116</v>
      </c>
      <c r="W102" s="1">
        <v>39251</v>
      </c>
      <c r="X102" s="51">
        <v>4439.1850000000004</v>
      </c>
      <c r="Y102" s="51">
        <f t="shared" si="19"/>
        <v>3763.0078333333336</v>
      </c>
      <c r="Z102">
        <v>83.234999999999999</v>
      </c>
    </row>
    <row r="103" spans="1:26" x14ac:dyDescent="0.25">
      <c r="A103" s="1">
        <v>41547</v>
      </c>
      <c r="B103" s="3">
        <v>-1.8077206026399999E-2</v>
      </c>
      <c r="C103" s="2">
        <f t="shared" si="20"/>
        <v>30.503286083214796</v>
      </c>
      <c r="E103" s="16">
        <f t="shared" si="32"/>
        <v>-1.8077206026399999E-2</v>
      </c>
      <c r="F103" s="2">
        <f t="shared" si="21"/>
        <v>15.824950995522137</v>
      </c>
      <c r="I103" s="1">
        <v>41547</v>
      </c>
      <c r="J103" s="3">
        <v>-3.2015579572599998E-2</v>
      </c>
      <c r="K103" s="2">
        <f t="shared" si="22"/>
        <v>29.729034838115521</v>
      </c>
      <c r="N103" s="20" t="s">
        <v>82</v>
      </c>
      <c r="O103" s="21">
        <v>3872.893</v>
      </c>
      <c r="P103" s="21">
        <f t="shared" si="33"/>
        <v>3513.9473333333331</v>
      </c>
      <c r="Q103" s="49">
        <f t="shared" si="34"/>
        <v>0.10214884647294098</v>
      </c>
      <c r="R103" s="22">
        <f t="shared" si="31"/>
        <v>-4.1071106276367522E-2</v>
      </c>
      <c r="S103" s="9"/>
      <c r="T103" s="23">
        <v>30.284199999999998</v>
      </c>
      <c r="U103" s="23"/>
      <c r="V103" t="s">
        <v>116</v>
      </c>
      <c r="W103" s="1">
        <v>39252</v>
      </c>
      <c r="X103" s="51">
        <v>4529.0330000000004</v>
      </c>
      <c r="Y103" s="51">
        <f t="shared" si="19"/>
        <v>3791.646483333333</v>
      </c>
      <c r="Z103">
        <v>84.8035</v>
      </c>
    </row>
    <row r="104" spans="1:26" x14ac:dyDescent="0.25">
      <c r="A104" s="1">
        <v>41578</v>
      </c>
      <c r="B104" s="3">
        <v>8.60046509825E-2</v>
      </c>
      <c r="C104" s="2">
        <f t="shared" si="20"/>
        <v>29.951871896206303</v>
      </c>
      <c r="E104" s="16">
        <f t="shared" si="32"/>
        <v>8.60046509825E-2</v>
      </c>
      <c r="F104" s="2">
        <f t="shared" si="21"/>
        <v>15.538880096018401</v>
      </c>
      <c r="I104" s="1">
        <v>41578</v>
      </c>
      <c r="J104" s="3">
        <v>5.6306275506699997E-2</v>
      </c>
      <c r="K104" s="2">
        <f t="shared" si="22"/>
        <v>28.777242557639234</v>
      </c>
      <c r="N104" s="20" t="s">
        <v>83</v>
      </c>
      <c r="O104" s="21">
        <v>3713.8290000000002</v>
      </c>
      <c r="P104" s="21">
        <f t="shared" si="33"/>
        <v>3631.9686166666665</v>
      </c>
      <c r="Q104" s="49">
        <f t="shared" si="34"/>
        <v>2.2538846552166314E-2</v>
      </c>
      <c r="R104" s="22">
        <f t="shared" si="31"/>
        <v>6.2618391961503775E-2</v>
      </c>
      <c r="T104" s="23">
        <v>29.041699999999999</v>
      </c>
      <c r="U104" s="23"/>
      <c r="V104" t="s">
        <v>116</v>
      </c>
      <c r="W104" s="1">
        <v>39253</v>
      </c>
      <c r="X104" s="51">
        <v>4396.2179999999998</v>
      </c>
      <c r="Y104" s="51">
        <f t="shared" si="19"/>
        <v>3817.2666833333333</v>
      </c>
      <c r="Z104">
        <v>82.4221</v>
      </c>
    </row>
    <row r="105" spans="1:26" x14ac:dyDescent="0.25">
      <c r="A105" s="1">
        <v>41607</v>
      </c>
      <c r="B105" s="3">
        <v>8.1566474120300006E-2</v>
      </c>
      <c r="C105" s="2">
        <f t="shared" si="20"/>
        <v>32.527872184912077</v>
      </c>
      <c r="E105" s="16">
        <f t="shared" si="32"/>
        <v>8.1566474120300006E-2</v>
      </c>
      <c r="F105" s="2">
        <f t="shared" si="21"/>
        <v>16.875296055335379</v>
      </c>
      <c r="I105" s="1">
        <v>41607</v>
      </c>
      <c r="J105" s="3">
        <v>3.6350701972E-2</v>
      </c>
      <c r="K105" s="2">
        <f t="shared" si="22"/>
        <v>30.397581905412803</v>
      </c>
      <c r="N105" s="20" t="s">
        <v>84</v>
      </c>
      <c r="O105" s="21">
        <v>3946.3829999999998</v>
      </c>
      <c r="P105" s="21">
        <f t="shared" si="33"/>
        <v>3785.9814666666666</v>
      </c>
      <c r="Q105" s="49">
        <f t="shared" si="34"/>
        <v>4.2367226238578803E-2</v>
      </c>
      <c r="R105" s="22">
        <f t="shared" si="31"/>
        <v>-2.9720125998920991E-2</v>
      </c>
      <c r="T105" s="23">
        <v>31.0105</v>
      </c>
      <c r="U105" s="23"/>
      <c r="V105" t="s">
        <v>116</v>
      </c>
      <c r="W105" s="1">
        <v>39254</v>
      </c>
      <c r="X105" s="51">
        <v>4374.4880000000003</v>
      </c>
      <c r="Y105" s="51">
        <f t="shared" si="19"/>
        <v>3842.4890499999997</v>
      </c>
      <c r="Z105">
        <v>82.026600000000002</v>
      </c>
    </row>
    <row r="106" spans="1:26" x14ac:dyDescent="0.25">
      <c r="A106" s="1">
        <v>41639</v>
      </c>
      <c r="B106" s="3">
        <v>4.7363470349900003E-2</v>
      </c>
      <c r="C106" s="2">
        <f t="shared" si="20"/>
        <v>35.181056029671133</v>
      </c>
      <c r="D106" s="3">
        <f t="shared" ref="D106" si="39">C106/C94-1</f>
        <v>0.59368205746851821</v>
      </c>
      <c r="E106" s="16">
        <f t="shared" si="32"/>
        <v>4.7363470349900003E-2</v>
      </c>
      <c r="F106" s="2">
        <f t="shared" si="21"/>
        <v>18.251754454305292</v>
      </c>
      <c r="G106" s="3">
        <f t="shared" ref="G106" si="40">F106/F94-1</f>
        <v>0.59368205746851843</v>
      </c>
      <c r="I106" s="1">
        <v>41639</v>
      </c>
      <c r="J106" s="3">
        <v>-6.1417449045300004E-4</v>
      </c>
      <c r="K106" s="2">
        <f t="shared" si="22"/>
        <v>31.502555345925924</v>
      </c>
      <c r="L106" s="3">
        <f t="shared" ref="L106" si="41">K106/K94-1</f>
        <v>0.41483390229192962</v>
      </c>
      <c r="N106" s="20" t="s">
        <v>85</v>
      </c>
      <c r="O106" s="21">
        <v>3829.096</v>
      </c>
      <c r="P106" s="21">
        <f t="shared" si="33"/>
        <v>3833.9065500000002</v>
      </c>
      <c r="Q106" s="49">
        <f t="shared" si="34"/>
        <v>-1.2547384599137512E-3</v>
      </c>
      <c r="R106" s="22">
        <f t="shared" si="31"/>
        <v>1.4708432486414591E-2</v>
      </c>
      <c r="S106" s="3">
        <f t="shared" ref="S106" si="42">O106/O94-1</f>
        <v>0.16888267508379484</v>
      </c>
      <c r="T106" s="23">
        <v>28.431999999999999</v>
      </c>
      <c r="U106" s="23"/>
      <c r="V106" t="s">
        <v>116</v>
      </c>
      <c r="W106" s="1">
        <v>39255</v>
      </c>
      <c r="X106" s="51">
        <v>4123.2150000000001</v>
      </c>
      <c r="Y106" s="51">
        <f t="shared" si="19"/>
        <v>3862.9093166666671</v>
      </c>
      <c r="Z106">
        <v>77.4666</v>
      </c>
    </row>
    <row r="107" spans="1:26" x14ac:dyDescent="0.25">
      <c r="A107" s="1">
        <v>41669</v>
      </c>
      <c r="B107" s="3">
        <v>4.9711648654800003E-2</v>
      </c>
      <c r="C107" s="2">
        <f t="shared" si="20"/>
        <v>36.847352933810633</v>
      </c>
      <c r="E107" s="16">
        <f t="shared" si="32"/>
        <v>4.9711648654800003E-2</v>
      </c>
      <c r="F107" s="2">
        <f t="shared" si="21"/>
        <v>19.116220885235435</v>
      </c>
      <c r="I107" s="1">
        <v>41669</v>
      </c>
      <c r="J107" s="3">
        <v>3.9203235067599998E-2</v>
      </c>
      <c r="K107" s="2">
        <f t="shared" si="22"/>
        <v>31.483207280048372</v>
      </c>
      <c r="N107" s="20" t="s">
        <v>86</v>
      </c>
      <c r="O107" s="21">
        <v>3885.4160000000002</v>
      </c>
      <c r="P107" s="21">
        <f t="shared" si="33"/>
        <v>3846.1061166666673</v>
      </c>
      <c r="Q107" s="49">
        <f t="shared" si="34"/>
        <v>1.0220696502103221E-2</v>
      </c>
      <c r="R107" s="22">
        <f t="shared" si="31"/>
        <v>2.3295575042672372E-2</v>
      </c>
      <c r="T107" s="23">
        <v>29.004200000000001</v>
      </c>
      <c r="U107" s="23"/>
      <c r="V107" t="s">
        <v>116</v>
      </c>
      <c r="W107" s="1">
        <v>39258</v>
      </c>
      <c r="X107" s="51">
        <v>3851.944</v>
      </c>
      <c r="Y107" s="51">
        <f t="shared" si="19"/>
        <v>3877.2908666666667</v>
      </c>
      <c r="Z107">
        <v>72.464500000000001</v>
      </c>
    </row>
    <row r="108" spans="1:26" x14ac:dyDescent="0.25">
      <c r="A108" s="1">
        <v>41698</v>
      </c>
      <c r="B108" s="3">
        <v>-5.4808264361400003E-3</v>
      </c>
      <c r="C108" s="2">
        <f t="shared" si="20"/>
        <v>38.679095596715641</v>
      </c>
      <c r="E108" s="16">
        <f t="shared" si="32"/>
        <v>-5.4808264361400003E-3</v>
      </c>
      <c r="F108" s="2">
        <f t="shared" si="21"/>
        <v>20.06651974148981</v>
      </c>
      <c r="I108" s="1">
        <v>41698</v>
      </c>
      <c r="J108" s="3">
        <v>2.06787089445E-2</v>
      </c>
      <c r="K108" s="2">
        <f t="shared" si="22"/>
        <v>32.717450855730085</v>
      </c>
      <c r="N108" s="20" t="s">
        <v>87</v>
      </c>
      <c r="O108" s="21">
        <v>3975.9290000000001</v>
      </c>
      <c r="P108" s="21">
        <f t="shared" si="33"/>
        <v>3794.4019499999995</v>
      </c>
      <c r="Q108" s="49">
        <f t="shared" si="34"/>
        <v>4.7840753929614843E-2</v>
      </c>
      <c r="R108" s="22">
        <f t="shared" si="31"/>
        <v>-3.4053173484737791E-2</v>
      </c>
      <c r="S108" s="9"/>
      <c r="T108" s="23">
        <v>29.607900000000001</v>
      </c>
      <c r="U108" s="23"/>
      <c r="V108" t="s">
        <v>116</v>
      </c>
      <c r="W108" s="1">
        <v>39259</v>
      </c>
      <c r="X108" s="51">
        <v>3928.703</v>
      </c>
      <c r="Y108" s="51">
        <f t="shared" si="19"/>
        <v>3892.1103500000004</v>
      </c>
      <c r="Z108">
        <v>73.784700000000001</v>
      </c>
    </row>
    <row r="109" spans="1:26" x14ac:dyDescent="0.25">
      <c r="A109" s="1">
        <v>41729</v>
      </c>
      <c r="B109" s="3">
        <v>2.3994364176599999E-2</v>
      </c>
      <c r="C109" s="2">
        <f t="shared" si="20"/>
        <v>38.467102187043174</v>
      </c>
      <c r="E109" s="16">
        <f t="shared" si="32"/>
        <v>2.3994364176599999E-2</v>
      </c>
      <c r="F109" s="2">
        <f t="shared" si="21"/>
        <v>19.956538629609327</v>
      </c>
      <c r="I109" s="1">
        <v>41729</v>
      </c>
      <c r="J109" s="3">
        <v>4.2160067607099998E-2</v>
      </c>
      <c r="K109" s="2">
        <f t="shared" si="22"/>
        <v>33.394005499381706</v>
      </c>
      <c r="N109" s="20" t="s">
        <v>88</v>
      </c>
      <c r="O109" s="21">
        <v>3840.5360000000001</v>
      </c>
      <c r="P109" s="21">
        <f t="shared" si="33"/>
        <v>3887.3994000000012</v>
      </c>
      <c r="Q109" s="49">
        <f t="shared" si="34"/>
        <v>-1.2055205853044315E-2</v>
      </c>
      <c r="R109" s="22">
        <f t="shared" si="31"/>
        <v>-1.9363443019411869E-2</v>
      </c>
      <c r="S109" s="9"/>
      <c r="T109" s="23">
        <v>27.9574</v>
      </c>
      <c r="U109" s="23"/>
      <c r="V109" t="s">
        <v>116</v>
      </c>
      <c r="W109" s="1">
        <v>39260</v>
      </c>
      <c r="X109" s="51">
        <v>4022.3130000000001</v>
      </c>
      <c r="Y109" s="51">
        <f t="shared" si="19"/>
        <v>3909.0773166666663</v>
      </c>
      <c r="Z109">
        <v>75.5471</v>
      </c>
    </row>
    <row r="110" spans="1:26" x14ac:dyDescent="0.25">
      <c r="A110" s="1">
        <v>41759</v>
      </c>
      <c r="B110" s="3">
        <v>7.54244360433E-2</v>
      </c>
      <c r="C110" s="2">
        <f t="shared" si="20"/>
        <v>39.390095845737576</v>
      </c>
      <c r="E110" s="16">
        <f t="shared" si="32"/>
        <v>7.54244360433E-2</v>
      </c>
      <c r="F110" s="2">
        <f t="shared" si="21"/>
        <v>20.435383085192559</v>
      </c>
      <c r="I110" s="1">
        <v>41759</v>
      </c>
      <c r="J110" s="3">
        <v>3.2398292457600002E-2</v>
      </c>
      <c r="K110" s="2">
        <f t="shared" si="22"/>
        <v>34.801899028907506</v>
      </c>
      <c r="N110" s="20" t="s">
        <v>89</v>
      </c>
      <c r="O110" s="21">
        <v>3766.17</v>
      </c>
      <c r="P110" s="21">
        <f t="shared" si="33"/>
        <v>3916.2443500000013</v>
      </c>
      <c r="Q110" s="49">
        <f t="shared" si="34"/>
        <v>-3.8320987299988341E-2</v>
      </c>
      <c r="R110" s="22">
        <f t="shared" si="31"/>
        <v>1.6745924905142293E-2</v>
      </c>
      <c r="S110" s="9"/>
      <c r="T110" s="23">
        <v>27.484200000000001</v>
      </c>
      <c r="U110" s="23"/>
      <c r="V110" t="s">
        <v>116</v>
      </c>
      <c r="W110" s="1">
        <v>39261</v>
      </c>
      <c r="X110" s="51">
        <v>3757.9780000000001</v>
      </c>
      <c r="Y110" s="51">
        <f t="shared" si="19"/>
        <v>3923.4639666666667</v>
      </c>
      <c r="Z110">
        <v>70.563000000000002</v>
      </c>
    </row>
    <row r="111" spans="1:26" x14ac:dyDescent="0.25">
      <c r="A111" s="1">
        <v>41789</v>
      </c>
      <c r="B111" s="3">
        <v>8.5388673675200005E-2</v>
      </c>
      <c r="C111" s="2">
        <f t="shared" si="20"/>
        <v>42.361071610593868</v>
      </c>
      <c r="E111" s="16">
        <f t="shared" si="32"/>
        <v>8.5388673675200005E-2</v>
      </c>
      <c r="F111" s="2">
        <f t="shared" si="21"/>
        <v>21.976710329722</v>
      </c>
      <c r="I111" s="1">
        <v>41789</v>
      </c>
      <c r="J111" s="3">
        <v>5.5353202352299999E-2</v>
      </c>
      <c r="K111" s="2">
        <f t="shared" si="22"/>
        <v>35.929421131725917</v>
      </c>
      <c r="N111" s="20" t="s">
        <v>90</v>
      </c>
      <c r="O111" s="21">
        <v>3829.2379999999998</v>
      </c>
      <c r="P111" s="21">
        <f t="shared" si="33"/>
        <v>3977.1461833333324</v>
      </c>
      <c r="Q111" s="49">
        <f t="shared" si="34"/>
        <v>-3.7189526488404678E-2</v>
      </c>
      <c r="R111" s="22">
        <f t="shared" si="31"/>
        <v>2.498277725228883E-2</v>
      </c>
      <c r="S111" s="9"/>
      <c r="T111" s="23">
        <v>28.0044</v>
      </c>
      <c r="U111" s="23"/>
      <c r="V111" t="s">
        <v>116</v>
      </c>
      <c r="W111" s="1">
        <v>39262</v>
      </c>
      <c r="X111" s="51">
        <v>3585.4859999999999</v>
      </c>
      <c r="Y111" s="51">
        <f t="shared" si="19"/>
        <v>3934.4543333333336</v>
      </c>
      <c r="Z111">
        <v>66.117599999999996</v>
      </c>
    </row>
    <row r="112" spans="1:26" x14ac:dyDescent="0.25">
      <c r="A112" s="1">
        <v>41820</v>
      </c>
      <c r="B112" s="3">
        <v>6.6918008815900001E-2</v>
      </c>
      <c r="C112" s="2">
        <f t="shared" si="20"/>
        <v>45.978227330882653</v>
      </c>
      <c r="E112" s="16">
        <f t="shared" si="32"/>
        <v>6.6918008815900001E-2</v>
      </c>
      <c r="F112" s="2">
        <f t="shared" si="21"/>
        <v>23.853272476521031</v>
      </c>
      <c r="I112" s="1">
        <v>41820</v>
      </c>
      <c r="J112" s="3">
        <v>7.9262288573700004E-2</v>
      </c>
      <c r="K112" s="2">
        <f t="shared" si="22"/>
        <v>37.918229650031343</v>
      </c>
      <c r="N112" s="20" t="s">
        <v>91</v>
      </c>
      <c r="O112" s="21">
        <v>3924.9029999999998</v>
      </c>
      <c r="P112" s="21">
        <f t="shared" si="33"/>
        <v>3883.2232500000009</v>
      </c>
      <c r="Q112" s="49">
        <f t="shared" si="34"/>
        <v>1.0733287095970878E-2</v>
      </c>
      <c r="R112" s="22">
        <f t="shared" si="31"/>
        <v>8.4624256956159244E-2</v>
      </c>
      <c r="S112" s="9"/>
      <c r="T112" s="23">
        <v>26.357099999999999</v>
      </c>
      <c r="U112" s="23"/>
      <c r="V112" t="s">
        <v>116</v>
      </c>
      <c r="W112" s="1">
        <v>39265</v>
      </c>
      <c r="X112" s="51">
        <v>3644.79</v>
      </c>
      <c r="Y112" s="51">
        <f t="shared" si="19"/>
        <v>3945.3070000000002</v>
      </c>
      <c r="Z112">
        <v>58.244599999999998</v>
      </c>
    </row>
    <row r="113" spans="1:26" x14ac:dyDescent="0.25">
      <c r="A113" s="1">
        <v>41851</v>
      </c>
      <c r="B113" s="3">
        <v>0.103807096237</v>
      </c>
      <c r="C113" s="2">
        <f t="shared" si="20"/>
        <v>49.054998752750116</v>
      </c>
      <c r="E113" s="16">
        <f t="shared" si="32"/>
        <v>0.103807096237</v>
      </c>
      <c r="F113" s="2">
        <f t="shared" si="21"/>
        <v>25.449485974392932</v>
      </c>
      <c r="I113" s="1">
        <v>41851</v>
      </c>
      <c r="J113" s="3">
        <v>0.122524114309</v>
      </c>
      <c r="K113" s="2">
        <f t="shared" si="22"/>
        <v>40.923715310755952</v>
      </c>
      <c r="N113" s="20" t="s">
        <v>92</v>
      </c>
      <c r="O113" s="21">
        <v>4257.0450000000001</v>
      </c>
      <c r="P113" s="21">
        <f t="shared" si="33"/>
        <v>3851.2095333333336</v>
      </c>
      <c r="Q113" s="49">
        <f t="shared" si="34"/>
        <v>0.10537870327595611</v>
      </c>
      <c r="R113" s="22">
        <f t="shared" si="31"/>
        <v>4.0129714391085793E-2</v>
      </c>
      <c r="S113" s="9"/>
      <c r="T113" s="23">
        <v>28.5261</v>
      </c>
      <c r="U113" s="23"/>
      <c r="V113" t="s">
        <v>116</v>
      </c>
      <c r="W113" s="1">
        <v>39266</v>
      </c>
      <c r="X113" s="51">
        <v>3704.7060000000001</v>
      </c>
      <c r="Y113" s="51">
        <f t="shared" si="19"/>
        <v>3956.3444166666668</v>
      </c>
      <c r="Z113">
        <v>59.209299999999999</v>
      </c>
    </row>
    <row r="114" spans="1:26" x14ac:dyDescent="0.25">
      <c r="A114" s="1">
        <v>41880</v>
      </c>
      <c r="B114" s="3">
        <v>0.227071691504</v>
      </c>
      <c r="C114" s="2">
        <f t="shared" si="20"/>
        <v>54.14725572918276</v>
      </c>
      <c r="E114" s="16">
        <f t="shared" si="32"/>
        <v>0.227071691504</v>
      </c>
      <c r="F114" s="2">
        <f t="shared" si="21"/>
        <v>28.091323214118919</v>
      </c>
      <c r="I114" s="1">
        <v>41880</v>
      </c>
      <c r="J114" s="3">
        <v>0.17117680987200001</v>
      </c>
      <c r="K114" s="2">
        <f t="shared" si="22"/>
        <v>45.937857283439982</v>
      </c>
      <c r="N114" s="20" t="s">
        <v>93</v>
      </c>
      <c r="O114" s="21">
        <v>4427.8789999999999</v>
      </c>
      <c r="P114" s="21">
        <f t="shared" si="33"/>
        <v>3887.124416666667</v>
      </c>
      <c r="Q114" s="49">
        <f t="shared" si="34"/>
        <v>0.13911429770931982</v>
      </c>
      <c r="R114" s="22">
        <f t="shared" si="31"/>
        <v>0.11026498239902215</v>
      </c>
      <c r="S114" s="9"/>
      <c r="T114" s="23">
        <v>29.803599999999999</v>
      </c>
      <c r="U114" s="23"/>
      <c r="V114" t="s">
        <v>116</v>
      </c>
      <c r="W114" s="1">
        <v>39267</v>
      </c>
      <c r="X114" s="51">
        <v>3622.518</v>
      </c>
      <c r="Y114" s="51">
        <f t="shared" si="19"/>
        <v>3965.4047000000005</v>
      </c>
      <c r="Z114">
        <v>57.930599999999998</v>
      </c>
    </row>
    <row r="115" spans="1:26" x14ac:dyDescent="0.25">
      <c r="A115" s="1">
        <v>41912</v>
      </c>
      <c r="B115" s="3">
        <v>1.2108191060999999E-2</v>
      </c>
      <c r="C115" s="2">
        <f t="shared" si="20"/>
        <v>66.442564677907953</v>
      </c>
      <c r="E115" s="16">
        <f t="shared" si="32"/>
        <v>1.2108191060999999E-2</v>
      </c>
      <c r="F115" s="2">
        <f t="shared" si="21"/>
        <v>34.47006749293449</v>
      </c>
      <c r="I115" s="1">
        <v>41912</v>
      </c>
      <c r="J115" s="3">
        <v>-3.8147596607100002E-3</v>
      </c>
      <c r="K115" s="2">
        <f t="shared" si="22"/>
        <v>53.801353145574467</v>
      </c>
      <c r="N115" s="20" t="s">
        <v>94</v>
      </c>
      <c r="O115" s="21">
        <v>4916.1189999999997</v>
      </c>
      <c r="P115" s="21">
        <f t="shared" si="33"/>
        <v>4083.3741166666673</v>
      </c>
      <c r="Q115" s="49">
        <f t="shared" si="34"/>
        <v>0.20393548559129271</v>
      </c>
      <c r="R115" s="22">
        <f t="shared" si="31"/>
        <v>1.4299287710488799E-2</v>
      </c>
      <c r="S115" s="9"/>
      <c r="T115" s="23">
        <v>34.189500000000002</v>
      </c>
      <c r="U115" s="23"/>
      <c r="V115" t="s">
        <v>116</v>
      </c>
      <c r="W115" s="1">
        <v>39268</v>
      </c>
      <c r="X115" s="51">
        <v>3380.1790000000001</v>
      </c>
      <c r="Y115" s="51">
        <f t="shared" si="19"/>
        <v>3969.5219833333335</v>
      </c>
      <c r="Z115">
        <v>54.098399999999998</v>
      </c>
    </row>
    <row r="116" spans="1:26" x14ac:dyDescent="0.25">
      <c r="A116" s="1">
        <v>41943</v>
      </c>
      <c r="B116" s="3">
        <v>1.41947495423E-2</v>
      </c>
      <c r="C116" s="2">
        <f t="shared" si="20"/>
        <v>67.247063945610904</v>
      </c>
      <c r="E116" s="16">
        <f t="shared" si="32"/>
        <v>1.41947495423E-2</v>
      </c>
      <c r="F116" s="2">
        <f t="shared" si="21"/>
        <v>34.887437656024503</v>
      </c>
      <c r="I116" s="1">
        <v>41943</v>
      </c>
      <c r="J116" s="3">
        <v>-4.8710063250700002E-3</v>
      </c>
      <c r="K116" s="2">
        <f t="shared" si="22"/>
        <v>53.596113913903118</v>
      </c>
      <c r="N116" s="20" t="s">
        <v>95</v>
      </c>
      <c r="O116" s="21">
        <v>4986.4160000000002</v>
      </c>
      <c r="P116" s="21">
        <f t="shared" si="33"/>
        <v>4345.7311333333319</v>
      </c>
      <c r="Q116" s="49">
        <f t="shared" si="34"/>
        <v>0.1474285562105726</v>
      </c>
      <c r="R116" s="22">
        <f t="shared" si="31"/>
        <v>5.1911232436282824E-2</v>
      </c>
      <c r="T116" s="23">
        <v>34.693300000000001</v>
      </c>
      <c r="U116" s="23"/>
      <c r="V116" t="s">
        <v>116</v>
      </c>
      <c r="W116" s="1">
        <v>39269</v>
      </c>
      <c r="X116" s="51">
        <v>3591.377</v>
      </c>
      <c r="Y116" s="51">
        <f t="shared" si="19"/>
        <v>3976.3316500000005</v>
      </c>
      <c r="Z116">
        <v>57.450400000000002</v>
      </c>
    </row>
    <row r="117" spans="1:26" x14ac:dyDescent="0.25">
      <c r="A117" s="1">
        <v>41971</v>
      </c>
      <c r="B117" s="3">
        <v>-0.17212073735399999</v>
      </c>
      <c r="C117" s="2">
        <f t="shared" si="20"/>
        <v>68.201619175773885</v>
      </c>
      <c r="E117" s="16">
        <f t="shared" si="32"/>
        <v>-0.17212073735399999</v>
      </c>
      <c r="F117" s="2">
        <f t="shared" si="21"/>
        <v>35.382656095724379</v>
      </c>
      <c r="I117" s="1">
        <v>41971</v>
      </c>
      <c r="J117" s="3">
        <v>-0.13297970542599999</v>
      </c>
      <c r="K117" s="2">
        <f t="shared" si="22"/>
        <v>53.335046904029326</v>
      </c>
      <c r="N117" s="20" t="s">
        <v>96</v>
      </c>
      <c r="O117" s="21">
        <v>5245.2669999999998</v>
      </c>
      <c r="P117" s="21">
        <f t="shared" si="33"/>
        <v>4629.6161666666676</v>
      </c>
      <c r="Q117" s="49">
        <f t="shared" si="34"/>
        <v>0.132980966708651</v>
      </c>
      <c r="R117" s="22">
        <f t="shared" si="31"/>
        <v>1.4765120631609433E-2</v>
      </c>
      <c r="T117" s="23">
        <v>36.515000000000001</v>
      </c>
      <c r="U117" s="23"/>
      <c r="V117" t="s">
        <v>116</v>
      </c>
      <c r="W117" s="1">
        <v>39272</v>
      </c>
      <c r="X117" s="51">
        <v>3711.7139999999999</v>
      </c>
      <c r="Y117" s="51">
        <f t="shared" si="19"/>
        <v>3984.1885166666675</v>
      </c>
      <c r="Z117">
        <v>59.360700000000001</v>
      </c>
    </row>
    <row r="118" spans="1:26" x14ac:dyDescent="0.25">
      <c r="A118" s="1">
        <v>42004</v>
      </c>
      <c r="B118" s="3">
        <v>0.11870143576099999</v>
      </c>
      <c r="C118" s="2">
        <f t="shared" si="20"/>
        <v>56.462706194502978</v>
      </c>
      <c r="D118" s="3">
        <f t="shared" ref="D118" si="43">C118/C106-1</f>
        <v>0.60491788952791081</v>
      </c>
      <c r="E118" s="16">
        <f t="shared" si="32"/>
        <v>0.11870143576099999</v>
      </c>
      <c r="F118" s="2">
        <f t="shared" si="21"/>
        <v>29.292567238985296</v>
      </c>
      <c r="G118" s="3">
        <f t="shared" ref="G118" si="44">F118/F106-1</f>
        <v>0.60491788952791081</v>
      </c>
      <c r="I118" s="1">
        <v>42004</v>
      </c>
      <c r="J118" s="3">
        <v>0.12769834812299999</v>
      </c>
      <c r="K118" s="2">
        <f t="shared" si="22"/>
        <v>46.242568077849612</v>
      </c>
      <c r="L118" s="3">
        <f t="shared" ref="L118" si="45">K118/K106-1</f>
        <v>0.46789895518205782</v>
      </c>
      <c r="N118" s="20" t="s">
        <v>97</v>
      </c>
      <c r="O118" s="21">
        <v>5322.7139999999999</v>
      </c>
      <c r="P118" s="21">
        <f t="shared" si="33"/>
        <v>4839.1677000000009</v>
      </c>
      <c r="Q118" s="49">
        <f t="shared" si="34"/>
        <v>9.9923443446690019E-2</v>
      </c>
      <c r="R118" s="22">
        <f t="shared" si="31"/>
        <v>5.8243595278649224E-2</v>
      </c>
      <c r="S118" s="3">
        <f t="shared" ref="S118" si="46">O118/O106-1</f>
        <v>0.39007065897538218</v>
      </c>
      <c r="T118" s="23">
        <v>37.164400000000001</v>
      </c>
      <c r="U118" s="23"/>
      <c r="V118" t="s">
        <v>116</v>
      </c>
      <c r="W118" s="1">
        <v>39273</v>
      </c>
      <c r="X118" s="51">
        <v>3606.1869999999999</v>
      </c>
      <c r="Y118" s="51">
        <f t="shared" si="19"/>
        <v>3989.9328500000001</v>
      </c>
      <c r="Z118">
        <v>57.6312</v>
      </c>
    </row>
    <row r="119" spans="1:26" x14ac:dyDescent="0.25">
      <c r="A119" s="1">
        <v>42034</v>
      </c>
      <c r="B119" s="3">
        <v>9.8112948942600003E-2</v>
      </c>
      <c r="C119" s="2">
        <f t="shared" si="20"/>
        <v>63.164910486741981</v>
      </c>
      <c r="E119" s="16">
        <f t="shared" si="32"/>
        <v>9.8112948942600003E-2</v>
      </c>
      <c r="F119" s="2">
        <f t="shared" si="21"/>
        <v>32.769637027378479</v>
      </c>
      <c r="I119" s="1">
        <v>42034</v>
      </c>
      <c r="J119" s="3">
        <v>8.0592294019199998E-2</v>
      </c>
      <c r="K119" s="2">
        <f t="shared" si="22"/>
        <v>52.147667634356381</v>
      </c>
      <c r="N119" s="20" t="s">
        <v>98</v>
      </c>
      <c r="O119" s="21">
        <v>5632.7280000000001</v>
      </c>
      <c r="P119" s="21">
        <f t="shared" si="33"/>
        <v>5089.1056833333323</v>
      </c>
      <c r="Q119" s="49">
        <f t="shared" si="34"/>
        <v>0.10682079534072453</v>
      </c>
      <c r="R119" s="22">
        <f t="shared" ref="R119:R125" si="47">(O120-O119)/O119</f>
        <v>6.8481027310390213E-2</v>
      </c>
      <c r="T119" s="23">
        <v>39.502699999999997</v>
      </c>
      <c r="U119" s="23"/>
      <c r="V119" t="s">
        <v>116</v>
      </c>
      <c r="W119" s="1">
        <v>39274</v>
      </c>
      <c r="X119" s="51">
        <v>3653.3110000000001</v>
      </c>
      <c r="Y119" s="51">
        <f t="shared" si="19"/>
        <v>3995.65895</v>
      </c>
      <c r="Z119">
        <v>58.365299999999998</v>
      </c>
    </row>
    <row r="120" spans="1:26" x14ac:dyDescent="0.25">
      <c r="A120" s="1">
        <v>42062</v>
      </c>
      <c r="B120" s="3">
        <v>0.27319337962700002</v>
      </c>
      <c r="C120" s="2">
        <f t="shared" si="20"/>
        <v>69.362206124291603</v>
      </c>
      <c r="E120" s="16">
        <f t="shared" si="32"/>
        <v>0.27319337962700002</v>
      </c>
      <c r="F120" s="2">
        <f t="shared" si="21"/>
        <v>35.984762751913202</v>
      </c>
      <c r="I120" s="1">
        <v>42062</v>
      </c>
      <c r="J120" s="3">
        <v>0.25589711949400001</v>
      </c>
      <c r="K120" s="2">
        <f t="shared" si="22"/>
        <v>56.350367796759954</v>
      </c>
      <c r="N120" s="20" t="s">
        <v>99</v>
      </c>
      <c r="O120" s="21">
        <v>6018.4629999999997</v>
      </c>
      <c r="P120" s="21">
        <f t="shared" si="33"/>
        <v>5265.0369166666687</v>
      </c>
      <c r="Q120" s="49">
        <f t="shared" si="34"/>
        <v>0.14309986715351086</v>
      </c>
      <c r="R120" s="22">
        <f t="shared" si="47"/>
        <v>0.20514224312752286</v>
      </c>
      <c r="S120" s="9"/>
      <c r="T120" s="23">
        <v>42.300400000000003</v>
      </c>
      <c r="U120" s="23"/>
      <c r="V120" t="s">
        <v>116</v>
      </c>
      <c r="W120" s="1">
        <v>39275</v>
      </c>
      <c r="X120" s="51">
        <v>3671.1750000000002</v>
      </c>
      <c r="Y120" s="51">
        <f t="shared" si="19"/>
        <v>4000.3883333333333</v>
      </c>
      <c r="Z120">
        <v>58.6721</v>
      </c>
    </row>
    <row r="121" spans="1:26" x14ac:dyDescent="0.25">
      <c r="A121" s="1">
        <v>42094</v>
      </c>
      <c r="B121" s="3">
        <v>0.13210054194900001</v>
      </c>
      <c r="C121" s="2">
        <f t="shared" si="20"/>
        <v>88.311501633771428</v>
      </c>
      <c r="E121" s="16">
        <f t="shared" si="32"/>
        <v>0.13210054194900001</v>
      </c>
      <c r="F121" s="2">
        <f t="shared" si="21"/>
        <v>45.815561703184159</v>
      </c>
      <c r="I121" s="1">
        <v>42094</v>
      </c>
      <c r="J121" s="3">
        <v>0.18658958348099999</v>
      </c>
      <c r="K121" s="2">
        <f t="shared" si="22"/>
        <v>70.77026459837829</v>
      </c>
      <c r="N121" s="20" t="s">
        <v>100</v>
      </c>
      <c r="O121" s="21">
        <v>7253.1040000000003</v>
      </c>
      <c r="P121" s="21">
        <f t="shared" si="33"/>
        <v>5504.0020499999982</v>
      </c>
      <c r="Q121" s="49">
        <f t="shared" si="34"/>
        <v>0.31778729987936738</v>
      </c>
      <c r="R121" s="22">
        <f t="shared" si="47"/>
        <v>0.16773080876821847</v>
      </c>
      <c r="S121" s="9"/>
      <c r="T121" s="23">
        <v>52.193100000000001</v>
      </c>
      <c r="U121" s="23"/>
      <c r="V121" t="s">
        <v>116</v>
      </c>
      <c r="W121" s="1">
        <v>39276</v>
      </c>
      <c r="X121" s="51">
        <v>3655.8449999999998</v>
      </c>
      <c r="Y121" s="51">
        <f t="shared" si="19"/>
        <v>4005.3418833333335</v>
      </c>
      <c r="Z121">
        <v>58.447699999999998</v>
      </c>
    </row>
    <row r="122" spans="1:26" x14ac:dyDescent="0.25">
      <c r="A122" s="1">
        <v>42124</v>
      </c>
      <c r="B122" s="3">
        <v>0.50068300938800003</v>
      </c>
      <c r="C122" s="2">
        <f t="shared" si="20"/>
        <v>99.977498859922633</v>
      </c>
      <c r="E122" s="16">
        <f t="shared" si="32"/>
        <v>0.50068300938800003</v>
      </c>
      <c r="F122" s="2">
        <f t="shared" si="21"/>
        <v>51.867822233872637</v>
      </c>
      <c r="I122" s="1">
        <v>42124</v>
      </c>
      <c r="J122" s="3">
        <v>0.44496597885900002</v>
      </c>
      <c r="K122" s="2">
        <f t="shared" si="22"/>
        <v>83.975258792629859</v>
      </c>
      <c r="N122" s="20" t="s">
        <v>101</v>
      </c>
      <c r="O122" s="21">
        <v>8469.6730000000007</v>
      </c>
      <c r="P122" s="21">
        <f t="shared" si="33"/>
        <v>5876.4935499999983</v>
      </c>
      <c r="Q122" s="49">
        <f t="shared" si="34"/>
        <v>0.4412800640272978</v>
      </c>
      <c r="R122" s="22">
        <f t="shared" si="47"/>
        <v>0.17676857182089539</v>
      </c>
      <c r="S122" s="9"/>
      <c r="T122" s="23">
        <v>60.962499999999999</v>
      </c>
      <c r="U122" s="23"/>
      <c r="V122" t="s">
        <v>116</v>
      </c>
      <c r="W122" s="1">
        <v>39279</v>
      </c>
      <c r="X122" s="51">
        <v>3532.0639999999999</v>
      </c>
      <c r="Y122" s="51">
        <f t="shared" si="19"/>
        <v>4006.5751666666665</v>
      </c>
      <c r="Z122">
        <v>56.495800000000003</v>
      </c>
    </row>
    <row r="123" spans="1:26" s="5" customFormat="1" x14ac:dyDescent="0.25">
      <c r="A123" s="1">
        <v>42153</v>
      </c>
      <c r="B123" s="3">
        <v>-0.331717271127</v>
      </c>
      <c r="C123" s="2">
        <f t="shared" si="20"/>
        <v>150.03453386019405</v>
      </c>
      <c r="D123" s="3"/>
      <c r="E123" s="16">
        <f t="shared" si="32"/>
        <v>-0.331717271127</v>
      </c>
      <c r="F123" s="2">
        <f t="shared" si="21"/>
        <v>77.837159560329809</v>
      </c>
      <c r="G123" s="3"/>
      <c r="H123" s="3"/>
      <c r="I123" s="1">
        <v>42153</v>
      </c>
      <c r="J123" s="3">
        <v>-0.36006568849999998</v>
      </c>
      <c r="K123" s="2">
        <f t="shared" si="22"/>
        <v>121.34139202123025</v>
      </c>
      <c r="L123" s="3"/>
      <c r="M123" s="3"/>
      <c r="N123" s="20" t="s">
        <v>102</v>
      </c>
      <c r="O123" s="21">
        <v>9966.8449999999993</v>
      </c>
      <c r="P123" s="21">
        <f t="shared" si="33"/>
        <v>6682.1271333333316</v>
      </c>
      <c r="Q123" s="49">
        <f t="shared" si="34"/>
        <v>0.49156770009374395</v>
      </c>
      <c r="R123" s="22">
        <f t="shared" si="47"/>
        <v>-0.10643528619136736</v>
      </c>
      <c r="S123" s="9"/>
      <c r="T123" s="23">
        <v>71.871799999999993</v>
      </c>
      <c r="U123" s="23"/>
      <c r="V123" t="s">
        <v>116</v>
      </c>
      <c r="W123" s="1">
        <v>39280</v>
      </c>
      <c r="X123" s="51">
        <v>3610.3820000000001</v>
      </c>
      <c r="Y123" s="51">
        <f t="shared" si="19"/>
        <v>4007.4446000000007</v>
      </c>
      <c r="Z123">
        <v>57.7607</v>
      </c>
    </row>
    <row r="124" spans="1:26" x14ac:dyDescent="0.25">
      <c r="A124" s="1">
        <v>42185</v>
      </c>
      <c r="B124" s="3">
        <v>-8.0081347969199995E-2</v>
      </c>
      <c r="C124" s="2">
        <f t="shared" si="20"/>
        <v>100.265487713279</v>
      </c>
      <c r="E124" s="16">
        <f t="shared" si="32"/>
        <v>-8.0081347969199995E-2</v>
      </c>
      <c r="F124" s="2">
        <f t="shared" si="21"/>
        <v>52.017229398700323</v>
      </c>
      <c r="I124" s="1">
        <v>42185</v>
      </c>
      <c r="J124" s="3">
        <v>-0.14036574645300001</v>
      </c>
      <c r="K124" s="2">
        <f t="shared" si="22"/>
        <v>77.650520159557573</v>
      </c>
      <c r="N124" s="20" t="s">
        <v>103</v>
      </c>
      <c r="O124" s="21">
        <v>8906.0210000000006</v>
      </c>
      <c r="P124" s="21">
        <f t="shared" si="33"/>
        <v>7694.4448333333339</v>
      </c>
      <c r="Q124" s="49">
        <f t="shared" si="34"/>
        <v>0.15746115449654807</v>
      </c>
      <c r="R124" s="22">
        <f t="shared" si="47"/>
        <v>-0.1323847091759609</v>
      </c>
      <c r="S124" s="9"/>
      <c r="T124" s="23">
        <v>61.951799999999999</v>
      </c>
      <c r="U124" s="23"/>
      <c r="V124" t="s">
        <v>116</v>
      </c>
      <c r="W124" s="1">
        <v>39281</v>
      </c>
      <c r="X124" s="51">
        <v>3624.3409999999999</v>
      </c>
      <c r="Y124" s="51">
        <f t="shared" si="19"/>
        <v>4007.0217166666671</v>
      </c>
      <c r="Z124">
        <v>57.989899999999999</v>
      </c>
    </row>
    <row r="125" spans="1:26" x14ac:dyDescent="0.25">
      <c r="A125" s="1">
        <v>42216</v>
      </c>
      <c r="B125" s="3">
        <v>-0.18994221582500001</v>
      </c>
      <c r="C125" s="2">
        <f t="shared" si="20"/>
        <v>92.236092302410356</v>
      </c>
      <c r="E125" s="16">
        <f t="shared" si="32"/>
        <v>0</v>
      </c>
      <c r="F125" s="2">
        <f t="shared" si="21"/>
        <v>47.851619550829305</v>
      </c>
      <c r="I125" s="1">
        <v>42216</v>
      </c>
      <c r="J125" s="3">
        <v>-0.17</v>
      </c>
      <c r="K125" s="2">
        <f t="shared" si="22"/>
        <v>66.751046934897545</v>
      </c>
      <c r="N125" s="39">
        <v>42216</v>
      </c>
      <c r="O125" s="21">
        <v>7727</v>
      </c>
      <c r="P125" s="21">
        <f t="shared" si="33"/>
        <v>9119.1975333333339</v>
      </c>
      <c r="Q125" s="49">
        <f t="shared" si="34"/>
        <v>-0.15266667140879941</v>
      </c>
      <c r="R125" s="22">
        <f t="shared" si="47"/>
        <v>-0.14831111686294809</v>
      </c>
      <c r="S125" s="9"/>
      <c r="T125" s="23">
        <v>54.481200000000001</v>
      </c>
      <c r="U125" s="23"/>
      <c r="V125" t="s">
        <v>116</v>
      </c>
      <c r="W125" s="1">
        <v>39282</v>
      </c>
      <c r="X125" s="51">
        <v>3640.2820000000002</v>
      </c>
      <c r="Y125" s="51">
        <f t="shared" si="19"/>
        <v>4010.4300833333336</v>
      </c>
      <c r="Z125">
        <v>58.270299999999999</v>
      </c>
    </row>
    <row r="126" spans="1:26" x14ac:dyDescent="0.25">
      <c r="A126" s="1">
        <v>42247</v>
      </c>
      <c r="C126" s="2">
        <f t="shared" si="20"/>
        <v>74.716564551451299</v>
      </c>
      <c r="D126" s="3">
        <f>C126/C118-1</f>
        <v>0.32329053258742779</v>
      </c>
      <c r="F126" s="2">
        <f t="shared" si="21"/>
        <v>47.851619550829305</v>
      </c>
      <c r="G126" s="3">
        <f>F126/F118-1</f>
        <v>0.63357547873591225</v>
      </c>
      <c r="I126" s="1">
        <v>42247</v>
      </c>
      <c r="K126" s="2">
        <f t="shared" si="22"/>
        <v>55.403368955964957</v>
      </c>
      <c r="L126" s="3">
        <f>K126/K118-1</f>
        <v>0.19810320358274836</v>
      </c>
      <c r="N126" s="15">
        <v>42247</v>
      </c>
      <c r="O126" s="21">
        <v>6581</v>
      </c>
      <c r="P126" s="21">
        <f t="shared" si="33"/>
        <v>9171.2739666666675</v>
      </c>
      <c r="Q126" s="49">
        <f t="shared" si="34"/>
        <v>-0.28243338668990958</v>
      </c>
      <c r="S126" s="9"/>
      <c r="V126" t="s">
        <v>116</v>
      </c>
      <c r="W126" s="1">
        <v>39283</v>
      </c>
      <c r="X126" s="51">
        <v>3788.7440000000001</v>
      </c>
      <c r="Y126" s="51">
        <f t="shared" ref="Y126:Y189" si="48">AVERAGE(X67:X126)</f>
        <v>4013.3359666666674</v>
      </c>
      <c r="Z126">
        <v>60.618000000000002</v>
      </c>
    </row>
    <row r="127" spans="1:26" x14ac:dyDescent="0.25">
      <c r="V127" t="s">
        <v>116</v>
      </c>
      <c r="W127" s="1">
        <v>39286</v>
      </c>
      <c r="X127" s="51">
        <v>3984.788</v>
      </c>
      <c r="Y127" s="51">
        <f t="shared" si="48"/>
        <v>4016.7115000000017</v>
      </c>
      <c r="Z127">
        <v>63.778599999999997</v>
      </c>
    </row>
    <row r="128" spans="1:26" s="12" customFormat="1" x14ac:dyDescent="0.25">
      <c r="A128" s="31" t="s">
        <v>113</v>
      </c>
      <c r="B128" s="32">
        <f>MIN(B2:B125)</f>
        <v>-0.331717271127</v>
      </c>
      <c r="C128" s="14"/>
      <c r="D128" s="32"/>
      <c r="E128" s="32">
        <f>MIN(E2:E124)</f>
        <v>-0.331717271127</v>
      </c>
      <c r="F128" s="14"/>
      <c r="G128" s="32"/>
      <c r="H128" s="32"/>
      <c r="J128" s="32">
        <f>MIN(J2:J125)</f>
        <v>-0.36006568849999998</v>
      </c>
      <c r="K128" s="14"/>
      <c r="L128" s="32"/>
      <c r="M128" s="32"/>
      <c r="Q128" s="32"/>
      <c r="R128" s="12" t="s">
        <v>106</v>
      </c>
      <c r="S128" s="32"/>
      <c r="T128" s="14">
        <f>AVERAGE(T2:T123)</f>
        <v>43.390793069306916</v>
      </c>
      <c r="U128" s="14"/>
      <c r="V128" t="s">
        <v>116</v>
      </c>
      <c r="W128" s="1">
        <v>39287</v>
      </c>
      <c r="X128" s="51">
        <v>3993.0189999999998</v>
      </c>
      <c r="Y128" s="51">
        <f t="shared" si="48"/>
        <v>4019.5715500000006</v>
      </c>
      <c r="Z128">
        <v>64.017200000000003</v>
      </c>
    </row>
    <row r="129" spans="2:26" x14ac:dyDescent="0.25">
      <c r="B129"/>
      <c r="C129"/>
      <c r="D129"/>
      <c r="E129"/>
      <c r="F129"/>
      <c r="G129"/>
      <c r="H129"/>
      <c r="J129"/>
      <c r="K129"/>
      <c r="L129"/>
      <c r="M129"/>
      <c r="N129"/>
      <c r="O129"/>
      <c r="P129"/>
      <c r="Q129" s="3"/>
      <c r="R129" s="11" t="s">
        <v>107</v>
      </c>
      <c r="S129"/>
      <c r="T129" s="10">
        <f>MAX(T2:T123)</f>
        <v>96.540800000000004</v>
      </c>
      <c r="U129"/>
      <c r="V129" t="s">
        <v>116</v>
      </c>
      <c r="W129" s="1">
        <v>39288</v>
      </c>
      <c r="X129" s="51">
        <v>4106.826</v>
      </c>
      <c r="Y129" s="51">
        <f t="shared" si="48"/>
        <v>4024.6012166666678</v>
      </c>
      <c r="Z129">
        <v>65.830399999999997</v>
      </c>
    </row>
    <row r="130" spans="2:26" x14ac:dyDescent="0.25">
      <c r="B130"/>
      <c r="C130"/>
      <c r="D130"/>
      <c r="E130"/>
      <c r="F130"/>
      <c r="G130"/>
      <c r="H130"/>
      <c r="J130"/>
      <c r="K130"/>
      <c r="L130"/>
      <c r="M130"/>
      <c r="N130"/>
      <c r="O130"/>
      <c r="P130"/>
      <c r="Q130" s="3"/>
      <c r="S130"/>
      <c r="U130"/>
      <c r="V130" t="s">
        <v>116</v>
      </c>
      <c r="W130" s="1">
        <v>39289</v>
      </c>
      <c r="X130" s="51">
        <v>4190.8810000000003</v>
      </c>
      <c r="Y130" s="51">
        <f t="shared" si="48"/>
        <v>4030.2280833333343</v>
      </c>
      <c r="Z130">
        <v>67.111599999999996</v>
      </c>
    </row>
    <row r="131" spans="2:26" x14ac:dyDescent="0.25">
      <c r="B131"/>
      <c r="C131"/>
      <c r="D131"/>
      <c r="E131"/>
      <c r="F131"/>
      <c r="G131"/>
      <c r="H131"/>
      <c r="J131"/>
      <c r="K131"/>
      <c r="L131"/>
      <c r="M131"/>
      <c r="N131"/>
      <c r="O131"/>
      <c r="P131"/>
      <c r="Q131" s="3"/>
      <c r="S131"/>
      <c r="U131"/>
      <c r="V131" t="s">
        <v>116</v>
      </c>
      <c r="W131" s="1">
        <v>39290</v>
      </c>
      <c r="X131" s="51">
        <v>4269.7669999999998</v>
      </c>
      <c r="Y131" s="51">
        <f t="shared" si="48"/>
        <v>4037.2939833333344</v>
      </c>
      <c r="Z131">
        <v>68.397499999999994</v>
      </c>
    </row>
    <row r="132" spans="2:26" x14ac:dyDescent="0.25">
      <c r="B132"/>
      <c r="C132"/>
      <c r="D132"/>
      <c r="E132"/>
      <c r="F132"/>
      <c r="G132"/>
      <c r="H132"/>
      <c r="J132"/>
      <c r="K132"/>
      <c r="L132"/>
      <c r="M132"/>
      <c r="N132"/>
      <c r="O132"/>
      <c r="P132"/>
      <c r="Q132" s="3"/>
      <c r="S132"/>
      <c r="U132"/>
      <c r="V132" t="s">
        <v>116</v>
      </c>
      <c r="W132" s="1">
        <v>39293</v>
      </c>
      <c r="X132" s="51">
        <v>4353.0919999999996</v>
      </c>
      <c r="Y132" s="51">
        <f t="shared" si="48"/>
        <v>4044.7840333333343</v>
      </c>
      <c r="Z132">
        <v>69.742000000000004</v>
      </c>
    </row>
    <row r="133" spans="2:26" x14ac:dyDescent="0.25">
      <c r="B133"/>
      <c r="C133"/>
      <c r="D133"/>
      <c r="E133"/>
      <c r="F133"/>
      <c r="G133"/>
      <c r="H133"/>
      <c r="J133"/>
      <c r="K133"/>
      <c r="L133"/>
      <c r="M133"/>
      <c r="N133"/>
      <c r="O133"/>
      <c r="P133"/>
      <c r="Q133" s="3"/>
      <c r="S133"/>
      <c r="U133"/>
      <c r="V133" t="s">
        <v>116</v>
      </c>
      <c r="W133" s="1">
        <v>39294</v>
      </c>
      <c r="X133" s="51">
        <v>4403.5839999999998</v>
      </c>
      <c r="Y133" s="51">
        <f t="shared" si="48"/>
        <v>4049.9915500000006</v>
      </c>
      <c r="Z133">
        <v>70.579899999999995</v>
      </c>
    </row>
    <row r="134" spans="2:26" x14ac:dyDescent="0.25">
      <c r="B134"/>
      <c r="C134"/>
      <c r="D134"/>
      <c r="E134"/>
      <c r="F134"/>
      <c r="G134"/>
      <c r="H134"/>
      <c r="J134"/>
      <c r="K134"/>
      <c r="L134"/>
      <c r="M134"/>
      <c r="N134"/>
      <c r="O134"/>
      <c r="P134"/>
      <c r="Q134" s="3"/>
      <c r="S134"/>
      <c r="U134"/>
      <c r="V134" t="s">
        <v>116</v>
      </c>
      <c r="W134" s="1">
        <v>39295</v>
      </c>
      <c r="X134" s="51">
        <v>4161.1350000000002</v>
      </c>
      <c r="Y134" s="51">
        <f t="shared" si="48"/>
        <v>4051.0250333333338</v>
      </c>
      <c r="Z134">
        <v>66.836500000000001</v>
      </c>
    </row>
    <row r="135" spans="2:26" x14ac:dyDescent="0.25">
      <c r="B135"/>
      <c r="C135"/>
      <c r="D135"/>
      <c r="E135"/>
      <c r="F135"/>
      <c r="G135"/>
      <c r="H135"/>
      <c r="J135"/>
      <c r="K135"/>
      <c r="L135"/>
      <c r="M135"/>
      <c r="N135"/>
      <c r="O135"/>
      <c r="P135"/>
      <c r="Q135" s="3"/>
      <c r="S135"/>
      <c r="U135"/>
      <c r="V135" t="s">
        <v>116</v>
      </c>
      <c r="W135" s="1">
        <v>39296</v>
      </c>
      <c r="X135" s="51">
        <v>4336.8109999999997</v>
      </c>
      <c r="Y135" s="51">
        <f t="shared" si="48"/>
        <v>4054.5038666666669</v>
      </c>
      <c r="Z135">
        <v>69.689700000000002</v>
      </c>
    </row>
    <row r="136" spans="2:26" x14ac:dyDescent="0.25">
      <c r="V136" t="s">
        <v>116</v>
      </c>
      <c r="W136" s="1">
        <v>39297</v>
      </c>
      <c r="X136" s="51">
        <v>4408.0469999999996</v>
      </c>
      <c r="Y136" s="51">
        <f t="shared" si="48"/>
        <v>4059.4812666666676</v>
      </c>
      <c r="Z136">
        <v>70.816100000000006</v>
      </c>
    </row>
    <row r="137" spans="2:26" x14ac:dyDescent="0.25">
      <c r="V137" t="s">
        <v>116</v>
      </c>
      <c r="W137" s="1">
        <v>39300</v>
      </c>
      <c r="X137" s="51">
        <v>4504.3440000000001</v>
      </c>
      <c r="Y137" s="51">
        <f t="shared" si="48"/>
        <v>4065.6565666666675</v>
      </c>
      <c r="Z137">
        <v>72.358699999999999</v>
      </c>
    </row>
    <row r="138" spans="2:26" x14ac:dyDescent="0.25">
      <c r="V138" t="s">
        <v>116</v>
      </c>
      <c r="W138" s="1">
        <v>39301</v>
      </c>
      <c r="X138" s="51">
        <v>4470.1419999999998</v>
      </c>
      <c r="Y138" s="51">
        <f t="shared" si="48"/>
        <v>4073.512650000001</v>
      </c>
      <c r="Z138">
        <v>71.876800000000003</v>
      </c>
    </row>
    <row r="139" spans="2:26" x14ac:dyDescent="0.25">
      <c r="V139" t="s">
        <v>116</v>
      </c>
      <c r="W139" s="1">
        <v>39302</v>
      </c>
      <c r="X139" s="51">
        <v>4395.4269999999997</v>
      </c>
      <c r="Y139" s="51">
        <f t="shared" si="48"/>
        <v>4078.1341166666671</v>
      </c>
      <c r="Z139">
        <v>70.675700000000006</v>
      </c>
    </row>
    <row r="140" spans="2:26" x14ac:dyDescent="0.25">
      <c r="V140" t="s">
        <v>116</v>
      </c>
      <c r="W140" s="1">
        <v>39303</v>
      </c>
      <c r="X140" s="51">
        <v>4442.0600000000004</v>
      </c>
      <c r="Y140" s="51">
        <f t="shared" si="48"/>
        <v>4081.8032333333335</v>
      </c>
      <c r="Z140">
        <v>71.436999999999998</v>
      </c>
    </row>
    <row r="141" spans="2:26" x14ac:dyDescent="0.25">
      <c r="V141" t="s">
        <v>116</v>
      </c>
      <c r="W141" s="1">
        <v>39304</v>
      </c>
      <c r="X141" s="51">
        <v>4348.8109999999997</v>
      </c>
      <c r="Y141" s="51">
        <f t="shared" si="48"/>
        <v>4083.6970000000001</v>
      </c>
      <c r="Z141">
        <v>69.859099999999998</v>
      </c>
    </row>
    <row r="142" spans="2:26" x14ac:dyDescent="0.25">
      <c r="V142" t="s">
        <v>116</v>
      </c>
      <c r="W142" s="1">
        <v>39307</v>
      </c>
      <c r="X142" s="51">
        <v>4329.7650000000003</v>
      </c>
      <c r="Y142" s="51">
        <f t="shared" si="48"/>
        <v>4083.1238166666667</v>
      </c>
      <c r="Z142">
        <v>69.456999999999994</v>
      </c>
    </row>
    <row r="143" spans="2:26" x14ac:dyDescent="0.25">
      <c r="V143" t="s">
        <v>116</v>
      </c>
      <c r="W143" s="1">
        <v>39308</v>
      </c>
      <c r="X143" s="51">
        <v>4436.2060000000001</v>
      </c>
      <c r="Y143" s="51">
        <f t="shared" si="48"/>
        <v>4082.7303666666662</v>
      </c>
      <c r="Z143">
        <v>71.144900000000007</v>
      </c>
    </row>
    <row r="144" spans="2:26" x14ac:dyDescent="0.25">
      <c r="V144" t="s">
        <v>116</v>
      </c>
      <c r="W144" s="1">
        <v>39309</v>
      </c>
      <c r="X144" s="51">
        <v>4412.7950000000001</v>
      </c>
      <c r="Y144" s="51">
        <f t="shared" si="48"/>
        <v>4079.9051833333333</v>
      </c>
      <c r="Z144">
        <v>70.738900000000001</v>
      </c>
    </row>
    <row r="145" spans="22:26" customFormat="1" x14ac:dyDescent="0.25">
      <c r="V145" t="s">
        <v>116</v>
      </c>
      <c r="W145" s="1">
        <v>39310</v>
      </c>
      <c r="X145" s="51">
        <v>4438.9589999999998</v>
      </c>
      <c r="Y145" s="51">
        <f t="shared" si="48"/>
        <v>4077.6925999999999</v>
      </c>
      <c r="Z145">
        <v>71.152799999999999</v>
      </c>
    </row>
    <row r="146" spans="22:26" customFormat="1" x14ac:dyDescent="0.25">
      <c r="V146" t="s">
        <v>116</v>
      </c>
      <c r="W146" s="1">
        <v>39311</v>
      </c>
      <c r="X146" s="51">
        <v>4390.8829999999998</v>
      </c>
      <c r="Y146" s="51">
        <f t="shared" si="48"/>
        <v>4073.3763666666664</v>
      </c>
      <c r="Z146">
        <v>70.441800000000001</v>
      </c>
    </row>
    <row r="147" spans="22:26" customFormat="1" x14ac:dyDescent="0.25">
      <c r="V147" t="s">
        <v>116</v>
      </c>
      <c r="W147" s="1">
        <v>39314</v>
      </c>
      <c r="X147" s="51">
        <v>4570.5709999999999</v>
      </c>
      <c r="Y147" s="51">
        <f t="shared" si="48"/>
        <v>4070.1908666666668</v>
      </c>
      <c r="Z147">
        <v>73.293300000000002</v>
      </c>
    </row>
    <row r="148" spans="22:26" customFormat="1" x14ac:dyDescent="0.25">
      <c r="V148" t="s">
        <v>116</v>
      </c>
      <c r="W148" s="1">
        <v>39315</v>
      </c>
      <c r="X148" s="51">
        <v>4625.28</v>
      </c>
      <c r="Y148" s="51">
        <f t="shared" si="48"/>
        <v>4066.3848166666667</v>
      </c>
      <c r="Z148">
        <v>74.105800000000002</v>
      </c>
    </row>
    <row r="149" spans="22:26" customFormat="1" x14ac:dyDescent="0.25">
      <c r="V149" t="s">
        <v>116</v>
      </c>
      <c r="W149" s="1">
        <v>39316</v>
      </c>
      <c r="X149" s="51">
        <v>4685.058</v>
      </c>
      <c r="Y149" s="51">
        <f t="shared" si="48"/>
        <v>4070.1977999999999</v>
      </c>
      <c r="Z149">
        <v>75.041300000000007</v>
      </c>
    </row>
    <row r="150" spans="22:26" customFormat="1" x14ac:dyDescent="0.25">
      <c r="V150" t="s">
        <v>116</v>
      </c>
      <c r="W150" s="1">
        <v>39317</v>
      </c>
      <c r="X150" s="51">
        <v>4733.8389999999999</v>
      </c>
      <c r="Y150" s="51">
        <f t="shared" si="48"/>
        <v>4077.9654333333328</v>
      </c>
      <c r="Z150">
        <v>75.787199999999999</v>
      </c>
    </row>
    <row r="151" spans="22:26" customFormat="1" x14ac:dyDescent="0.25">
      <c r="V151" t="s">
        <v>116</v>
      </c>
      <c r="W151" s="1">
        <v>39318</v>
      </c>
      <c r="X151" s="51">
        <v>4742.9530000000004</v>
      </c>
      <c r="Y151" s="51">
        <f t="shared" si="48"/>
        <v>4091.0072833333334</v>
      </c>
      <c r="Z151">
        <v>75.893100000000004</v>
      </c>
    </row>
    <row r="152" spans="22:26" customFormat="1" x14ac:dyDescent="0.25">
      <c r="V152" t="s">
        <v>116</v>
      </c>
      <c r="W152" s="1">
        <v>39321</v>
      </c>
      <c r="X152" s="51">
        <v>4724.5439999999999</v>
      </c>
      <c r="Y152" s="51">
        <f t="shared" si="48"/>
        <v>4109.4382166666664</v>
      </c>
      <c r="Z152">
        <v>75.988600000000005</v>
      </c>
    </row>
    <row r="153" spans="22:26" customFormat="1" x14ac:dyDescent="0.25">
      <c r="V153" t="s">
        <v>116</v>
      </c>
      <c r="W153" s="1">
        <v>39322</v>
      </c>
      <c r="X153" s="51">
        <v>4729.7910000000002</v>
      </c>
      <c r="Y153" s="51">
        <f t="shared" si="48"/>
        <v>4127.2690499999999</v>
      </c>
      <c r="Z153">
        <v>76.106300000000005</v>
      </c>
    </row>
    <row r="154" spans="22:26" customFormat="1" x14ac:dyDescent="0.25">
      <c r="V154" t="s">
        <v>116</v>
      </c>
      <c r="W154" s="1">
        <v>39323</v>
      </c>
      <c r="X154" s="51">
        <v>4701.4390000000003</v>
      </c>
      <c r="Y154" s="51">
        <f t="shared" si="48"/>
        <v>4143.3441833333336</v>
      </c>
      <c r="Z154">
        <v>75.583500000000001</v>
      </c>
    </row>
    <row r="155" spans="22:26" customFormat="1" x14ac:dyDescent="0.25">
      <c r="V155" t="s">
        <v>116</v>
      </c>
      <c r="W155" s="1">
        <v>39324</v>
      </c>
      <c r="X155" s="51">
        <v>4843.7070000000003</v>
      </c>
      <c r="Y155" s="51">
        <f t="shared" si="48"/>
        <v>4158.459866666667</v>
      </c>
      <c r="Z155">
        <v>77.849500000000006</v>
      </c>
    </row>
    <row r="156" spans="22:26" customFormat="1" x14ac:dyDescent="0.25">
      <c r="V156" t="s">
        <v>116</v>
      </c>
      <c r="W156" s="1">
        <v>39325</v>
      </c>
      <c r="X156" s="51">
        <v>4897.6360000000004</v>
      </c>
      <c r="Y156" s="51">
        <f t="shared" si="48"/>
        <v>4173.3726666666671</v>
      </c>
      <c r="Z156">
        <v>78.696200000000005</v>
      </c>
    </row>
    <row r="157" spans="22:26" customFormat="1" x14ac:dyDescent="0.25">
      <c r="V157" t="s">
        <v>116</v>
      </c>
      <c r="W157" s="1">
        <v>39328</v>
      </c>
      <c r="X157" s="51">
        <v>5008.8329999999996</v>
      </c>
      <c r="Y157" s="51">
        <f t="shared" si="48"/>
        <v>4188.4440333333341</v>
      </c>
      <c r="Z157">
        <v>80.487799999999993</v>
      </c>
    </row>
    <row r="158" spans="22:26" customFormat="1" x14ac:dyDescent="0.25">
      <c r="V158" t="s">
        <v>116</v>
      </c>
      <c r="W158" s="1">
        <v>39329</v>
      </c>
      <c r="X158" s="51">
        <v>4980.5290000000005</v>
      </c>
      <c r="Y158" s="51">
        <f t="shared" si="48"/>
        <v>4201.1455833333348</v>
      </c>
      <c r="Z158">
        <v>80.051100000000005</v>
      </c>
    </row>
    <row r="159" spans="22:26" customFormat="1" x14ac:dyDescent="0.25">
      <c r="V159" t="s">
        <v>116</v>
      </c>
      <c r="W159" s="1">
        <v>39330</v>
      </c>
      <c r="X159" s="51">
        <v>5010.7290000000003</v>
      </c>
      <c r="Y159" s="51">
        <f t="shared" si="48"/>
        <v>4211.7822333333343</v>
      </c>
      <c r="Z159">
        <v>80.560900000000004</v>
      </c>
    </row>
    <row r="160" spans="22:26" customFormat="1" x14ac:dyDescent="0.25">
      <c r="V160" t="s">
        <v>116</v>
      </c>
      <c r="W160" s="1">
        <v>39331</v>
      </c>
      <c r="X160" s="51">
        <v>5065.5150000000003</v>
      </c>
      <c r="Y160" s="51">
        <f t="shared" si="48"/>
        <v>4224.3412333333345</v>
      </c>
      <c r="Z160">
        <v>81.461799999999997</v>
      </c>
    </row>
    <row r="161" spans="22:26" customFormat="1" x14ac:dyDescent="0.25">
      <c r="V161" t="s">
        <v>116</v>
      </c>
      <c r="W161" s="1">
        <v>39332</v>
      </c>
      <c r="X161" s="51">
        <v>4939.2309999999998</v>
      </c>
      <c r="Y161" s="51">
        <f t="shared" si="48"/>
        <v>4234.7195833333344</v>
      </c>
      <c r="Z161">
        <v>79.538899999999998</v>
      </c>
    </row>
    <row r="162" spans="22:26" customFormat="1" x14ac:dyDescent="0.25">
      <c r="V162" t="s">
        <v>116</v>
      </c>
      <c r="W162" s="1">
        <v>39335</v>
      </c>
      <c r="X162" s="51">
        <v>5038.9409999999998</v>
      </c>
      <c r="Y162" s="51">
        <f t="shared" si="48"/>
        <v>4244.7155166666671</v>
      </c>
      <c r="Z162">
        <v>81.144300000000001</v>
      </c>
    </row>
    <row r="163" spans="22:26" customFormat="1" x14ac:dyDescent="0.25">
      <c r="V163" t="s">
        <v>116</v>
      </c>
      <c r="W163" s="1">
        <v>39336</v>
      </c>
      <c r="X163" s="51">
        <v>4718.3119999999999</v>
      </c>
      <c r="Y163" s="51">
        <f t="shared" si="48"/>
        <v>4247.8701666666675</v>
      </c>
      <c r="Z163">
        <v>75.912899999999993</v>
      </c>
    </row>
    <row r="164" spans="22:26" customFormat="1" x14ac:dyDescent="0.25">
      <c r="V164" t="s">
        <v>116</v>
      </c>
      <c r="W164" s="1">
        <v>39337</v>
      </c>
      <c r="X164" s="51">
        <v>4770.7690000000002</v>
      </c>
      <c r="Y164" s="51">
        <f t="shared" si="48"/>
        <v>4254.1126833333346</v>
      </c>
      <c r="Z164">
        <v>76.708500000000001</v>
      </c>
    </row>
    <row r="165" spans="22:26" customFormat="1" x14ac:dyDescent="0.25">
      <c r="V165" t="s">
        <v>116</v>
      </c>
      <c r="W165" s="1">
        <v>39338</v>
      </c>
      <c r="X165" s="51">
        <v>4872.6610000000001</v>
      </c>
      <c r="Y165" s="51">
        <f t="shared" si="48"/>
        <v>4262.4155666666675</v>
      </c>
      <c r="Z165">
        <v>78.311599999999999</v>
      </c>
    </row>
    <row r="166" spans="22:26" customFormat="1" x14ac:dyDescent="0.25">
      <c r="V166" t="s">
        <v>116</v>
      </c>
      <c r="W166" s="1">
        <v>39339</v>
      </c>
      <c r="X166" s="51">
        <v>4936.6940000000004</v>
      </c>
      <c r="Y166" s="51">
        <f t="shared" si="48"/>
        <v>4275.9735500000006</v>
      </c>
      <c r="Z166">
        <v>79.277500000000003</v>
      </c>
    </row>
    <row r="167" spans="22:26" customFormat="1" x14ac:dyDescent="0.25">
      <c r="V167" t="s">
        <v>116</v>
      </c>
      <c r="W167" s="1">
        <v>39342</v>
      </c>
      <c r="X167" s="51">
        <v>5047.5969999999998</v>
      </c>
      <c r="Y167" s="51">
        <f t="shared" si="48"/>
        <v>4295.901100000001</v>
      </c>
      <c r="Z167">
        <v>81.036799999999999</v>
      </c>
    </row>
    <row r="168" spans="22:26" customFormat="1" x14ac:dyDescent="0.25">
      <c r="V168" t="s">
        <v>116</v>
      </c>
      <c r="W168" s="1">
        <v>39343</v>
      </c>
      <c r="X168" s="51">
        <v>5096.2389999999996</v>
      </c>
      <c r="Y168" s="51">
        <f t="shared" si="48"/>
        <v>4315.3600333333343</v>
      </c>
      <c r="Z168">
        <v>81.898799999999994</v>
      </c>
    </row>
    <row r="169" spans="22:26" customFormat="1" x14ac:dyDescent="0.25">
      <c r="V169" t="s">
        <v>116</v>
      </c>
      <c r="W169" s="1">
        <v>39344</v>
      </c>
      <c r="X169" s="51">
        <v>5029.1009999999997</v>
      </c>
      <c r="Y169" s="51">
        <f t="shared" si="48"/>
        <v>4332.1398333333336</v>
      </c>
      <c r="Z169">
        <v>80.863399999999999</v>
      </c>
    </row>
    <row r="170" spans="22:26" customFormat="1" x14ac:dyDescent="0.25">
      <c r="V170" t="s">
        <v>116</v>
      </c>
      <c r="W170" s="1">
        <v>39345</v>
      </c>
      <c r="X170" s="51">
        <v>5079.0780000000004</v>
      </c>
      <c r="Y170" s="51">
        <f t="shared" si="48"/>
        <v>4354.1581666666671</v>
      </c>
      <c r="Z170">
        <v>81.763199999999998</v>
      </c>
    </row>
    <row r="171" spans="22:26" customFormat="1" x14ac:dyDescent="0.25">
      <c r="V171" t="s">
        <v>116</v>
      </c>
      <c r="W171" s="1">
        <v>39346</v>
      </c>
      <c r="X171" s="51">
        <v>5028.8429999999998</v>
      </c>
      <c r="Y171" s="51">
        <f t="shared" si="48"/>
        <v>4378.214116666667</v>
      </c>
      <c r="Z171">
        <v>80.982500000000002</v>
      </c>
    </row>
    <row r="172" spans="22:26" customFormat="1" x14ac:dyDescent="0.25">
      <c r="V172" t="s">
        <v>116</v>
      </c>
      <c r="W172" s="1">
        <v>39349</v>
      </c>
      <c r="X172" s="51">
        <v>5054.7299999999996</v>
      </c>
      <c r="Y172" s="51">
        <f t="shared" si="48"/>
        <v>4401.7131166666668</v>
      </c>
      <c r="Z172">
        <v>81.375900000000001</v>
      </c>
    </row>
    <row r="173" spans="22:26" customFormat="1" x14ac:dyDescent="0.25">
      <c r="V173" t="s">
        <v>116</v>
      </c>
      <c r="W173" s="1">
        <v>39350</v>
      </c>
      <c r="X173" s="51">
        <v>5013.0600000000004</v>
      </c>
      <c r="Y173" s="51">
        <f t="shared" si="48"/>
        <v>4423.5190166666671</v>
      </c>
      <c r="Z173">
        <v>80.744399999999999</v>
      </c>
    </row>
    <row r="174" spans="22:26" customFormat="1" x14ac:dyDescent="0.25">
      <c r="V174" t="s">
        <v>116</v>
      </c>
      <c r="W174" s="1">
        <v>39351</v>
      </c>
      <c r="X174" s="51">
        <v>4932.5209999999997</v>
      </c>
      <c r="Y174" s="51">
        <f t="shared" si="48"/>
        <v>4445.3524000000007</v>
      </c>
      <c r="Z174">
        <v>79.598399999999998</v>
      </c>
    </row>
    <row r="175" spans="22:26" customFormat="1" x14ac:dyDescent="0.25">
      <c r="V175" t="s">
        <v>116</v>
      </c>
      <c r="W175" s="1">
        <v>39352</v>
      </c>
      <c r="X175" s="51">
        <v>4972.7160000000003</v>
      </c>
      <c r="Y175" s="51">
        <f t="shared" si="48"/>
        <v>4471.8946833333339</v>
      </c>
      <c r="Z175">
        <v>80.354500000000002</v>
      </c>
    </row>
    <row r="176" spans="22:26" customFormat="1" x14ac:dyDescent="0.25">
      <c r="V176" t="s">
        <v>116</v>
      </c>
      <c r="W176" s="1">
        <v>39353</v>
      </c>
      <c r="X176" s="51">
        <v>5083.6499999999996</v>
      </c>
      <c r="Y176" s="51">
        <f t="shared" si="48"/>
        <v>4496.7659000000012</v>
      </c>
      <c r="Z176">
        <v>82.194900000000004</v>
      </c>
    </row>
    <row r="177" spans="22:26" customFormat="1" x14ac:dyDescent="0.25">
      <c r="V177" t="s">
        <v>116</v>
      </c>
      <c r="W177" s="1">
        <v>39363</v>
      </c>
      <c r="X177" s="51">
        <v>5088.5959999999995</v>
      </c>
      <c r="Y177" s="51">
        <f t="shared" si="48"/>
        <v>4519.7139333333344</v>
      </c>
      <c r="Z177">
        <v>71.976399999999998</v>
      </c>
    </row>
    <row r="178" spans="22:26" customFormat="1" x14ac:dyDescent="0.25">
      <c r="V178" t="s">
        <v>116</v>
      </c>
      <c r="W178" s="1">
        <v>39364</v>
      </c>
      <c r="X178" s="51">
        <v>5141.8919999999998</v>
      </c>
      <c r="Y178" s="51">
        <f t="shared" si="48"/>
        <v>4545.309016666668</v>
      </c>
      <c r="Z178">
        <v>72.714100000000002</v>
      </c>
    </row>
    <row r="179" spans="22:26" customFormat="1" x14ac:dyDescent="0.25">
      <c r="V179" t="s">
        <v>116</v>
      </c>
      <c r="W179" s="1">
        <v>39365</v>
      </c>
      <c r="X179" s="51">
        <v>5109.1000000000004</v>
      </c>
      <c r="Y179" s="51">
        <f t="shared" si="48"/>
        <v>4569.5721666666668</v>
      </c>
      <c r="Z179">
        <v>72.255499999999998</v>
      </c>
    </row>
    <row r="180" spans="22:26" customFormat="1" x14ac:dyDescent="0.25">
      <c r="V180" t="s">
        <v>116</v>
      </c>
      <c r="W180" s="1">
        <v>39366</v>
      </c>
      <c r="X180" s="51">
        <v>5005.4979999999996</v>
      </c>
      <c r="Y180" s="51">
        <f t="shared" si="48"/>
        <v>4591.8108833333345</v>
      </c>
      <c r="Z180">
        <v>70.83</v>
      </c>
    </row>
    <row r="181" spans="22:26" customFormat="1" x14ac:dyDescent="0.25">
      <c r="V181" t="s">
        <v>116</v>
      </c>
      <c r="W181" s="1">
        <v>39367</v>
      </c>
      <c r="X181" s="51">
        <v>4891.3860000000004</v>
      </c>
      <c r="Y181" s="51">
        <f t="shared" si="48"/>
        <v>4612.4032333333334</v>
      </c>
      <c r="Z181">
        <v>69.382400000000004</v>
      </c>
    </row>
    <row r="182" spans="22:26" customFormat="1" x14ac:dyDescent="0.25">
      <c r="V182" t="s">
        <v>116</v>
      </c>
      <c r="W182" s="1">
        <v>39370</v>
      </c>
      <c r="X182" s="51">
        <v>4890.5959999999995</v>
      </c>
      <c r="Y182" s="51">
        <f t="shared" si="48"/>
        <v>4635.0454333333337</v>
      </c>
      <c r="Z182">
        <v>69.512200000000007</v>
      </c>
    </row>
    <row r="183" spans="22:26" customFormat="1" x14ac:dyDescent="0.25">
      <c r="V183" t="s">
        <v>116</v>
      </c>
      <c r="W183" s="1">
        <v>39371</v>
      </c>
      <c r="X183" s="51">
        <v>4943.5590000000002</v>
      </c>
      <c r="Y183" s="51">
        <f t="shared" si="48"/>
        <v>4657.26505</v>
      </c>
      <c r="Z183">
        <v>70.308400000000006</v>
      </c>
    </row>
    <row r="184" spans="22:26" customFormat="1" x14ac:dyDescent="0.25">
      <c r="V184" t="s">
        <v>116</v>
      </c>
      <c r="W184" s="1">
        <v>39372</v>
      </c>
      <c r="X184" s="51">
        <v>4929.5360000000001</v>
      </c>
      <c r="Y184" s="51">
        <f t="shared" si="48"/>
        <v>4679.0183000000006</v>
      </c>
      <c r="Z184">
        <v>70.148700000000005</v>
      </c>
    </row>
    <row r="185" spans="22:26" customFormat="1" x14ac:dyDescent="0.25">
      <c r="V185" t="s">
        <v>116</v>
      </c>
      <c r="W185" s="1">
        <v>39373</v>
      </c>
      <c r="X185" s="51">
        <v>4814.4620000000004</v>
      </c>
      <c r="Y185" s="51">
        <f t="shared" si="48"/>
        <v>4698.5879666666679</v>
      </c>
      <c r="Z185">
        <v>68.498000000000005</v>
      </c>
    </row>
    <row r="186" spans="22:26" customFormat="1" x14ac:dyDescent="0.25">
      <c r="V186" t="s">
        <v>116</v>
      </c>
      <c r="W186" s="1">
        <v>39374</v>
      </c>
      <c r="X186" s="51">
        <v>4813.9520000000002</v>
      </c>
      <c r="Y186" s="51">
        <f t="shared" si="48"/>
        <v>4715.674766666667</v>
      </c>
      <c r="Z186">
        <v>68.476600000000005</v>
      </c>
    </row>
    <row r="187" spans="22:26" customFormat="1" x14ac:dyDescent="0.25">
      <c r="V187" t="s">
        <v>116</v>
      </c>
      <c r="W187" s="1">
        <v>39377</v>
      </c>
      <c r="X187" s="51">
        <v>4688.2920000000004</v>
      </c>
      <c r="Y187" s="51">
        <f t="shared" si="48"/>
        <v>4727.3998333333329</v>
      </c>
      <c r="Z187">
        <v>66.604299999999995</v>
      </c>
    </row>
    <row r="188" spans="22:26" customFormat="1" x14ac:dyDescent="0.25">
      <c r="V188" t="s">
        <v>116</v>
      </c>
      <c r="W188" s="1">
        <v>39378</v>
      </c>
      <c r="X188" s="51">
        <v>4688.7219999999998</v>
      </c>
      <c r="Y188" s="51">
        <f t="shared" si="48"/>
        <v>4738.9948833333328</v>
      </c>
      <c r="Z188">
        <v>66.602800000000002</v>
      </c>
    </row>
    <row r="189" spans="22:26" customFormat="1" x14ac:dyDescent="0.25">
      <c r="V189" t="s">
        <v>116</v>
      </c>
      <c r="W189" s="1">
        <v>39379</v>
      </c>
      <c r="X189" s="51">
        <v>4596.6350000000002</v>
      </c>
      <c r="Y189" s="51">
        <f t="shared" si="48"/>
        <v>4747.1583666666666</v>
      </c>
      <c r="Z189">
        <v>65.312899999999999</v>
      </c>
    </row>
    <row r="190" spans="22:26" customFormat="1" x14ac:dyDescent="0.25">
      <c r="V190" t="s">
        <v>116</v>
      </c>
      <c r="W190" s="1">
        <v>39380</v>
      </c>
      <c r="X190" s="51">
        <v>4251.4970000000003</v>
      </c>
      <c r="Y190" s="51">
        <f t="shared" ref="Y190:Y253" si="49">AVERAGE(X131:X190)</f>
        <v>4748.1686333333328</v>
      </c>
      <c r="Z190">
        <v>60.463000000000001</v>
      </c>
    </row>
    <row r="191" spans="22:26" customFormat="1" x14ac:dyDescent="0.25">
      <c r="V191" t="s">
        <v>116</v>
      </c>
      <c r="W191" s="1">
        <v>39381</v>
      </c>
      <c r="X191" s="51">
        <v>4228.9459999999999</v>
      </c>
      <c r="Y191" s="51">
        <f t="shared" si="49"/>
        <v>4747.4882833333313</v>
      </c>
      <c r="Z191">
        <v>60.146099999999997</v>
      </c>
    </row>
    <row r="192" spans="22:26" customFormat="1" x14ac:dyDescent="0.25">
      <c r="V192" t="s">
        <v>116</v>
      </c>
      <c r="W192" s="1">
        <v>39384</v>
      </c>
      <c r="X192" s="51">
        <v>4288.7889999999998</v>
      </c>
      <c r="Y192" s="51">
        <f t="shared" si="49"/>
        <v>4746.4165666666659</v>
      </c>
      <c r="Z192">
        <v>61.073999999999998</v>
      </c>
    </row>
    <row r="193" spans="22:26" customFormat="1" x14ac:dyDescent="0.25">
      <c r="V193" t="s">
        <v>116</v>
      </c>
      <c r="W193" s="1">
        <v>39385</v>
      </c>
      <c r="X193" s="51">
        <v>4388.3270000000002</v>
      </c>
      <c r="Y193" s="51">
        <f t="shared" si="49"/>
        <v>4746.1622833333304</v>
      </c>
      <c r="Z193">
        <v>62.492699999999999</v>
      </c>
    </row>
    <row r="194" spans="22:26" customFormat="1" x14ac:dyDescent="0.25">
      <c r="V194" t="s">
        <v>116</v>
      </c>
      <c r="W194" s="1">
        <v>39386</v>
      </c>
      <c r="X194" s="51">
        <v>4550.183</v>
      </c>
      <c r="Y194" s="51">
        <f t="shared" si="49"/>
        <v>4752.6464166666647</v>
      </c>
      <c r="Z194">
        <v>64.806600000000003</v>
      </c>
    </row>
    <row r="195" spans="22:26" customFormat="1" x14ac:dyDescent="0.25">
      <c r="V195" t="s">
        <v>116</v>
      </c>
      <c r="W195" s="1">
        <v>39387</v>
      </c>
      <c r="X195" s="51">
        <v>4431.0990000000002</v>
      </c>
      <c r="Y195" s="51">
        <f t="shared" si="49"/>
        <v>4754.2178833333319</v>
      </c>
      <c r="Z195">
        <v>63.113199999999999</v>
      </c>
    </row>
    <row r="196" spans="22:26" customFormat="1" x14ac:dyDescent="0.25">
      <c r="V196" t="s">
        <v>116</v>
      </c>
      <c r="W196" s="1">
        <v>39388</v>
      </c>
      <c r="X196" s="51">
        <v>4329.6310000000003</v>
      </c>
      <c r="Y196" s="51">
        <f t="shared" si="49"/>
        <v>4752.9109499999995</v>
      </c>
      <c r="Z196">
        <v>61.631999999999998</v>
      </c>
    </row>
    <row r="197" spans="22:26" customFormat="1" x14ac:dyDescent="0.25">
      <c r="V197" t="s">
        <v>116</v>
      </c>
      <c r="W197" s="1">
        <v>39391</v>
      </c>
      <c r="X197" s="51">
        <v>4361.8720000000003</v>
      </c>
      <c r="Y197" s="51">
        <f t="shared" si="49"/>
        <v>4750.5364166666659</v>
      </c>
      <c r="Z197">
        <v>62.052999999999997</v>
      </c>
    </row>
    <row r="198" spans="22:26" customFormat="1" x14ac:dyDescent="0.25">
      <c r="V198" t="s">
        <v>116</v>
      </c>
      <c r="W198" s="1">
        <v>39392</v>
      </c>
      <c r="X198" s="51">
        <v>4395.0110000000004</v>
      </c>
      <c r="Y198" s="51">
        <f t="shared" si="49"/>
        <v>4749.2842333333328</v>
      </c>
      <c r="Z198">
        <v>62.540599999999998</v>
      </c>
    </row>
    <row r="199" spans="22:26" customFormat="1" x14ac:dyDescent="0.25">
      <c r="V199" t="s">
        <v>116</v>
      </c>
      <c r="W199" s="1">
        <v>39393</v>
      </c>
      <c r="X199" s="51">
        <v>4385.8559999999998</v>
      </c>
      <c r="Y199" s="51">
        <f t="shared" si="49"/>
        <v>4749.1247166666644</v>
      </c>
      <c r="Z199">
        <v>62.381399999999999</v>
      </c>
    </row>
    <row r="200" spans="22:26" customFormat="1" x14ac:dyDescent="0.25">
      <c r="V200" t="s">
        <v>116</v>
      </c>
      <c r="W200" s="1">
        <v>39394</v>
      </c>
      <c r="X200" s="51">
        <v>4205.6499999999996</v>
      </c>
      <c r="Y200" s="51">
        <f t="shared" si="49"/>
        <v>4745.1845499999999</v>
      </c>
      <c r="Z200">
        <v>59.8613</v>
      </c>
    </row>
    <row r="201" spans="22:26" customFormat="1" x14ac:dyDescent="0.25">
      <c r="V201" t="s">
        <v>116</v>
      </c>
      <c r="W201" s="1">
        <v>39395</v>
      </c>
      <c r="X201" s="51">
        <v>4153.2359999999999</v>
      </c>
      <c r="Y201" s="51">
        <f t="shared" si="49"/>
        <v>4741.9249666666665</v>
      </c>
      <c r="Z201">
        <v>59.181199999999997</v>
      </c>
    </row>
    <row r="202" spans="22:26" customFormat="1" x14ac:dyDescent="0.25">
      <c r="V202" t="s">
        <v>116</v>
      </c>
      <c r="W202" s="1">
        <v>39398</v>
      </c>
      <c r="X202" s="51">
        <v>4098.5559999999996</v>
      </c>
      <c r="Y202" s="51">
        <f t="shared" si="49"/>
        <v>4738.0714833333323</v>
      </c>
      <c r="Z202">
        <v>58.368499999999997</v>
      </c>
    </row>
    <row r="203" spans="22:26" customFormat="1" x14ac:dyDescent="0.25">
      <c r="V203" t="s">
        <v>116</v>
      </c>
      <c r="W203" s="1">
        <v>39399</v>
      </c>
      <c r="X203" s="51">
        <v>4114.509</v>
      </c>
      <c r="Y203" s="51">
        <f t="shared" si="49"/>
        <v>4732.7098666666661</v>
      </c>
      <c r="Z203">
        <v>58.6128</v>
      </c>
    </row>
    <row r="204" spans="22:26" customFormat="1" x14ac:dyDescent="0.25">
      <c r="V204" t="s">
        <v>116</v>
      </c>
      <c r="W204" s="1">
        <v>39400</v>
      </c>
      <c r="X204" s="51">
        <v>4263.9949999999999</v>
      </c>
      <c r="Y204" s="51">
        <f t="shared" si="49"/>
        <v>4730.2298666666647</v>
      </c>
      <c r="Z204">
        <v>60.769199999999998</v>
      </c>
    </row>
    <row r="205" spans="22:26" customFormat="1" x14ac:dyDescent="0.25">
      <c r="V205" t="s">
        <v>116</v>
      </c>
      <c r="W205" s="1">
        <v>39401</v>
      </c>
      <c r="X205" s="51">
        <v>4210.7039999999997</v>
      </c>
      <c r="Y205" s="51">
        <f t="shared" si="49"/>
        <v>4726.4256166666646</v>
      </c>
      <c r="Z205">
        <v>60.061700000000002</v>
      </c>
    </row>
    <row r="206" spans="22:26" customFormat="1" x14ac:dyDescent="0.25">
      <c r="V206" t="s">
        <v>116</v>
      </c>
      <c r="W206" s="1">
        <v>39402</v>
      </c>
      <c r="X206" s="51">
        <v>4217.2280000000001</v>
      </c>
      <c r="Y206" s="51">
        <f t="shared" si="49"/>
        <v>4723.5313666666652</v>
      </c>
      <c r="Z206">
        <v>60.150500000000001</v>
      </c>
    </row>
    <row r="207" spans="22:26" customFormat="1" x14ac:dyDescent="0.25">
      <c r="V207" t="s">
        <v>116</v>
      </c>
      <c r="W207" s="1">
        <v>39405</v>
      </c>
      <c r="X207" s="51">
        <v>4313.28</v>
      </c>
      <c r="Y207" s="51">
        <f t="shared" si="49"/>
        <v>4719.2431833333339</v>
      </c>
      <c r="Z207">
        <v>61.517699999999998</v>
      </c>
    </row>
    <row r="208" spans="22:26" customFormat="1" x14ac:dyDescent="0.25">
      <c r="V208" t="s">
        <v>116</v>
      </c>
      <c r="W208" s="1">
        <v>39406</v>
      </c>
      <c r="X208" s="51">
        <v>4371.6760000000004</v>
      </c>
      <c r="Y208" s="51">
        <f t="shared" si="49"/>
        <v>4715.0164499999992</v>
      </c>
      <c r="Z208">
        <v>62.395099999999999</v>
      </c>
    </row>
    <row r="209" spans="22:26" customFormat="1" x14ac:dyDescent="0.25">
      <c r="V209" t="s">
        <v>116</v>
      </c>
      <c r="W209" s="1">
        <v>39407</v>
      </c>
      <c r="X209" s="51">
        <v>4308.4219999999996</v>
      </c>
      <c r="Y209" s="51">
        <f t="shared" si="49"/>
        <v>4708.7391833333322</v>
      </c>
      <c r="Z209">
        <v>61.490400000000001</v>
      </c>
    </row>
    <row r="210" spans="22:26" customFormat="1" x14ac:dyDescent="0.25">
      <c r="V210" t="s">
        <v>116</v>
      </c>
      <c r="W210" s="1">
        <v>39408</v>
      </c>
      <c r="X210" s="51">
        <v>4113.3090000000002</v>
      </c>
      <c r="Y210" s="51">
        <f t="shared" si="49"/>
        <v>4698.397016666665</v>
      </c>
      <c r="Z210">
        <v>58.717199999999998</v>
      </c>
    </row>
    <row r="211" spans="22:26" customFormat="1" x14ac:dyDescent="0.25">
      <c r="V211" t="s">
        <v>116</v>
      </c>
      <c r="W211" s="1">
        <v>39409</v>
      </c>
      <c r="X211" s="51">
        <v>4193.9799999999996</v>
      </c>
      <c r="Y211" s="51">
        <f t="shared" si="49"/>
        <v>4689.2474666666649</v>
      </c>
      <c r="Z211">
        <v>59.878900000000002</v>
      </c>
    </row>
    <row r="212" spans="22:26" customFormat="1" x14ac:dyDescent="0.25">
      <c r="V212" t="s">
        <v>116</v>
      </c>
      <c r="W212" s="1">
        <v>39412</v>
      </c>
      <c r="X212" s="51">
        <v>4151.8760000000002</v>
      </c>
      <c r="Y212" s="51">
        <f t="shared" si="49"/>
        <v>4679.7029999999977</v>
      </c>
      <c r="Z212">
        <v>59.249699999999997</v>
      </c>
    </row>
    <row r="213" spans="22:26" customFormat="1" x14ac:dyDescent="0.25">
      <c r="V213" t="s">
        <v>116</v>
      </c>
      <c r="W213" s="1">
        <v>39413</v>
      </c>
      <c r="X213" s="51">
        <v>4108.951</v>
      </c>
      <c r="Y213" s="51">
        <f t="shared" si="49"/>
        <v>4669.3556666666655</v>
      </c>
      <c r="Z213">
        <v>58.624600000000001</v>
      </c>
    </row>
    <row r="214" spans="22:26" customFormat="1" x14ac:dyDescent="0.25">
      <c r="V214" t="s">
        <v>116</v>
      </c>
      <c r="W214" s="1">
        <v>39414</v>
      </c>
      <c r="X214" s="51">
        <v>4078.0410000000002</v>
      </c>
      <c r="Y214" s="51">
        <f t="shared" si="49"/>
        <v>4658.9656999999979</v>
      </c>
      <c r="Z214">
        <v>58.239600000000003</v>
      </c>
    </row>
    <row r="215" spans="22:26" customFormat="1" x14ac:dyDescent="0.25">
      <c r="V215" t="s">
        <v>116</v>
      </c>
      <c r="W215" s="1">
        <v>39415</v>
      </c>
      <c r="X215" s="51">
        <v>4185.2669999999998</v>
      </c>
      <c r="Y215" s="51">
        <f t="shared" si="49"/>
        <v>4647.9916999999987</v>
      </c>
      <c r="Z215">
        <v>59.794199999999996</v>
      </c>
    </row>
    <row r="216" spans="22:26" customFormat="1" x14ac:dyDescent="0.25">
      <c r="V216" t="s">
        <v>116</v>
      </c>
      <c r="W216" s="1">
        <v>39416</v>
      </c>
      <c r="X216" s="51">
        <v>4122.9319999999998</v>
      </c>
      <c r="Y216" s="51">
        <f t="shared" si="49"/>
        <v>4635.0799666666653</v>
      </c>
      <c r="Z216">
        <v>58.886200000000002</v>
      </c>
    </row>
    <row r="217" spans="22:26" customFormat="1" x14ac:dyDescent="0.25">
      <c r="V217" t="s">
        <v>116</v>
      </c>
      <c r="W217" s="1">
        <v>39419</v>
      </c>
      <c r="X217" s="51">
        <v>4170.2629999999999</v>
      </c>
      <c r="Y217" s="51">
        <f t="shared" si="49"/>
        <v>4621.103799999998</v>
      </c>
      <c r="Z217">
        <v>59.5167</v>
      </c>
    </row>
    <row r="218" spans="22:26" customFormat="1" x14ac:dyDescent="0.25">
      <c r="V218" t="s">
        <v>116</v>
      </c>
      <c r="W218" s="1">
        <v>39420</v>
      </c>
      <c r="X218" s="51">
        <v>4194.0150000000003</v>
      </c>
      <c r="Y218" s="51">
        <f t="shared" si="49"/>
        <v>4607.9952333333322</v>
      </c>
      <c r="Z218">
        <v>59.862200000000001</v>
      </c>
    </row>
    <row r="219" spans="22:26" customFormat="1" x14ac:dyDescent="0.25">
      <c r="V219" t="s">
        <v>116</v>
      </c>
      <c r="W219" s="1">
        <v>39421</v>
      </c>
      <c r="X219" s="51">
        <v>4273.0450000000001</v>
      </c>
      <c r="Y219" s="51">
        <f t="shared" si="49"/>
        <v>4595.7004999999981</v>
      </c>
      <c r="Z219">
        <v>60.994799999999998</v>
      </c>
    </row>
    <row r="220" spans="22:26" customFormat="1" x14ac:dyDescent="0.25">
      <c r="V220" t="s">
        <v>116</v>
      </c>
      <c r="W220" s="1">
        <v>39422</v>
      </c>
      <c r="X220" s="51">
        <v>4291.0680000000002</v>
      </c>
      <c r="Y220" s="51">
        <f t="shared" si="49"/>
        <v>4582.7930499999993</v>
      </c>
      <c r="Z220">
        <v>61.279499999999999</v>
      </c>
    </row>
    <row r="221" spans="22:26" customFormat="1" x14ac:dyDescent="0.25">
      <c r="V221" t="s">
        <v>116</v>
      </c>
      <c r="W221" s="1">
        <v>39423</v>
      </c>
      <c r="X221" s="51">
        <v>4362.22</v>
      </c>
      <c r="Y221" s="51">
        <f t="shared" si="49"/>
        <v>4573.1761999999999</v>
      </c>
      <c r="Z221">
        <v>62.293599999999998</v>
      </c>
    </row>
    <row r="222" spans="22:26" customFormat="1" x14ac:dyDescent="0.25">
      <c r="V222" t="s">
        <v>116</v>
      </c>
      <c r="W222" s="1">
        <v>39426</v>
      </c>
      <c r="X222" s="51">
        <v>4483.8310000000001</v>
      </c>
      <c r="Y222" s="51">
        <f t="shared" si="49"/>
        <v>4563.9243666666653</v>
      </c>
      <c r="Z222">
        <v>64.064700000000002</v>
      </c>
    </row>
    <row r="223" spans="22:26" customFormat="1" x14ac:dyDescent="0.25">
      <c r="V223" t="s">
        <v>116</v>
      </c>
      <c r="W223" s="1">
        <v>39427</v>
      </c>
      <c r="X223" s="51">
        <v>4534.9369999999999</v>
      </c>
      <c r="Y223" s="51">
        <f t="shared" si="49"/>
        <v>4560.8681166666656</v>
      </c>
      <c r="Z223">
        <v>64.780600000000007</v>
      </c>
    </row>
    <row r="224" spans="22:26" customFormat="1" x14ac:dyDescent="0.25">
      <c r="V224" t="s">
        <v>116</v>
      </c>
      <c r="W224" s="1">
        <v>39428</v>
      </c>
      <c r="X224" s="51">
        <v>4544.6809999999996</v>
      </c>
      <c r="Y224" s="51">
        <f t="shared" si="49"/>
        <v>4557.0999833333317</v>
      </c>
      <c r="Z224">
        <v>64.960700000000003</v>
      </c>
    </row>
    <row r="225" spans="22:26" customFormat="1" x14ac:dyDescent="0.25">
      <c r="V225" t="s">
        <v>116</v>
      </c>
      <c r="W225" s="1">
        <v>39429</v>
      </c>
      <c r="X225" s="51">
        <v>4402.6360000000004</v>
      </c>
      <c r="Y225" s="51">
        <f t="shared" si="49"/>
        <v>4549.2662333333319</v>
      </c>
      <c r="Z225">
        <v>62.980800000000002</v>
      </c>
    </row>
    <row r="226" spans="22:26" customFormat="1" x14ac:dyDescent="0.25">
      <c r="V226" t="s">
        <v>116</v>
      </c>
      <c r="W226" s="1">
        <v>39430</v>
      </c>
      <c r="X226" s="51">
        <v>4499.53</v>
      </c>
      <c r="Y226" s="51">
        <f t="shared" si="49"/>
        <v>4541.9801666666672</v>
      </c>
      <c r="Z226">
        <v>64.355599999999995</v>
      </c>
    </row>
    <row r="227" spans="22:26" customFormat="1" x14ac:dyDescent="0.25">
      <c r="V227" t="s">
        <v>116</v>
      </c>
      <c r="W227" s="1">
        <v>39433</v>
      </c>
      <c r="X227" s="51">
        <v>4506.0420000000004</v>
      </c>
      <c r="Y227" s="51">
        <f t="shared" si="49"/>
        <v>4532.9542500000016</v>
      </c>
      <c r="Z227">
        <v>64.415099999999995</v>
      </c>
    </row>
    <row r="228" spans="22:26" customFormat="1" x14ac:dyDescent="0.25">
      <c r="V228" t="s">
        <v>116</v>
      </c>
      <c r="W228" s="1">
        <v>39434</v>
      </c>
      <c r="X228" s="51">
        <v>4467.8119999999999</v>
      </c>
      <c r="Y228" s="51">
        <f t="shared" si="49"/>
        <v>4522.4804666666669</v>
      </c>
      <c r="Z228">
        <v>63.921700000000001</v>
      </c>
    </row>
    <row r="229" spans="22:26" customFormat="1" x14ac:dyDescent="0.25">
      <c r="V229" t="s">
        <v>116</v>
      </c>
      <c r="W229" s="1">
        <v>39435</v>
      </c>
      <c r="X229" s="51">
        <v>4565.6220000000003</v>
      </c>
      <c r="Y229" s="51">
        <f t="shared" si="49"/>
        <v>4514.7558166666668</v>
      </c>
      <c r="Z229">
        <v>65.326899999999995</v>
      </c>
    </row>
    <row r="230" spans="22:26" customFormat="1" x14ac:dyDescent="0.25">
      <c r="V230" t="s">
        <v>116</v>
      </c>
      <c r="W230" s="1">
        <v>39436</v>
      </c>
      <c r="X230" s="51">
        <v>4621.393</v>
      </c>
      <c r="Y230" s="51">
        <f t="shared" si="49"/>
        <v>4507.1277333333328</v>
      </c>
      <c r="Z230">
        <v>66.156300000000002</v>
      </c>
    </row>
    <row r="231" spans="22:26" customFormat="1" x14ac:dyDescent="0.25">
      <c r="V231" t="s">
        <v>116</v>
      </c>
      <c r="W231" s="1">
        <v>39437</v>
      </c>
      <c r="X231" s="51">
        <v>4691.5330000000004</v>
      </c>
      <c r="Y231" s="51">
        <f t="shared" si="49"/>
        <v>4501.505900000001</v>
      </c>
      <c r="Z231">
        <v>67.157799999999995</v>
      </c>
    </row>
    <row r="232" spans="22:26" customFormat="1" x14ac:dyDescent="0.25">
      <c r="V232" t="s">
        <v>116</v>
      </c>
      <c r="W232" s="1">
        <v>39440</v>
      </c>
      <c r="X232" s="51">
        <v>4772.6379999999999</v>
      </c>
      <c r="Y232" s="51">
        <f t="shared" si="49"/>
        <v>4496.8043666666672</v>
      </c>
      <c r="Z232">
        <v>68.372100000000003</v>
      </c>
    </row>
    <row r="233" spans="22:26" customFormat="1" x14ac:dyDescent="0.25">
      <c r="V233" t="s">
        <v>116</v>
      </c>
      <c r="W233" s="1">
        <v>39441</v>
      </c>
      <c r="X233" s="51">
        <v>4815.2089999999998</v>
      </c>
      <c r="Y233" s="51">
        <f t="shared" si="49"/>
        <v>4493.5068500000007</v>
      </c>
      <c r="Z233">
        <v>69</v>
      </c>
    </row>
    <row r="234" spans="22:26" customFormat="1" x14ac:dyDescent="0.25">
      <c r="V234" t="s">
        <v>116</v>
      </c>
      <c r="W234" s="1">
        <v>39442</v>
      </c>
      <c r="X234" s="51">
        <v>4912.8410000000003</v>
      </c>
      <c r="Y234" s="51">
        <f t="shared" si="49"/>
        <v>4493.1788500000002</v>
      </c>
      <c r="Z234">
        <v>70.378</v>
      </c>
    </row>
    <row r="235" spans="22:26" customFormat="1" x14ac:dyDescent="0.25">
      <c r="V235" t="s">
        <v>116</v>
      </c>
      <c r="W235" s="1">
        <v>39443</v>
      </c>
      <c r="X235" s="51">
        <v>4963.4530000000004</v>
      </c>
      <c r="Y235" s="51">
        <f t="shared" si="49"/>
        <v>4493.0244666666676</v>
      </c>
      <c r="Z235">
        <v>71.106200000000001</v>
      </c>
    </row>
    <row r="236" spans="22:26" customFormat="1" x14ac:dyDescent="0.25">
      <c r="V236" t="s">
        <v>116</v>
      </c>
      <c r="W236" s="1">
        <v>39444</v>
      </c>
      <c r="X236" s="51">
        <v>4947.6030000000001</v>
      </c>
      <c r="Y236" s="51">
        <f t="shared" si="49"/>
        <v>4490.7570166666674</v>
      </c>
      <c r="Z236">
        <v>66.767899999999997</v>
      </c>
    </row>
    <row r="237" spans="22:26" customFormat="1" x14ac:dyDescent="0.25">
      <c r="V237" t="s">
        <v>116</v>
      </c>
      <c r="W237" s="1">
        <v>39449</v>
      </c>
      <c r="X237" s="51">
        <v>5123.9340000000002</v>
      </c>
      <c r="Y237" s="51">
        <f t="shared" si="49"/>
        <v>4491.3459833333345</v>
      </c>
      <c r="Z237">
        <v>62.622300000000003</v>
      </c>
    </row>
    <row r="238" spans="22:26" customFormat="1" x14ac:dyDescent="0.25">
      <c r="V238" t="s">
        <v>116</v>
      </c>
      <c r="W238" s="1">
        <v>39450</v>
      </c>
      <c r="X238" s="51">
        <v>5230.7489999999998</v>
      </c>
      <c r="Y238" s="51">
        <f t="shared" si="49"/>
        <v>4492.8269333333346</v>
      </c>
      <c r="Z238">
        <v>63.922199999999997</v>
      </c>
    </row>
    <row r="239" spans="22:26" customFormat="1" x14ac:dyDescent="0.25">
      <c r="V239" t="s">
        <v>116</v>
      </c>
      <c r="W239" s="1">
        <v>39451</v>
      </c>
      <c r="X239" s="51">
        <v>5243.0320000000002</v>
      </c>
      <c r="Y239" s="51">
        <f t="shared" si="49"/>
        <v>4495.0591333333341</v>
      </c>
      <c r="Z239">
        <v>64.0565</v>
      </c>
    </row>
    <row r="240" spans="22:26" customFormat="1" x14ac:dyDescent="0.25">
      <c r="V240" t="s">
        <v>116</v>
      </c>
      <c r="W240" s="1">
        <v>39454</v>
      </c>
      <c r="X240" s="51">
        <v>5347.8059999999996</v>
      </c>
      <c r="Y240" s="51">
        <f t="shared" si="49"/>
        <v>4500.764266666667</v>
      </c>
      <c r="Z240">
        <v>65.358500000000006</v>
      </c>
    </row>
    <row r="241" spans="22:26" customFormat="1" x14ac:dyDescent="0.25">
      <c r="V241" t="s">
        <v>116</v>
      </c>
      <c r="W241" s="1">
        <v>39455</v>
      </c>
      <c r="X241" s="51">
        <v>5200.5519999999997</v>
      </c>
      <c r="Y241" s="51">
        <f t="shared" si="49"/>
        <v>4505.917033333335</v>
      </c>
      <c r="Z241">
        <v>63.549199999999999</v>
      </c>
    </row>
    <row r="242" spans="22:26" customFormat="1" x14ac:dyDescent="0.25">
      <c r="V242" t="s">
        <v>116</v>
      </c>
      <c r="W242" s="1">
        <v>39456</v>
      </c>
      <c r="X242" s="51">
        <v>5356.482</v>
      </c>
      <c r="Y242" s="51">
        <f t="shared" si="49"/>
        <v>4513.681800000003</v>
      </c>
      <c r="Z242">
        <v>65.446200000000005</v>
      </c>
    </row>
    <row r="243" spans="22:26" customFormat="1" x14ac:dyDescent="0.25">
      <c r="V243" t="s">
        <v>116</v>
      </c>
      <c r="W243" s="1">
        <v>39457</v>
      </c>
      <c r="X243" s="51">
        <v>5382.326</v>
      </c>
      <c r="Y243" s="51">
        <f t="shared" si="49"/>
        <v>4520.994583333335</v>
      </c>
      <c r="Z243">
        <v>65.830299999999994</v>
      </c>
    </row>
    <row r="244" spans="22:26" customFormat="1" x14ac:dyDescent="0.25">
      <c r="V244" t="s">
        <v>116</v>
      </c>
      <c r="W244" s="1">
        <v>39458</v>
      </c>
      <c r="X244" s="51">
        <v>5376.7969999999996</v>
      </c>
      <c r="Y244" s="51">
        <f t="shared" si="49"/>
        <v>4528.4489333333349</v>
      </c>
      <c r="Z244">
        <v>65.680400000000006</v>
      </c>
    </row>
    <row r="245" spans="22:26" customFormat="1" x14ac:dyDescent="0.25">
      <c r="V245" t="s">
        <v>116</v>
      </c>
      <c r="W245" s="1">
        <v>39461</v>
      </c>
      <c r="X245" s="51">
        <v>5445.1019999999999</v>
      </c>
      <c r="Y245" s="51">
        <f t="shared" si="49"/>
        <v>4538.959600000002</v>
      </c>
      <c r="Z245">
        <v>66.552199999999999</v>
      </c>
    </row>
    <row r="246" spans="22:26" customFormat="1" x14ac:dyDescent="0.25">
      <c r="V246" t="s">
        <v>116</v>
      </c>
      <c r="W246" s="1">
        <v>39462</v>
      </c>
      <c r="X246" s="51">
        <v>5487.0879999999997</v>
      </c>
      <c r="Y246" s="51">
        <f t="shared" si="49"/>
        <v>4550.1785333333346</v>
      </c>
      <c r="Z246">
        <v>67.052499999999995</v>
      </c>
    </row>
    <row r="247" spans="22:26" customFormat="1" x14ac:dyDescent="0.25">
      <c r="V247" t="s">
        <v>116</v>
      </c>
      <c r="W247" s="1">
        <v>39463</v>
      </c>
      <c r="X247" s="51">
        <v>5412.9110000000001</v>
      </c>
      <c r="Y247" s="51">
        <f t="shared" si="49"/>
        <v>4562.255516666668</v>
      </c>
      <c r="Z247">
        <v>66.143600000000006</v>
      </c>
    </row>
    <row r="248" spans="22:26" customFormat="1" x14ac:dyDescent="0.25">
      <c r="V248" t="s">
        <v>116</v>
      </c>
      <c r="W248" s="1">
        <v>39464</v>
      </c>
      <c r="X248" s="51">
        <v>5270.9560000000001</v>
      </c>
      <c r="Y248" s="51">
        <f t="shared" si="49"/>
        <v>4571.9594166666684</v>
      </c>
      <c r="Z248">
        <v>64.416700000000006</v>
      </c>
    </row>
    <row r="249" spans="22:26" customFormat="1" x14ac:dyDescent="0.25">
      <c r="V249" t="s">
        <v>116</v>
      </c>
      <c r="W249" s="1">
        <v>39465</v>
      </c>
      <c r="X249" s="51">
        <v>5317.4480000000003</v>
      </c>
      <c r="Y249" s="51">
        <f t="shared" si="49"/>
        <v>4583.9729666666672</v>
      </c>
      <c r="Z249">
        <v>64.953699999999998</v>
      </c>
    </row>
    <row r="250" spans="22:26" customFormat="1" x14ac:dyDescent="0.25">
      <c r="V250" t="s">
        <v>116</v>
      </c>
      <c r="W250" s="1">
        <v>39468</v>
      </c>
      <c r="X250" s="51">
        <v>5097.2259999999997</v>
      </c>
      <c r="Y250" s="51">
        <f t="shared" si="49"/>
        <v>4598.0684500000016</v>
      </c>
      <c r="Z250">
        <v>62.250399999999999</v>
      </c>
    </row>
    <row r="251" spans="22:26" customFormat="1" x14ac:dyDescent="0.25">
      <c r="V251" t="s">
        <v>116</v>
      </c>
      <c r="W251" s="1">
        <v>39469</v>
      </c>
      <c r="X251" s="51">
        <v>4661.826</v>
      </c>
      <c r="Y251" s="51">
        <f t="shared" si="49"/>
        <v>4605.2831166666683</v>
      </c>
      <c r="Z251">
        <v>56.967300000000002</v>
      </c>
    </row>
    <row r="252" spans="22:26" customFormat="1" x14ac:dyDescent="0.25">
      <c r="V252" t="s">
        <v>116</v>
      </c>
      <c r="W252" s="1">
        <v>39470</v>
      </c>
      <c r="X252" s="51">
        <v>4912.058</v>
      </c>
      <c r="Y252" s="51">
        <f t="shared" si="49"/>
        <v>4615.6709333333338</v>
      </c>
      <c r="Z252">
        <v>60.007100000000001</v>
      </c>
    </row>
    <row r="253" spans="22:26" customFormat="1" x14ac:dyDescent="0.25">
      <c r="V253" t="s">
        <v>116</v>
      </c>
      <c r="W253" s="1">
        <v>39471</v>
      </c>
      <c r="X253" s="51">
        <v>5080.9260000000004</v>
      </c>
      <c r="Y253" s="51">
        <f t="shared" si="49"/>
        <v>4627.2142500000009</v>
      </c>
      <c r="Z253">
        <v>62.020800000000001</v>
      </c>
    </row>
    <row r="254" spans="22:26" customFormat="1" x14ac:dyDescent="0.25">
      <c r="V254" t="s">
        <v>116</v>
      </c>
      <c r="W254" s="1">
        <v>39472</v>
      </c>
      <c r="X254" s="51">
        <v>5096.6899999999996</v>
      </c>
      <c r="Y254" s="51">
        <f t="shared" ref="Y254:Y317" si="50">AVERAGE(X195:X254)</f>
        <v>4636.3227000000015</v>
      </c>
      <c r="Z254">
        <v>62.214399999999998</v>
      </c>
    </row>
    <row r="255" spans="22:26" customFormat="1" x14ac:dyDescent="0.25">
      <c r="V255" t="s">
        <v>116</v>
      </c>
      <c r="W255" s="1">
        <v>39475</v>
      </c>
      <c r="X255" s="51">
        <v>4740.5010000000002</v>
      </c>
      <c r="Y255" s="51">
        <f t="shared" si="50"/>
        <v>4641.4794000000011</v>
      </c>
      <c r="Z255">
        <v>57.922699999999999</v>
      </c>
    </row>
    <row r="256" spans="22:26" customFormat="1" x14ac:dyDescent="0.25">
      <c r="V256" t="s">
        <v>116</v>
      </c>
      <c r="W256" s="1">
        <v>39476</v>
      </c>
      <c r="X256" s="51">
        <v>4840.6360000000004</v>
      </c>
      <c r="Y256" s="51">
        <f t="shared" si="50"/>
        <v>4649.9961500000009</v>
      </c>
      <c r="Z256">
        <v>59.168999999999997</v>
      </c>
    </row>
    <row r="257" spans="22:26" customFormat="1" x14ac:dyDescent="0.25">
      <c r="V257" t="s">
        <v>116</v>
      </c>
      <c r="W257" s="1">
        <v>39477</v>
      </c>
      <c r="X257" s="51">
        <v>4851.4260000000004</v>
      </c>
      <c r="Y257" s="51">
        <f t="shared" si="50"/>
        <v>4658.1553833333337</v>
      </c>
      <c r="Z257">
        <v>59.31</v>
      </c>
    </row>
    <row r="258" spans="22:26" customFormat="1" x14ac:dyDescent="0.25">
      <c r="V258" t="s">
        <v>116</v>
      </c>
      <c r="W258" s="1">
        <v>39478</v>
      </c>
      <c r="X258" s="51">
        <v>4663.415</v>
      </c>
      <c r="Y258" s="51">
        <f t="shared" si="50"/>
        <v>4662.6287833333336</v>
      </c>
      <c r="Z258">
        <v>57.047600000000003</v>
      </c>
    </row>
    <row r="259" spans="22:26" customFormat="1" x14ac:dyDescent="0.25">
      <c r="V259" t="s">
        <v>116</v>
      </c>
      <c r="W259" s="1">
        <v>39479</v>
      </c>
      <c r="X259" s="51">
        <v>4456.9269999999997</v>
      </c>
      <c r="Y259" s="51">
        <f t="shared" si="50"/>
        <v>4663.8132999999998</v>
      </c>
      <c r="Z259">
        <v>54.5411</v>
      </c>
    </row>
    <row r="260" spans="22:26" customFormat="1" x14ac:dyDescent="0.25">
      <c r="V260" t="s">
        <v>116</v>
      </c>
      <c r="W260" s="1">
        <v>39482</v>
      </c>
      <c r="X260" s="51">
        <v>4820.3869999999997</v>
      </c>
      <c r="Y260" s="51">
        <f t="shared" si="50"/>
        <v>4674.0589166666668</v>
      </c>
      <c r="Z260">
        <v>58.983199999999997</v>
      </c>
    </row>
    <row r="261" spans="22:26" customFormat="1" x14ac:dyDescent="0.25">
      <c r="V261" t="s">
        <v>116</v>
      </c>
      <c r="W261" s="1">
        <v>39483</v>
      </c>
      <c r="X261" s="51">
        <v>4838.9949999999999</v>
      </c>
      <c r="Y261" s="51">
        <f t="shared" si="50"/>
        <v>4685.4882333333335</v>
      </c>
      <c r="Z261">
        <v>59.193899999999999</v>
      </c>
    </row>
    <row r="262" spans="22:26" customFormat="1" x14ac:dyDescent="0.25">
      <c r="V262" t="s">
        <v>116</v>
      </c>
      <c r="W262" s="1">
        <v>39491</v>
      </c>
      <c r="X262" s="51">
        <v>4813.5810000000001</v>
      </c>
      <c r="Y262" s="51">
        <f t="shared" si="50"/>
        <v>4697.4053166666681</v>
      </c>
      <c r="Z262">
        <v>58.865200000000002</v>
      </c>
    </row>
    <row r="263" spans="22:26" customFormat="1" x14ac:dyDescent="0.25">
      <c r="V263" t="s">
        <v>116</v>
      </c>
      <c r="W263" s="1">
        <v>39492</v>
      </c>
      <c r="X263" s="51">
        <v>4910.3580000000002</v>
      </c>
      <c r="Y263" s="51">
        <f t="shared" si="50"/>
        <v>4710.6694666666681</v>
      </c>
      <c r="Z263">
        <v>60.090600000000002</v>
      </c>
    </row>
    <row r="264" spans="22:26" customFormat="1" x14ac:dyDescent="0.25">
      <c r="V264" t="s">
        <v>116</v>
      </c>
      <c r="W264" s="1">
        <v>39493</v>
      </c>
      <c r="X264" s="51">
        <v>4886.0159999999996</v>
      </c>
      <c r="Y264" s="51">
        <f t="shared" si="50"/>
        <v>4721.0364833333342</v>
      </c>
      <c r="Z264">
        <v>59.800899999999999</v>
      </c>
    </row>
    <row r="265" spans="22:26" customFormat="1" x14ac:dyDescent="0.25">
      <c r="V265" t="s">
        <v>116</v>
      </c>
      <c r="W265" s="1">
        <v>39496</v>
      </c>
      <c r="X265" s="51">
        <v>5043.1440000000002</v>
      </c>
      <c r="Y265" s="51">
        <f t="shared" si="50"/>
        <v>4734.9104833333349</v>
      </c>
      <c r="Z265">
        <v>61.746899999999997</v>
      </c>
    </row>
    <row r="266" spans="22:26" customFormat="1" x14ac:dyDescent="0.25">
      <c r="V266" t="s">
        <v>116</v>
      </c>
      <c r="W266" s="1">
        <v>39497</v>
      </c>
      <c r="X266" s="51">
        <v>5133.3609999999999</v>
      </c>
      <c r="Y266" s="51">
        <f t="shared" si="50"/>
        <v>4750.1793666666654</v>
      </c>
      <c r="Z266">
        <v>62.851999999999997</v>
      </c>
    </row>
    <row r="267" spans="22:26" customFormat="1" x14ac:dyDescent="0.25">
      <c r="V267" t="s">
        <v>116</v>
      </c>
      <c r="W267" s="1">
        <v>39498</v>
      </c>
      <c r="X267" s="51">
        <v>5089.4390000000003</v>
      </c>
      <c r="Y267" s="51">
        <f t="shared" si="50"/>
        <v>4763.1153500000009</v>
      </c>
      <c r="Z267">
        <v>62.344299999999997</v>
      </c>
    </row>
    <row r="268" spans="22:26" customFormat="1" x14ac:dyDescent="0.25">
      <c r="V268" t="s">
        <v>116</v>
      </c>
      <c r="W268" s="1">
        <v>39499</v>
      </c>
      <c r="X268" s="51">
        <v>5153.6009999999997</v>
      </c>
      <c r="Y268" s="51">
        <f t="shared" si="50"/>
        <v>4776.1474333333326</v>
      </c>
      <c r="Z268">
        <v>63.089399999999998</v>
      </c>
    </row>
    <row r="269" spans="22:26" customFormat="1" x14ac:dyDescent="0.25">
      <c r="V269" t="s">
        <v>116</v>
      </c>
      <c r="W269" s="1">
        <v>39500</v>
      </c>
      <c r="X269" s="51">
        <v>5029.1980000000003</v>
      </c>
      <c r="Y269" s="51">
        <f t="shared" si="50"/>
        <v>4788.1603666666661</v>
      </c>
      <c r="Z269">
        <v>61.488799999999998</v>
      </c>
    </row>
    <row r="270" spans="22:26" customFormat="1" x14ac:dyDescent="0.25">
      <c r="V270" t="s">
        <v>116</v>
      </c>
      <c r="W270" s="1">
        <v>39503</v>
      </c>
      <c r="X270" s="51">
        <v>4869.6540000000005</v>
      </c>
      <c r="Y270" s="51">
        <f t="shared" si="50"/>
        <v>4800.7661166666658</v>
      </c>
      <c r="Z270">
        <v>59.615400000000001</v>
      </c>
    </row>
    <row r="271" spans="22:26" customFormat="1" x14ac:dyDescent="0.25">
      <c r="V271" t="s">
        <v>116</v>
      </c>
      <c r="W271" s="1">
        <v>39504</v>
      </c>
      <c r="X271" s="51">
        <v>4868.8140000000003</v>
      </c>
      <c r="Y271" s="51">
        <f t="shared" si="50"/>
        <v>4812.0133499999993</v>
      </c>
      <c r="Z271">
        <v>59.629100000000001</v>
      </c>
    </row>
    <row r="272" spans="22:26" customFormat="1" x14ac:dyDescent="0.25">
      <c r="V272" t="s">
        <v>116</v>
      </c>
      <c r="W272" s="1">
        <v>39505</v>
      </c>
      <c r="X272" s="51">
        <v>4977.335</v>
      </c>
      <c r="Y272" s="51">
        <f t="shared" si="50"/>
        <v>4825.7709999999997</v>
      </c>
      <c r="Z272">
        <v>60.948</v>
      </c>
    </row>
    <row r="273" spans="22:26" customFormat="1" x14ac:dyDescent="0.25">
      <c r="V273" t="s">
        <v>116</v>
      </c>
      <c r="W273" s="1">
        <v>39506</v>
      </c>
      <c r="X273" s="51">
        <v>4989.4120000000003</v>
      </c>
      <c r="Y273" s="51">
        <f t="shared" si="50"/>
        <v>4840.44535</v>
      </c>
      <c r="Z273">
        <v>61.0702</v>
      </c>
    </row>
    <row r="274" spans="22:26" customFormat="1" x14ac:dyDescent="0.25">
      <c r="V274" t="s">
        <v>116</v>
      </c>
      <c r="W274" s="1">
        <v>39507</v>
      </c>
      <c r="X274" s="51">
        <v>5057.6170000000002</v>
      </c>
      <c r="Y274" s="51">
        <f t="shared" si="50"/>
        <v>4856.7716166666669</v>
      </c>
      <c r="Z274">
        <v>61.894799999999996</v>
      </c>
    </row>
    <row r="275" spans="22:26" customFormat="1" x14ac:dyDescent="0.25">
      <c r="V275" t="s">
        <v>116</v>
      </c>
      <c r="W275" s="1">
        <v>39510</v>
      </c>
      <c r="X275" s="51">
        <v>5227.732</v>
      </c>
      <c r="Y275" s="51">
        <f t="shared" si="50"/>
        <v>4874.1460333333343</v>
      </c>
      <c r="Z275">
        <v>63.927399999999999</v>
      </c>
    </row>
    <row r="276" spans="22:26" customFormat="1" x14ac:dyDescent="0.25">
      <c r="V276" t="s">
        <v>116</v>
      </c>
      <c r="W276" s="1">
        <v>39511</v>
      </c>
      <c r="X276" s="51">
        <v>5192.5929999999998</v>
      </c>
      <c r="Y276" s="51">
        <f t="shared" si="50"/>
        <v>4891.9737166666682</v>
      </c>
      <c r="Z276">
        <v>63.430199999999999</v>
      </c>
    </row>
    <row r="277" spans="22:26" customFormat="1" x14ac:dyDescent="0.25">
      <c r="V277" t="s">
        <v>116</v>
      </c>
      <c r="W277" s="1">
        <v>39512</v>
      </c>
      <c r="X277" s="51">
        <v>5214.2380000000003</v>
      </c>
      <c r="Y277" s="51">
        <f t="shared" si="50"/>
        <v>4909.373300000002</v>
      </c>
      <c r="Z277">
        <v>63.654800000000002</v>
      </c>
    </row>
    <row r="278" spans="22:26" customFormat="1" x14ac:dyDescent="0.25">
      <c r="V278" t="s">
        <v>116</v>
      </c>
      <c r="W278" s="1">
        <v>39513</v>
      </c>
      <c r="X278" s="51">
        <v>5223.82</v>
      </c>
      <c r="Y278" s="51">
        <f t="shared" si="50"/>
        <v>4926.5367166666683</v>
      </c>
      <c r="Z278">
        <v>63.751800000000003</v>
      </c>
    </row>
    <row r="279" spans="22:26" customFormat="1" x14ac:dyDescent="0.25">
      <c r="V279" t="s">
        <v>116</v>
      </c>
      <c r="W279" s="1">
        <v>39514</v>
      </c>
      <c r="X279" s="51">
        <v>5115.9160000000002</v>
      </c>
      <c r="Y279" s="51">
        <f t="shared" si="50"/>
        <v>4940.5845666666683</v>
      </c>
      <c r="Z279">
        <v>62.468600000000002</v>
      </c>
    </row>
    <row r="280" spans="22:26" customFormat="1" x14ac:dyDescent="0.25">
      <c r="V280" t="s">
        <v>116</v>
      </c>
      <c r="W280" s="1">
        <v>39517</v>
      </c>
      <c r="X280" s="51">
        <v>4948.3530000000001</v>
      </c>
      <c r="Y280" s="51">
        <f t="shared" si="50"/>
        <v>4951.5393166666681</v>
      </c>
      <c r="Z280">
        <v>60.439599999999999</v>
      </c>
    </row>
    <row r="281" spans="22:26" customFormat="1" x14ac:dyDescent="0.25">
      <c r="V281" t="s">
        <v>116</v>
      </c>
      <c r="W281" s="1">
        <v>39518</v>
      </c>
      <c r="X281" s="51">
        <v>5015.9319999999998</v>
      </c>
      <c r="Y281" s="51">
        <f t="shared" si="50"/>
        <v>4962.4345166666672</v>
      </c>
      <c r="Z281">
        <v>61.237699999999997</v>
      </c>
    </row>
    <row r="282" spans="22:26" customFormat="1" x14ac:dyDescent="0.25">
      <c r="V282" t="s">
        <v>116</v>
      </c>
      <c r="W282" s="1">
        <v>39519</v>
      </c>
      <c r="X282" s="51">
        <v>4881.03</v>
      </c>
      <c r="Y282" s="51">
        <f t="shared" si="50"/>
        <v>4969.0545000000011</v>
      </c>
      <c r="Z282">
        <v>59.704000000000001</v>
      </c>
    </row>
    <row r="283" spans="22:26" customFormat="1" x14ac:dyDescent="0.25">
      <c r="V283" t="s">
        <v>116</v>
      </c>
      <c r="W283" s="1">
        <v>39520</v>
      </c>
      <c r="X283" s="51">
        <v>4688.6790000000001</v>
      </c>
      <c r="Y283" s="51">
        <f t="shared" si="50"/>
        <v>4971.6168666666681</v>
      </c>
      <c r="Z283">
        <v>57.331699999999998</v>
      </c>
    </row>
    <row r="284" spans="22:26" customFormat="1" x14ac:dyDescent="0.25">
      <c r="V284" t="s">
        <v>116</v>
      </c>
      <c r="W284" s="1">
        <v>39521</v>
      </c>
      <c r="X284" s="51">
        <v>4662.3159999999998</v>
      </c>
      <c r="Y284" s="51">
        <f t="shared" si="50"/>
        <v>4973.5774500000007</v>
      </c>
      <c r="Z284">
        <v>56.969700000000003</v>
      </c>
    </row>
    <row r="285" spans="22:26" customFormat="1" x14ac:dyDescent="0.25">
      <c r="V285" t="s">
        <v>116</v>
      </c>
      <c r="W285" s="1">
        <v>39524</v>
      </c>
      <c r="X285" s="51">
        <v>4302.6139999999996</v>
      </c>
      <c r="Y285" s="51">
        <f t="shared" si="50"/>
        <v>4971.9104166666675</v>
      </c>
      <c r="Z285">
        <v>52.615699999999997</v>
      </c>
    </row>
    <row r="286" spans="22:26" customFormat="1" x14ac:dyDescent="0.25">
      <c r="V286" t="s">
        <v>116</v>
      </c>
      <c r="W286" s="1">
        <v>39525</v>
      </c>
      <c r="X286" s="51">
        <v>3986.319</v>
      </c>
      <c r="Y286" s="51">
        <f t="shared" si="50"/>
        <v>4963.3569000000016</v>
      </c>
      <c r="Z286">
        <v>48.755299999999998</v>
      </c>
    </row>
    <row r="287" spans="22:26" customFormat="1" x14ac:dyDescent="0.25">
      <c r="V287" t="s">
        <v>116</v>
      </c>
      <c r="W287" s="1">
        <v>39526</v>
      </c>
      <c r="X287" s="51">
        <v>4176.4859999999999</v>
      </c>
      <c r="Y287" s="51">
        <f t="shared" si="50"/>
        <v>4957.8643000000002</v>
      </c>
      <c r="Z287">
        <v>51.080500000000001</v>
      </c>
    </row>
    <row r="288" spans="22:26" customFormat="1" x14ac:dyDescent="0.25">
      <c r="V288" t="s">
        <v>116</v>
      </c>
      <c r="W288" s="1">
        <v>39527</v>
      </c>
      <c r="X288" s="51">
        <v>4347.7430000000004</v>
      </c>
      <c r="Y288" s="51">
        <f t="shared" si="50"/>
        <v>4955.863150000002</v>
      </c>
      <c r="Z288">
        <v>53.206200000000003</v>
      </c>
    </row>
    <row r="289" spans="22:26" customFormat="1" x14ac:dyDescent="0.25">
      <c r="V289" t="s">
        <v>116</v>
      </c>
      <c r="W289" s="1">
        <v>39528</v>
      </c>
      <c r="X289" s="51">
        <v>4405.8559999999998</v>
      </c>
      <c r="Y289" s="51">
        <f t="shared" si="50"/>
        <v>4953.2003833333356</v>
      </c>
      <c r="Z289">
        <v>53.923099999999998</v>
      </c>
    </row>
    <row r="290" spans="22:26" customFormat="1" x14ac:dyDescent="0.25">
      <c r="V290" t="s">
        <v>116</v>
      </c>
      <c r="W290" s="1">
        <v>39531</v>
      </c>
      <c r="X290" s="51">
        <v>4314.5810000000001</v>
      </c>
      <c r="Y290" s="51">
        <f t="shared" si="50"/>
        <v>4948.0868500000024</v>
      </c>
      <c r="Z290">
        <v>52.8095</v>
      </c>
    </row>
    <row r="291" spans="22:26" customFormat="1" x14ac:dyDescent="0.25">
      <c r="V291" t="s">
        <v>116</v>
      </c>
      <c r="W291" s="1">
        <v>39532</v>
      </c>
      <c r="X291" s="51">
        <v>4367.3410000000003</v>
      </c>
      <c r="Y291" s="51">
        <f t="shared" si="50"/>
        <v>4942.6836500000018</v>
      </c>
      <c r="Z291">
        <v>53.455599999999997</v>
      </c>
    </row>
    <row r="292" spans="22:26" customFormat="1" x14ac:dyDescent="0.25">
      <c r="V292" t="s">
        <v>116</v>
      </c>
      <c r="W292" s="1">
        <v>39533</v>
      </c>
      <c r="X292" s="51">
        <v>4352.0529999999999</v>
      </c>
      <c r="Y292" s="51">
        <f t="shared" si="50"/>
        <v>4935.6739000000007</v>
      </c>
      <c r="Z292">
        <v>53.284500000000001</v>
      </c>
    </row>
    <row r="293" spans="22:26" customFormat="1" x14ac:dyDescent="0.25">
      <c r="V293" t="s">
        <v>116</v>
      </c>
      <c r="W293" s="1">
        <v>39534</v>
      </c>
      <c r="X293" s="51">
        <v>4119.7849999999999</v>
      </c>
      <c r="Y293" s="51">
        <f t="shared" si="50"/>
        <v>4924.0835000000025</v>
      </c>
      <c r="Z293">
        <v>50.452199999999998</v>
      </c>
    </row>
    <row r="294" spans="22:26" customFormat="1" x14ac:dyDescent="0.25">
      <c r="V294" t="s">
        <v>116</v>
      </c>
      <c r="W294" s="1">
        <v>39535</v>
      </c>
      <c r="X294" s="51">
        <v>4241.4520000000002</v>
      </c>
      <c r="Y294" s="51">
        <f t="shared" si="50"/>
        <v>4912.8936833333346</v>
      </c>
      <c r="Z294">
        <v>51.951900000000002</v>
      </c>
    </row>
    <row r="295" spans="22:26" customFormat="1" x14ac:dyDescent="0.25">
      <c r="V295" t="s">
        <v>116</v>
      </c>
      <c r="W295" s="1">
        <v>39538</v>
      </c>
      <c r="X295" s="51">
        <v>4044.098</v>
      </c>
      <c r="Y295" s="51">
        <f t="shared" si="50"/>
        <v>4897.5711000000001</v>
      </c>
      <c r="Z295">
        <v>47.025500000000001</v>
      </c>
    </row>
    <row r="296" spans="22:26" customFormat="1" x14ac:dyDescent="0.25">
      <c r="V296" t="s">
        <v>116</v>
      </c>
      <c r="W296" s="1">
        <v>39539</v>
      </c>
      <c r="X296" s="51">
        <v>3704.2730000000001</v>
      </c>
      <c r="Y296" s="51">
        <f t="shared" si="50"/>
        <v>4876.8489333333328</v>
      </c>
      <c r="Z296">
        <v>43.078099999999999</v>
      </c>
    </row>
    <row r="297" spans="22:26" customFormat="1" x14ac:dyDescent="0.25">
      <c r="V297" t="s">
        <v>116</v>
      </c>
      <c r="W297" s="1">
        <v>39540</v>
      </c>
      <c r="X297" s="51">
        <v>3500.5219999999999</v>
      </c>
      <c r="Y297" s="51">
        <f t="shared" si="50"/>
        <v>4849.792066666666</v>
      </c>
      <c r="Z297">
        <v>40.749000000000002</v>
      </c>
    </row>
    <row r="298" spans="22:26" customFormat="1" x14ac:dyDescent="0.25">
      <c r="V298" t="s">
        <v>116</v>
      </c>
      <c r="W298" s="1">
        <v>39541</v>
      </c>
      <c r="X298" s="51">
        <v>3588.7620000000002</v>
      </c>
      <c r="Y298" s="51">
        <f t="shared" si="50"/>
        <v>4822.4256166666664</v>
      </c>
      <c r="Z298">
        <v>41.777200000000001</v>
      </c>
    </row>
    <row r="299" spans="22:26" customFormat="1" x14ac:dyDescent="0.25">
      <c r="V299" t="s">
        <v>116</v>
      </c>
      <c r="W299" s="1">
        <v>39545</v>
      </c>
      <c r="X299" s="51">
        <v>3822.3710000000001</v>
      </c>
      <c r="Y299" s="51">
        <f t="shared" si="50"/>
        <v>4798.7479333333331</v>
      </c>
      <c r="Z299">
        <v>44.478900000000003</v>
      </c>
    </row>
    <row r="300" spans="22:26" customFormat="1" x14ac:dyDescent="0.25">
      <c r="V300" t="s">
        <v>116</v>
      </c>
      <c r="W300" s="1">
        <v>39546</v>
      </c>
      <c r="X300" s="51">
        <v>3908.8020000000001</v>
      </c>
      <c r="Y300" s="51">
        <f t="shared" si="50"/>
        <v>4774.7645333333339</v>
      </c>
      <c r="Z300">
        <v>45.470199999999998</v>
      </c>
    </row>
    <row r="301" spans="22:26" customFormat="1" x14ac:dyDescent="0.25">
      <c r="V301" t="s">
        <v>116</v>
      </c>
      <c r="W301" s="1">
        <v>39547</v>
      </c>
      <c r="X301" s="51">
        <v>3695.306</v>
      </c>
      <c r="Y301" s="51">
        <f t="shared" si="50"/>
        <v>4749.6771000000008</v>
      </c>
      <c r="Z301">
        <v>42.996099999999998</v>
      </c>
    </row>
    <row r="302" spans="22:26" customFormat="1" x14ac:dyDescent="0.25">
      <c r="V302" t="s">
        <v>116</v>
      </c>
      <c r="W302" s="1">
        <v>39548</v>
      </c>
      <c r="X302" s="51">
        <v>3803.4560000000001</v>
      </c>
      <c r="Y302" s="51">
        <f t="shared" si="50"/>
        <v>4723.7933333333331</v>
      </c>
      <c r="Z302">
        <v>44.243400000000001</v>
      </c>
    </row>
    <row r="303" spans="22:26" customFormat="1" x14ac:dyDescent="0.25">
      <c r="V303" t="s">
        <v>116</v>
      </c>
      <c r="W303" s="1">
        <v>39549</v>
      </c>
      <c r="X303" s="51">
        <v>3862.3629999999998</v>
      </c>
      <c r="Y303" s="51">
        <f t="shared" si="50"/>
        <v>4698.4606166666663</v>
      </c>
      <c r="Z303">
        <v>44.943800000000003</v>
      </c>
    </row>
    <row r="304" spans="22:26" customFormat="1" x14ac:dyDescent="0.25">
      <c r="V304" t="s">
        <v>116</v>
      </c>
      <c r="W304" s="1">
        <v>39552</v>
      </c>
      <c r="X304" s="51">
        <v>3607.2179999999998</v>
      </c>
      <c r="Y304" s="51">
        <f t="shared" si="50"/>
        <v>4668.9676333333337</v>
      </c>
      <c r="Z304">
        <v>42.021799999999999</v>
      </c>
    </row>
    <row r="305" spans="22:26" customFormat="1" x14ac:dyDescent="0.25">
      <c r="V305" t="s">
        <v>116</v>
      </c>
      <c r="W305" s="1">
        <v>39553</v>
      </c>
      <c r="X305" s="51">
        <v>3723.2669999999998</v>
      </c>
      <c r="Y305" s="51">
        <f t="shared" si="50"/>
        <v>4640.2703833333335</v>
      </c>
      <c r="Z305">
        <v>43.342799999999997</v>
      </c>
    </row>
    <row r="306" spans="22:26" customFormat="1" x14ac:dyDescent="0.25">
      <c r="V306" t="s">
        <v>116</v>
      </c>
      <c r="W306" s="1">
        <v>39554</v>
      </c>
      <c r="X306" s="51">
        <v>3633.6750000000002</v>
      </c>
      <c r="Y306" s="51">
        <f t="shared" si="50"/>
        <v>4609.3801666666668</v>
      </c>
      <c r="Z306">
        <v>42.2943</v>
      </c>
    </row>
    <row r="307" spans="22:26" customFormat="1" x14ac:dyDescent="0.25">
      <c r="V307" t="s">
        <v>116</v>
      </c>
      <c r="W307" s="1">
        <v>39555</v>
      </c>
      <c r="X307" s="51">
        <v>3511.9140000000002</v>
      </c>
      <c r="Y307" s="51">
        <f t="shared" si="50"/>
        <v>4577.6968833333331</v>
      </c>
      <c r="Z307">
        <v>40.871600000000001</v>
      </c>
    </row>
    <row r="308" spans="22:26" customFormat="1" x14ac:dyDescent="0.25">
      <c r="V308" t="s">
        <v>116</v>
      </c>
      <c r="W308" s="1">
        <v>39556</v>
      </c>
      <c r="X308" s="51">
        <v>3338.2739999999999</v>
      </c>
      <c r="Y308" s="51">
        <f t="shared" si="50"/>
        <v>4545.4855166666657</v>
      </c>
      <c r="Z308">
        <v>38.842500000000001</v>
      </c>
    </row>
    <row r="309" spans="22:26" customFormat="1" x14ac:dyDescent="0.25">
      <c r="V309" t="s">
        <v>116</v>
      </c>
      <c r="W309" s="1">
        <v>39559</v>
      </c>
      <c r="X309" s="51">
        <v>3314.5059999999999</v>
      </c>
      <c r="Y309" s="51">
        <f t="shared" si="50"/>
        <v>4512.103149999999</v>
      </c>
      <c r="Z309">
        <v>38.567700000000002</v>
      </c>
    </row>
    <row r="310" spans="22:26" customFormat="1" x14ac:dyDescent="0.25">
      <c r="V310" t="s">
        <v>116</v>
      </c>
      <c r="W310" s="1">
        <v>39560</v>
      </c>
      <c r="X310" s="51">
        <v>3266.3829999999998</v>
      </c>
      <c r="Y310" s="51">
        <f t="shared" si="50"/>
        <v>4481.5890999999983</v>
      </c>
      <c r="Z310">
        <v>38.042700000000004</v>
      </c>
    </row>
    <row r="311" spans="22:26" customFormat="1" x14ac:dyDescent="0.25">
      <c r="V311" t="s">
        <v>116</v>
      </c>
      <c r="W311" s="1">
        <v>39561</v>
      </c>
      <c r="X311" s="51">
        <v>3409.7739999999999</v>
      </c>
      <c r="Y311" s="51">
        <f t="shared" si="50"/>
        <v>4460.7215666666652</v>
      </c>
      <c r="Z311">
        <v>39.704300000000003</v>
      </c>
    </row>
    <row r="312" spans="22:26" customFormat="1" x14ac:dyDescent="0.25">
      <c r="V312" t="s">
        <v>116</v>
      </c>
      <c r="W312" s="1">
        <v>39562</v>
      </c>
      <c r="X312" s="51">
        <v>3723.0709999999999</v>
      </c>
      <c r="Y312" s="51">
        <f t="shared" si="50"/>
        <v>4440.905116666665</v>
      </c>
      <c r="Z312">
        <v>43.323700000000002</v>
      </c>
    </row>
    <row r="313" spans="22:26" customFormat="1" x14ac:dyDescent="0.25">
      <c r="V313" t="s">
        <v>116</v>
      </c>
      <c r="W313" s="1">
        <v>39563</v>
      </c>
      <c r="X313" s="51">
        <v>3756.33</v>
      </c>
      <c r="Y313" s="51">
        <f t="shared" si="50"/>
        <v>4418.8285166666656</v>
      </c>
      <c r="Z313">
        <v>43.682000000000002</v>
      </c>
    </row>
    <row r="314" spans="22:26" customFormat="1" x14ac:dyDescent="0.25">
      <c r="V314" t="s">
        <v>116</v>
      </c>
      <c r="W314" s="1">
        <v>39566</v>
      </c>
      <c r="X314" s="51">
        <v>3729.5619999999999</v>
      </c>
      <c r="Y314" s="51">
        <f t="shared" si="50"/>
        <v>4396.0430499999984</v>
      </c>
      <c r="Z314">
        <v>43.36</v>
      </c>
    </row>
    <row r="315" spans="22:26" customFormat="1" x14ac:dyDescent="0.25">
      <c r="V315" t="s">
        <v>116</v>
      </c>
      <c r="W315" s="1">
        <v>39567</v>
      </c>
      <c r="X315" s="51">
        <v>3759.5450000000001</v>
      </c>
      <c r="Y315" s="51">
        <f t="shared" si="50"/>
        <v>4379.6937833333332</v>
      </c>
      <c r="Z315">
        <v>43.687899999999999</v>
      </c>
    </row>
    <row r="316" spans="22:26" customFormat="1" x14ac:dyDescent="0.25">
      <c r="V316" t="s">
        <v>116</v>
      </c>
      <c r="W316" s="1">
        <v>39568</v>
      </c>
      <c r="X316" s="51">
        <v>3903.1779999999999</v>
      </c>
      <c r="Y316" s="51">
        <f t="shared" si="50"/>
        <v>4364.0694833333337</v>
      </c>
      <c r="Z316">
        <v>45.344299999999997</v>
      </c>
    </row>
    <row r="317" spans="22:26" customFormat="1" x14ac:dyDescent="0.25">
      <c r="V317" t="s">
        <v>116</v>
      </c>
      <c r="W317" s="1">
        <v>39573</v>
      </c>
      <c r="X317" s="51">
        <v>4040.1590000000001</v>
      </c>
      <c r="Y317" s="51">
        <f t="shared" si="50"/>
        <v>4350.5483666666669</v>
      </c>
      <c r="Z317">
        <v>46.991999999999997</v>
      </c>
    </row>
    <row r="318" spans="22:26" customFormat="1" x14ac:dyDescent="0.25">
      <c r="V318" t="s">
        <v>116</v>
      </c>
      <c r="W318" s="1">
        <v>39574</v>
      </c>
      <c r="X318" s="51">
        <v>4024.99</v>
      </c>
      <c r="Y318" s="51">
        <f t="shared" ref="Y318:Y381" si="51">AVERAGE(X259:X318)</f>
        <v>4339.9079499999998</v>
      </c>
      <c r="Z318">
        <v>46.802599999999998</v>
      </c>
    </row>
    <row r="319" spans="22:26" customFormat="1" x14ac:dyDescent="0.25">
      <c r="V319" t="s">
        <v>116</v>
      </c>
      <c r="W319" s="1">
        <v>39575</v>
      </c>
      <c r="X319" s="51">
        <v>3850.2260000000001</v>
      </c>
      <c r="Y319" s="51">
        <f t="shared" si="51"/>
        <v>4329.7962666666672</v>
      </c>
      <c r="Z319">
        <v>44.802399999999999</v>
      </c>
    </row>
    <row r="320" spans="22:26" customFormat="1" x14ac:dyDescent="0.25">
      <c r="V320" t="s">
        <v>116</v>
      </c>
      <c r="W320" s="1">
        <v>39576</v>
      </c>
      <c r="X320" s="51">
        <v>3985.1970000000001</v>
      </c>
      <c r="Y320" s="51">
        <f t="shared" si="51"/>
        <v>4315.8764333333338</v>
      </c>
      <c r="Z320">
        <v>46.394399999999997</v>
      </c>
    </row>
    <row r="321" spans="22:26" customFormat="1" x14ac:dyDescent="0.25">
      <c r="V321" t="s">
        <v>116</v>
      </c>
      <c r="W321" s="1">
        <v>39577</v>
      </c>
      <c r="X321" s="51">
        <v>3986.24</v>
      </c>
      <c r="Y321" s="51">
        <f t="shared" si="51"/>
        <v>4301.6638499999999</v>
      </c>
      <c r="Z321">
        <v>46.380899999999997</v>
      </c>
    </row>
    <row r="322" spans="22:26" customFormat="1" x14ac:dyDescent="0.25">
      <c r="V322" t="s">
        <v>116</v>
      </c>
      <c r="W322" s="1">
        <v>39580</v>
      </c>
      <c r="X322" s="51">
        <v>4069.145</v>
      </c>
      <c r="Y322" s="51">
        <f t="shared" si="51"/>
        <v>4289.2565833333329</v>
      </c>
      <c r="Z322">
        <v>47.2958</v>
      </c>
    </row>
    <row r="323" spans="22:26" customFormat="1" x14ac:dyDescent="0.25">
      <c r="V323" t="s">
        <v>116</v>
      </c>
      <c r="W323" s="1">
        <v>39581</v>
      </c>
      <c r="X323" s="51">
        <v>4078.877</v>
      </c>
      <c r="Y323" s="51">
        <f t="shared" si="51"/>
        <v>4275.3985666666667</v>
      </c>
      <c r="Z323">
        <v>47.345399999999998</v>
      </c>
    </row>
    <row r="324" spans="22:26" customFormat="1" x14ac:dyDescent="0.25">
      <c r="V324" t="s">
        <v>116</v>
      </c>
      <c r="W324" s="1">
        <v>39582</v>
      </c>
      <c r="X324" s="51">
        <v>4168.4859999999999</v>
      </c>
      <c r="Y324" s="51">
        <f t="shared" si="51"/>
        <v>4263.4397333333336</v>
      </c>
      <c r="Z324">
        <v>48.400199999999998</v>
      </c>
    </row>
    <row r="325" spans="22:26" customFormat="1" x14ac:dyDescent="0.25">
      <c r="V325" t="s">
        <v>116</v>
      </c>
      <c r="W325" s="1">
        <v>39583</v>
      </c>
      <c r="X325" s="51">
        <v>4131.2520000000004</v>
      </c>
      <c r="Y325" s="51">
        <f t="shared" si="51"/>
        <v>4248.2415333333329</v>
      </c>
      <c r="Z325">
        <v>48</v>
      </c>
    </row>
    <row r="326" spans="22:26" customFormat="1" x14ac:dyDescent="0.25">
      <c r="V326" t="s">
        <v>116</v>
      </c>
      <c r="W326" s="1">
        <v>39584</v>
      </c>
      <c r="X326" s="51">
        <v>4071.91</v>
      </c>
      <c r="Y326" s="51">
        <f t="shared" si="51"/>
        <v>4230.5506833333329</v>
      </c>
      <c r="Z326">
        <v>47.316299999999998</v>
      </c>
    </row>
    <row r="327" spans="22:26" customFormat="1" x14ac:dyDescent="0.25">
      <c r="V327" t="s">
        <v>116</v>
      </c>
      <c r="W327" s="1">
        <v>39587</v>
      </c>
      <c r="X327" s="51">
        <v>4070.049</v>
      </c>
      <c r="Y327" s="51">
        <f t="shared" si="51"/>
        <v>4213.5608499999998</v>
      </c>
      <c r="Z327">
        <v>47.2866</v>
      </c>
    </row>
    <row r="328" spans="22:26" customFormat="1" x14ac:dyDescent="0.25">
      <c r="V328" t="s">
        <v>116</v>
      </c>
      <c r="W328" s="1">
        <v>39588</v>
      </c>
      <c r="X328" s="51">
        <v>3813.9349999999999</v>
      </c>
      <c r="Y328" s="51">
        <f t="shared" si="51"/>
        <v>4191.2330833333335</v>
      </c>
      <c r="Z328">
        <v>44.330399999999997</v>
      </c>
    </row>
    <row r="329" spans="22:26" customFormat="1" x14ac:dyDescent="0.25">
      <c r="V329" t="s">
        <v>116</v>
      </c>
      <c r="W329" s="1">
        <v>39589</v>
      </c>
      <c r="X329" s="51">
        <v>3908.7719999999999</v>
      </c>
      <c r="Y329" s="51">
        <f t="shared" si="51"/>
        <v>4172.5593166666677</v>
      </c>
      <c r="Z329">
        <v>45.402299999999997</v>
      </c>
    </row>
    <row r="330" spans="22:26" customFormat="1" x14ac:dyDescent="0.25">
      <c r="V330" t="s">
        <v>116</v>
      </c>
      <c r="W330" s="1">
        <v>39590</v>
      </c>
      <c r="X330" s="51">
        <v>3871.5529999999999</v>
      </c>
      <c r="Y330" s="51">
        <f t="shared" si="51"/>
        <v>4155.9242999999997</v>
      </c>
      <c r="Z330">
        <v>45.014600000000002</v>
      </c>
    </row>
    <row r="331" spans="22:26" customFormat="1" x14ac:dyDescent="0.25">
      <c r="V331" t="s">
        <v>116</v>
      </c>
      <c r="W331" s="1">
        <v>39591</v>
      </c>
      <c r="X331" s="51">
        <v>3829.645</v>
      </c>
      <c r="Y331" s="51">
        <f t="shared" si="51"/>
        <v>4138.604816666666</v>
      </c>
      <c r="Z331">
        <v>44.555900000000001</v>
      </c>
    </row>
    <row r="332" spans="22:26" customFormat="1" x14ac:dyDescent="0.25">
      <c r="V332" t="s">
        <v>116</v>
      </c>
      <c r="W332" s="1">
        <v>39594</v>
      </c>
      <c r="X332" s="51">
        <v>3728.7510000000002</v>
      </c>
      <c r="Y332" s="51">
        <f t="shared" si="51"/>
        <v>4117.7950833333325</v>
      </c>
      <c r="Z332">
        <v>43.411000000000001</v>
      </c>
    </row>
    <row r="333" spans="22:26" customFormat="1" x14ac:dyDescent="0.25">
      <c r="V333" t="s">
        <v>116</v>
      </c>
      <c r="W333" s="1">
        <v>39595</v>
      </c>
      <c r="X333" s="51">
        <v>3743.5390000000002</v>
      </c>
      <c r="Y333" s="51">
        <f t="shared" si="51"/>
        <v>4097.0305333333317</v>
      </c>
      <c r="Z333">
        <v>43.595199999999998</v>
      </c>
    </row>
    <row r="334" spans="22:26" customFormat="1" x14ac:dyDescent="0.25">
      <c r="V334" t="s">
        <v>116</v>
      </c>
      <c r="W334" s="1">
        <v>39596</v>
      </c>
      <c r="X334" s="51">
        <v>3847.2579999999998</v>
      </c>
      <c r="Y334" s="51">
        <f t="shared" si="51"/>
        <v>4076.8578833333322</v>
      </c>
      <c r="Z334">
        <v>44.763300000000001</v>
      </c>
    </row>
    <row r="335" spans="22:26" customFormat="1" x14ac:dyDescent="0.25">
      <c r="V335" t="s">
        <v>116</v>
      </c>
      <c r="W335" s="1">
        <v>39597</v>
      </c>
      <c r="X335" s="51">
        <v>3749.2159999999999</v>
      </c>
      <c r="Y335" s="51">
        <f t="shared" si="51"/>
        <v>4052.2159499999984</v>
      </c>
      <c r="Z335">
        <v>43.627899999999997</v>
      </c>
    </row>
    <row r="336" spans="22:26" customFormat="1" x14ac:dyDescent="0.25">
      <c r="V336" t="s">
        <v>116</v>
      </c>
      <c r="W336" s="1">
        <v>39598</v>
      </c>
      <c r="X336" s="51">
        <v>3755.6309999999999</v>
      </c>
      <c r="Y336" s="51">
        <f t="shared" si="51"/>
        <v>4028.2665833333317</v>
      </c>
      <c r="Z336">
        <v>43.691800000000001</v>
      </c>
    </row>
    <row r="337" spans="22:26" customFormat="1" x14ac:dyDescent="0.25">
      <c r="V337" t="s">
        <v>116</v>
      </c>
      <c r="W337" s="1">
        <v>39601</v>
      </c>
      <c r="X337" s="51">
        <v>3788.1529999999998</v>
      </c>
      <c r="Y337" s="51">
        <f t="shared" si="51"/>
        <v>4004.4984999999992</v>
      </c>
      <c r="Z337">
        <v>44.085999999999999</v>
      </c>
    </row>
    <row r="338" spans="22:26" customFormat="1" x14ac:dyDescent="0.25">
      <c r="V338" t="s">
        <v>116</v>
      </c>
      <c r="W338" s="1">
        <v>39602</v>
      </c>
      <c r="X338" s="51">
        <v>3771.0970000000002</v>
      </c>
      <c r="Y338" s="51">
        <f t="shared" si="51"/>
        <v>3980.2864499999991</v>
      </c>
      <c r="Z338">
        <v>43.879399999999997</v>
      </c>
    </row>
    <row r="339" spans="22:26" customFormat="1" x14ac:dyDescent="0.25">
      <c r="V339" t="s">
        <v>116</v>
      </c>
      <c r="W339" s="1">
        <v>39603</v>
      </c>
      <c r="X339" s="51">
        <v>3704.078</v>
      </c>
      <c r="Y339" s="51">
        <f t="shared" si="51"/>
        <v>3956.7558166666654</v>
      </c>
      <c r="Z339">
        <v>43.1524</v>
      </c>
    </row>
    <row r="340" spans="22:26" customFormat="1" x14ac:dyDescent="0.25">
      <c r="V340" t="s">
        <v>116</v>
      </c>
      <c r="W340" s="1">
        <v>39604</v>
      </c>
      <c r="X340" s="51">
        <v>3657.4870000000001</v>
      </c>
      <c r="Y340" s="51">
        <f t="shared" si="51"/>
        <v>3935.2413833333321</v>
      </c>
      <c r="Z340">
        <v>42.621899999999997</v>
      </c>
    </row>
    <row r="341" spans="22:26" customFormat="1" x14ac:dyDescent="0.25">
      <c r="V341" t="s">
        <v>116</v>
      </c>
      <c r="W341" s="1">
        <v>39605</v>
      </c>
      <c r="X341" s="51">
        <v>3629.9229999999998</v>
      </c>
      <c r="Y341" s="51">
        <f t="shared" si="51"/>
        <v>3912.1412333333328</v>
      </c>
      <c r="Z341">
        <v>42.286799999999999</v>
      </c>
    </row>
    <row r="342" spans="22:26" customFormat="1" x14ac:dyDescent="0.25">
      <c r="V342" t="s">
        <v>116</v>
      </c>
      <c r="W342" s="1">
        <v>39609</v>
      </c>
      <c r="X342" s="51">
        <v>3312.7939999999999</v>
      </c>
      <c r="Y342" s="51">
        <f t="shared" si="51"/>
        <v>3886.0039666666653</v>
      </c>
      <c r="Z342">
        <v>38.631700000000002</v>
      </c>
    </row>
    <row r="343" spans="22:26" customFormat="1" x14ac:dyDescent="0.25">
      <c r="V343" t="s">
        <v>116</v>
      </c>
      <c r="W343" s="1">
        <v>39610</v>
      </c>
      <c r="X343" s="51">
        <v>3226.9229999999998</v>
      </c>
      <c r="Y343" s="51">
        <f t="shared" si="51"/>
        <v>3861.6413666666654</v>
      </c>
      <c r="Z343">
        <v>37.631999999999998</v>
      </c>
    </row>
    <row r="344" spans="22:26" customFormat="1" x14ac:dyDescent="0.25">
      <c r="V344" t="s">
        <v>116</v>
      </c>
      <c r="W344" s="1">
        <v>39611</v>
      </c>
      <c r="X344" s="51">
        <v>3197.5450000000001</v>
      </c>
      <c r="Y344" s="51">
        <f t="shared" si="51"/>
        <v>3837.2285166666657</v>
      </c>
      <c r="Z344">
        <v>37.317999999999998</v>
      </c>
    </row>
    <row r="345" spans="22:26" customFormat="1" x14ac:dyDescent="0.25">
      <c r="V345" t="s">
        <v>116</v>
      </c>
      <c r="W345" s="1">
        <v>39612</v>
      </c>
      <c r="X345" s="51">
        <v>3045.105</v>
      </c>
      <c r="Y345" s="51">
        <f t="shared" si="51"/>
        <v>3816.2700333333337</v>
      </c>
      <c r="Z345">
        <v>35.576999999999998</v>
      </c>
    </row>
    <row r="346" spans="22:26" customFormat="1" x14ac:dyDescent="0.25">
      <c r="V346" t="s">
        <v>116</v>
      </c>
      <c r="W346" s="1">
        <v>39615</v>
      </c>
      <c r="X346" s="51">
        <v>2977.8180000000002</v>
      </c>
      <c r="Y346" s="51">
        <f t="shared" si="51"/>
        <v>3799.4616833333334</v>
      </c>
      <c r="Z346">
        <v>34.765599999999999</v>
      </c>
    </row>
    <row r="347" spans="22:26" customFormat="1" x14ac:dyDescent="0.25">
      <c r="V347" t="s">
        <v>116</v>
      </c>
      <c r="W347" s="1">
        <v>39616</v>
      </c>
      <c r="X347" s="51">
        <v>2791.2890000000002</v>
      </c>
      <c r="Y347" s="51">
        <f t="shared" si="51"/>
        <v>3776.375066666667</v>
      </c>
      <c r="Z347">
        <v>32.632100000000001</v>
      </c>
    </row>
    <row r="348" spans="22:26" customFormat="1" x14ac:dyDescent="0.25">
      <c r="V348" t="s">
        <v>116</v>
      </c>
      <c r="W348" s="1">
        <v>39617</v>
      </c>
      <c r="X348" s="51">
        <v>2951.8440000000001</v>
      </c>
      <c r="Y348" s="51">
        <f t="shared" si="51"/>
        <v>3753.1100833333335</v>
      </c>
      <c r="Z348">
        <v>34.5017</v>
      </c>
    </row>
    <row r="349" spans="22:26" customFormat="1" x14ac:dyDescent="0.25">
      <c r="V349" t="s">
        <v>116</v>
      </c>
      <c r="W349" s="1">
        <v>39618</v>
      </c>
      <c r="X349" s="51">
        <v>2702.8009999999999</v>
      </c>
      <c r="Y349" s="51">
        <f t="shared" si="51"/>
        <v>3724.725833333333</v>
      </c>
      <c r="Z349">
        <v>31.6403</v>
      </c>
    </row>
    <row r="350" spans="22:26" customFormat="1" x14ac:dyDescent="0.25">
      <c r="V350" t="s">
        <v>116</v>
      </c>
      <c r="W350" s="1">
        <v>39619</v>
      </c>
      <c r="X350" s="51">
        <v>2764.28</v>
      </c>
      <c r="Y350" s="51">
        <f t="shared" si="51"/>
        <v>3698.887483333333</v>
      </c>
      <c r="Z350">
        <v>32.365400000000001</v>
      </c>
    </row>
    <row r="351" spans="22:26" customFormat="1" x14ac:dyDescent="0.25">
      <c r="V351" t="s">
        <v>116</v>
      </c>
      <c r="W351" s="1">
        <v>39622</v>
      </c>
      <c r="X351" s="51">
        <v>2717.9690000000001</v>
      </c>
      <c r="Y351" s="51">
        <f t="shared" si="51"/>
        <v>3671.3979500000005</v>
      </c>
      <c r="Z351">
        <v>31.831099999999999</v>
      </c>
    </row>
    <row r="352" spans="22:26" customFormat="1" x14ac:dyDescent="0.25">
      <c r="V352" t="s">
        <v>116</v>
      </c>
      <c r="W352" s="1">
        <v>39623</v>
      </c>
      <c r="X352" s="51">
        <v>2806.7739999999999</v>
      </c>
      <c r="Y352" s="51">
        <f t="shared" si="51"/>
        <v>3645.6433000000006</v>
      </c>
      <c r="Z352">
        <v>32.870399999999997</v>
      </c>
    </row>
    <row r="353" spans="22:26" customFormat="1" x14ac:dyDescent="0.25">
      <c r="V353" t="s">
        <v>116</v>
      </c>
      <c r="W353" s="1">
        <v>39624</v>
      </c>
      <c r="X353" s="51">
        <v>2966.895</v>
      </c>
      <c r="Y353" s="51">
        <f t="shared" si="51"/>
        <v>3626.4284666666663</v>
      </c>
      <c r="Z353">
        <v>34.732799999999997</v>
      </c>
    </row>
    <row r="354" spans="22:26" customFormat="1" x14ac:dyDescent="0.25">
      <c r="V354" t="s">
        <v>116</v>
      </c>
      <c r="W354" s="1">
        <v>39625</v>
      </c>
      <c r="X354" s="51">
        <v>3003.3020000000001</v>
      </c>
      <c r="Y354" s="51">
        <f t="shared" si="51"/>
        <v>3605.792633333333</v>
      </c>
      <c r="Z354">
        <v>35.144100000000002</v>
      </c>
    </row>
    <row r="355" spans="22:26" customFormat="1" x14ac:dyDescent="0.25">
      <c r="V355" t="s">
        <v>116</v>
      </c>
      <c r="W355" s="1">
        <v>39626</v>
      </c>
      <c r="X355" s="51">
        <v>2792.7049999999999</v>
      </c>
      <c r="Y355" s="51">
        <f t="shared" si="51"/>
        <v>3584.936083333333</v>
      </c>
      <c r="Z355">
        <v>32.652200000000001</v>
      </c>
    </row>
    <row r="356" spans="22:26" customFormat="1" x14ac:dyDescent="0.25">
      <c r="V356" t="s">
        <v>116</v>
      </c>
      <c r="W356" s="1">
        <v>39629</v>
      </c>
      <c r="X356" s="51">
        <v>2813.7159999999999</v>
      </c>
      <c r="Y356" s="51">
        <f t="shared" si="51"/>
        <v>3570.0934666666662</v>
      </c>
      <c r="Z356">
        <v>31.083400000000001</v>
      </c>
    </row>
    <row r="357" spans="22:26" customFormat="1" x14ac:dyDescent="0.25">
      <c r="V357" t="s">
        <v>116</v>
      </c>
      <c r="W357" s="1">
        <v>39630</v>
      </c>
      <c r="X357" s="51">
        <v>2765.0639999999999</v>
      </c>
      <c r="Y357" s="51">
        <f t="shared" si="51"/>
        <v>3557.8358333333331</v>
      </c>
      <c r="Z357">
        <v>29.505299999999998</v>
      </c>
    </row>
    <row r="358" spans="22:26" customFormat="1" x14ac:dyDescent="0.25">
      <c r="V358" t="s">
        <v>116</v>
      </c>
      <c r="W358" s="1">
        <v>39631</v>
      </c>
      <c r="X358" s="51">
        <v>2811.2249999999999</v>
      </c>
      <c r="Y358" s="51">
        <f t="shared" si="51"/>
        <v>3544.8768833333338</v>
      </c>
      <c r="Z358">
        <v>30.008199999999999</v>
      </c>
    </row>
    <row r="359" spans="22:26" customFormat="1" x14ac:dyDescent="0.25">
      <c r="V359" t="s">
        <v>116</v>
      </c>
      <c r="W359" s="1">
        <v>39632</v>
      </c>
      <c r="X359" s="51">
        <v>2941.5210000000002</v>
      </c>
      <c r="Y359" s="51">
        <f t="shared" si="51"/>
        <v>3530.1960500000009</v>
      </c>
      <c r="Z359">
        <v>31.411100000000001</v>
      </c>
    </row>
    <row r="360" spans="22:26" customFormat="1" x14ac:dyDescent="0.25">
      <c r="V360" t="s">
        <v>116</v>
      </c>
      <c r="W360" s="1">
        <v>39633</v>
      </c>
      <c r="X360" s="51">
        <v>2941.085</v>
      </c>
      <c r="Y360" s="51">
        <f t="shared" si="51"/>
        <v>3514.0674333333341</v>
      </c>
      <c r="Z360">
        <v>31.411999999999999</v>
      </c>
    </row>
    <row r="361" spans="22:26" customFormat="1" x14ac:dyDescent="0.25">
      <c r="V361" t="s">
        <v>116</v>
      </c>
      <c r="W361" s="1">
        <v>39636</v>
      </c>
      <c r="X361" s="51">
        <v>3094.8449999999998</v>
      </c>
      <c r="Y361" s="51">
        <f t="shared" si="51"/>
        <v>3504.0597500000008</v>
      </c>
      <c r="Z361">
        <v>33.057899999999997</v>
      </c>
    </row>
    <row r="362" spans="22:26" customFormat="1" x14ac:dyDescent="0.25">
      <c r="V362" t="s">
        <v>116</v>
      </c>
      <c r="W362" s="1">
        <v>39637</v>
      </c>
      <c r="X362" s="51">
        <v>3142.32</v>
      </c>
      <c r="Y362" s="51">
        <f t="shared" si="51"/>
        <v>3493.040816666668</v>
      </c>
      <c r="Z362">
        <v>33.564999999999998</v>
      </c>
    </row>
    <row r="363" spans="22:26" customFormat="1" x14ac:dyDescent="0.25">
      <c r="V363" t="s">
        <v>116</v>
      </c>
      <c r="W363" s="1">
        <v>39638</v>
      </c>
      <c r="X363" s="51">
        <v>3226.1469999999999</v>
      </c>
      <c r="Y363" s="51">
        <f t="shared" si="51"/>
        <v>3482.4372166666676</v>
      </c>
      <c r="Z363">
        <v>34.462699999999998</v>
      </c>
    </row>
    <row r="364" spans="22:26" customFormat="1" x14ac:dyDescent="0.25">
      <c r="V364" t="s">
        <v>116</v>
      </c>
      <c r="W364" s="1">
        <v>39639</v>
      </c>
      <c r="X364" s="51">
        <v>3152.489</v>
      </c>
      <c r="Y364" s="51">
        <f t="shared" si="51"/>
        <v>3474.8584000000005</v>
      </c>
      <c r="Z364">
        <v>33.654499999999999</v>
      </c>
    </row>
    <row r="365" spans="22:26" customFormat="1" x14ac:dyDescent="0.25">
      <c r="V365" t="s">
        <v>116</v>
      </c>
      <c r="W365" s="1">
        <v>39640</v>
      </c>
      <c r="X365" s="51">
        <v>3132.7330000000002</v>
      </c>
      <c r="Y365" s="51">
        <f t="shared" si="51"/>
        <v>3465.0161666666672</v>
      </c>
      <c r="Z365">
        <v>33.468800000000002</v>
      </c>
    </row>
    <row r="366" spans="22:26" customFormat="1" x14ac:dyDescent="0.25">
      <c r="V366" t="s">
        <v>116</v>
      </c>
      <c r="W366" s="1">
        <v>39643</v>
      </c>
      <c r="X366" s="51">
        <v>3198.3519999999999</v>
      </c>
      <c r="Y366" s="51">
        <f t="shared" si="51"/>
        <v>3457.7607833333341</v>
      </c>
      <c r="Z366">
        <v>34.2119</v>
      </c>
    </row>
    <row r="367" spans="22:26" customFormat="1" x14ac:dyDescent="0.25">
      <c r="V367" t="s">
        <v>116</v>
      </c>
      <c r="W367" s="1">
        <v>39644</v>
      </c>
      <c r="X367" s="51">
        <v>3106.326</v>
      </c>
      <c r="Y367" s="51">
        <f t="shared" si="51"/>
        <v>3451.0009833333338</v>
      </c>
      <c r="Z367">
        <v>33.238199999999999</v>
      </c>
    </row>
    <row r="368" spans="22:26" customFormat="1" x14ac:dyDescent="0.25">
      <c r="V368" t="s">
        <v>116</v>
      </c>
      <c r="W368" s="1">
        <v>39645</v>
      </c>
      <c r="X368" s="51">
        <v>2948.5259999999998</v>
      </c>
      <c r="Y368" s="51">
        <f t="shared" si="51"/>
        <v>3444.5051833333341</v>
      </c>
      <c r="Z368">
        <v>31.513000000000002</v>
      </c>
    </row>
    <row r="369" spans="22:26" customFormat="1" x14ac:dyDescent="0.25">
      <c r="V369" t="s">
        <v>116</v>
      </c>
      <c r="W369" s="1">
        <v>39646</v>
      </c>
      <c r="X369" s="51">
        <v>2918.3690000000001</v>
      </c>
      <c r="Y369" s="51">
        <f t="shared" si="51"/>
        <v>3437.9029000000005</v>
      </c>
      <c r="Z369">
        <v>31.195399999999999</v>
      </c>
    </row>
    <row r="370" spans="22:26" customFormat="1" x14ac:dyDescent="0.25">
      <c r="V370" t="s">
        <v>116</v>
      </c>
      <c r="W370" s="1">
        <v>39647</v>
      </c>
      <c r="X370" s="51">
        <v>3015.7979999999998</v>
      </c>
      <c r="Y370" s="51">
        <f t="shared" si="51"/>
        <v>3433.7264833333338</v>
      </c>
      <c r="Z370">
        <v>32.2288</v>
      </c>
    </row>
    <row r="371" spans="22:26" customFormat="1" x14ac:dyDescent="0.25">
      <c r="V371" t="s">
        <v>116</v>
      </c>
      <c r="W371" s="1">
        <v>39650</v>
      </c>
      <c r="X371" s="51">
        <v>3139.509</v>
      </c>
      <c r="Y371" s="51">
        <f t="shared" si="51"/>
        <v>3429.2220666666672</v>
      </c>
      <c r="Z371">
        <v>33.551400000000001</v>
      </c>
    </row>
    <row r="372" spans="22:26" customFormat="1" x14ac:dyDescent="0.25">
      <c r="V372" t="s">
        <v>116</v>
      </c>
      <c r="W372" s="1">
        <v>39651</v>
      </c>
      <c r="X372" s="51">
        <v>3150.0149999999999</v>
      </c>
      <c r="Y372" s="51">
        <f t="shared" si="51"/>
        <v>3419.6711333333342</v>
      </c>
      <c r="Z372">
        <v>33.654899999999998</v>
      </c>
    </row>
    <row r="373" spans="22:26" customFormat="1" x14ac:dyDescent="0.25">
      <c r="V373" t="s">
        <v>116</v>
      </c>
      <c r="W373" s="1">
        <v>39652</v>
      </c>
      <c r="X373" s="51">
        <v>3122.6869999999999</v>
      </c>
      <c r="Y373" s="51">
        <f t="shared" si="51"/>
        <v>3409.1104166666673</v>
      </c>
      <c r="Z373">
        <v>33.368000000000002</v>
      </c>
    </row>
    <row r="374" spans="22:26" customFormat="1" x14ac:dyDescent="0.25">
      <c r="V374" t="s">
        <v>116</v>
      </c>
      <c r="W374" s="1">
        <v>39653</v>
      </c>
      <c r="X374" s="51">
        <v>3200.7350000000001</v>
      </c>
      <c r="Y374" s="51">
        <f t="shared" si="51"/>
        <v>3400.2966333333334</v>
      </c>
      <c r="Z374">
        <v>34.204099999999997</v>
      </c>
    </row>
    <row r="375" spans="22:26" customFormat="1" x14ac:dyDescent="0.25">
      <c r="V375" t="s">
        <v>116</v>
      </c>
      <c r="W375" s="1">
        <v>39654</v>
      </c>
      <c r="X375" s="51">
        <v>3172.1680000000001</v>
      </c>
      <c r="Y375" s="51">
        <f t="shared" si="51"/>
        <v>3390.5070166666669</v>
      </c>
      <c r="Z375">
        <v>33.9163</v>
      </c>
    </row>
    <row r="376" spans="22:26" customFormat="1" x14ac:dyDescent="0.25">
      <c r="V376" t="s">
        <v>116</v>
      </c>
      <c r="W376" s="1">
        <v>39657</v>
      </c>
      <c r="X376" s="51">
        <v>3215.846</v>
      </c>
      <c r="Y376" s="51">
        <f t="shared" si="51"/>
        <v>3379.0514833333336</v>
      </c>
      <c r="Z376">
        <v>34.3748</v>
      </c>
    </row>
    <row r="377" spans="22:26" customFormat="1" x14ac:dyDescent="0.25">
      <c r="V377" t="s">
        <v>116</v>
      </c>
      <c r="W377" s="1">
        <v>39658</v>
      </c>
      <c r="X377" s="51">
        <v>3150</v>
      </c>
      <c r="Y377" s="51">
        <f t="shared" si="51"/>
        <v>3364.2154999999998</v>
      </c>
      <c r="Z377">
        <v>33.7271</v>
      </c>
    </row>
    <row r="378" spans="22:26" customFormat="1" x14ac:dyDescent="0.25">
      <c r="V378" t="s">
        <v>116</v>
      </c>
      <c r="W378" s="1">
        <v>39659</v>
      </c>
      <c r="X378" s="51">
        <v>3132.7660000000001</v>
      </c>
      <c r="Y378" s="51">
        <f t="shared" si="51"/>
        <v>3349.3451000000005</v>
      </c>
      <c r="Z378">
        <v>33.512</v>
      </c>
    </row>
    <row r="379" spans="22:26" customFormat="1" x14ac:dyDescent="0.25">
      <c r="V379" t="s">
        <v>116</v>
      </c>
      <c r="W379" s="1">
        <v>39660</v>
      </c>
      <c r="X379" s="51">
        <v>3017.2170000000001</v>
      </c>
      <c r="Y379" s="51">
        <f t="shared" si="51"/>
        <v>3335.4616166666674</v>
      </c>
      <c r="Z379">
        <v>32.3095</v>
      </c>
    </row>
    <row r="380" spans="22:26" customFormat="1" x14ac:dyDescent="0.25">
      <c r="V380" t="s">
        <v>116</v>
      </c>
      <c r="W380" s="1">
        <v>39661</v>
      </c>
      <c r="X380" s="51">
        <v>3063.8119999999999</v>
      </c>
      <c r="Y380" s="51">
        <f t="shared" si="51"/>
        <v>3320.1052000000004</v>
      </c>
      <c r="Z380">
        <v>32.795299999999997</v>
      </c>
    </row>
    <row r="381" spans="22:26" customFormat="1" x14ac:dyDescent="0.25">
      <c r="V381" t="s">
        <v>116</v>
      </c>
      <c r="W381" s="1">
        <v>39664</v>
      </c>
      <c r="X381" s="51">
        <v>2990.1680000000001</v>
      </c>
      <c r="Y381" s="51">
        <f t="shared" si="51"/>
        <v>3303.5040000000008</v>
      </c>
      <c r="Z381">
        <v>31.975899999999999</v>
      </c>
    </row>
    <row r="382" spans="22:26" customFormat="1" x14ac:dyDescent="0.25">
      <c r="V382" t="s">
        <v>116</v>
      </c>
      <c r="W382" s="1">
        <v>39665</v>
      </c>
      <c r="X382" s="51">
        <v>2897.7249999999999</v>
      </c>
      <c r="Y382" s="51">
        <f t="shared" ref="Y382:Y445" si="52">AVERAGE(X323:X382)</f>
        <v>3283.9803333333339</v>
      </c>
      <c r="Z382">
        <v>30.966699999999999</v>
      </c>
    </row>
    <row r="383" spans="22:26" customFormat="1" x14ac:dyDescent="0.25">
      <c r="V383" t="s">
        <v>116</v>
      </c>
      <c r="W383" s="1">
        <v>39666</v>
      </c>
      <c r="X383" s="51">
        <v>2904.1860000000001</v>
      </c>
      <c r="Y383" s="51">
        <f t="shared" si="52"/>
        <v>3264.4021500000013</v>
      </c>
      <c r="Z383">
        <v>31.041</v>
      </c>
    </row>
    <row r="384" spans="22:26" customFormat="1" x14ac:dyDescent="0.25">
      <c r="V384" t="s">
        <v>116</v>
      </c>
      <c r="W384" s="1">
        <v>39667</v>
      </c>
      <c r="X384" s="51">
        <v>2923.7449999999999</v>
      </c>
      <c r="Y384" s="51">
        <f t="shared" si="52"/>
        <v>3243.6564666666677</v>
      </c>
      <c r="Z384">
        <v>31.250900000000001</v>
      </c>
    </row>
    <row r="385" spans="22:26" customFormat="1" x14ac:dyDescent="0.25">
      <c r="V385" t="s">
        <v>116</v>
      </c>
      <c r="W385" s="1">
        <v>39668</v>
      </c>
      <c r="X385" s="51">
        <v>2711.9639999999999</v>
      </c>
      <c r="Y385" s="51">
        <f t="shared" si="52"/>
        <v>3220.0016666666679</v>
      </c>
      <c r="Z385">
        <v>29.018599999999999</v>
      </c>
    </row>
    <row r="386" spans="22:26" customFormat="1" x14ac:dyDescent="0.25">
      <c r="V386" t="s">
        <v>116</v>
      </c>
      <c r="W386" s="1">
        <v>39671</v>
      </c>
      <c r="X386" s="51">
        <v>2508.59</v>
      </c>
      <c r="Y386" s="51">
        <f t="shared" si="52"/>
        <v>3193.9463333333347</v>
      </c>
      <c r="Z386">
        <v>26.828299999999999</v>
      </c>
    </row>
    <row r="387" spans="22:26" customFormat="1" x14ac:dyDescent="0.25">
      <c r="V387" t="s">
        <v>116</v>
      </c>
      <c r="W387" s="1">
        <v>39672</v>
      </c>
      <c r="X387" s="51">
        <v>2473.4169999999999</v>
      </c>
      <c r="Y387" s="51">
        <f t="shared" si="52"/>
        <v>3167.3358000000007</v>
      </c>
      <c r="Z387">
        <v>26.4495</v>
      </c>
    </row>
    <row r="388" spans="22:26" customFormat="1" x14ac:dyDescent="0.25">
      <c r="V388" t="s">
        <v>116</v>
      </c>
      <c r="W388" s="1">
        <v>39673</v>
      </c>
      <c r="X388" s="51">
        <v>2472.3000000000002</v>
      </c>
      <c r="Y388" s="51">
        <f t="shared" si="52"/>
        <v>3144.9752166666667</v>
      </c>
      <c r="Z388">
        <v>26.464500000000001</v>
      </c>
    </row>
    <row r="389" spans="22:26" customFormat="1" x14ac:dyDescent="0.25">
      <c r="V389" t="s">
        <v>116</v>
      </c>
      <c r="W389" s="1">
        <v>39674</v>
      </c>
      <c r="X389" s="51">
        <v>2483.6959999999999</v>
      </c>
      <c r="Y389" s="51">
        <f t="shared" si="52"/>
        <v>3121.2239500000001</v>
      </c>
      <c r="Z389">
        <v>26.589700000000001</v>
      </c>
    </row>
    <row r="390" spans="22:26" customFormat="1" x14ac:dyDescent="0.25">
      <c r="V390" t="s">
        <v>116</v>
      </c>
      <c r="W390" s="1">
        <v>39675</v>
      </c>
      <c r="X390" s="51">
        <v>2473.7170000000001</v>
      </c>
      <c r="Y390" s="51">
        <f t="shared" si="52"/>
        <v>3097.9266833333336</v>
      </c>
      <c r="Z390">
        <v>26.486799999999999</v>
      </c>
    </row>
    <row r="391" spans="22:26" customFormat="1" x14ac:dyDescent="0.25">
      <c r="V391" t="s">
        <v>116</v>
      </c>
      <c r="W391" s="1">
        <v>39678</v>
      </c>
      <c r="X391" s="51">
        <v>2289.2959999999998</v>
      </c>
      <c r="Y391" s="51">
        <f t="shared" si="52"/>
        <v>3072.2541999999999</v>
      </c>
      <c r="Z391">
        <v>24.518599999999999</v>
      </c>
    </row>
    <row r="392" spans="22:26" customFormat="1" x14ac:dyDescent="0.25">
      <c r="V392" t="s">
        <v>116</v>
      </c>
      <c r="W392" s="1">
        <v>39679</v>
      </c>
      <c r="X392" s="51">
        <v>2327.0189999999998</v>
      </c>
      <c r="Y392" s="51">
        <f t="shared" si="52"/>
        <v>3048.8920000000003</v>
      </c>
      <c r="Z392">
        <v>24.909300000000002</v>
      </c>
    </row>
    <row r="393" spans="22:26" customFormat="1" x14ac:dyDescent="0.25">
      <c r="V393" t="s">
        <v>116</v>
      </c>
      <c r="W393" s="1">
        <v>39680</v>
      </c>
      <c r="X393" s="51">
        <v>2520.7370000000001</v>
      </c>
      <c r="Y393" s="51">
        <f t="shared" si="52"/>
        <v>3028.5119666666665</v>
      </c>
      <c r="Z393">
        <v>26.981400000000001</v>
      </c>
    </row>
    <row r="394" spans="22:26" customFormat="1" x14ac:dyDescent="0.25">
      <c r="V394" t="s">
        <v>116</v>
      </c>
      <c r="W394" s="1">
        <v>39681</v>
      </c>
      <c r="X394" s="51">
        <v>2431.1010000000001</v>
      </c>
      <c r="Y394" s="51">
        <f t="shared" si="52"/>
        <v>3004.9093499999999</v>
      </c>
      <c r="Z394">
        <v>26.0105</v>
      </c>
    </row>
    <row r="395" spans="22:26" customFormat="1" x14ac:dyDescent="0.25">
      <c r="V395" t="s">
        <v>116</v>
      </c>
      <c r="W395" s="1">
        <v>39682</v>
      </c>
      <c r="X395" s="51">
        <v>2382.5230000000001</v>
      </c>
      <c r="Y395" s="51">
        <f t="shared" si="52"/>
        <v>2982.1311333333329</v>
      </c>
      <c r="Z395">
        <v>25.4833</v>
      </c>
    </row>
    <row r="396" spans="22:26" customFormat="1" x14ac:dyDescent="0.25">
      <c r="V396" t="s">
        <v>116</v>
      </c>
      <c r="W396" s="1">
        <v>39685</v>
      </c>
      <c r="X396" s="51">
        <v>2374.06</v>
      </c>
      <c r="Y396" s="51">
        <f t="shared" si="52"/>
        <v>2959.1049499999995</v>
      </c>
      <c r="Z396">
        <v>25.384699999999999</v>
      </c>
    </row>
    <row r="397" spans="22:26" customFormat="1" x14ac:dyDescent="0.25">
      <c r="V397" t="s">
        <v>116</v>
      </c>
      <c r="W397" s="1">
        <v>39686</v>
      </c>
      <c r="X397" s="51">
        <v>2244.9929999999999</v>
      </c>
      <c r="Y397" s="51">
        <f t="shared" si="52"/>
        <v>2933.385616666666</v>
      </c>
      <c r="Z397">
        <v>23.985399999999998</v>
      </c>
    </row>
    <row r="398" spans="22:26" customFormat="1" x14ac:dyDescent="0.25">
      <c r="V398" t="s">
        <v>116</v>
      </c>
      <c r="W398" s="1">
        <v>39687</v>
      </c>
      <c r="X398" s="51">
        <v>2237.8670000000002</v>
      </c>
      <c r="Y398" s="51">
        <f t="shared" si="52"/>
        <v>2907.8317833333326</v>
      </c>
      <c r="Z398">
        <v>23.8933</v>
      </c>
    </row>
    <row r="399" spans="22:26" customFormat="1" x14ac:dyDescent="0.25">
      <c r="V399" t="s">
        <v>116</v>
      </c>
      <c r="W399" s="1">
        <v>39688</v>
      </c>
      <c r="X399" s="51">
        <v>2236.8240000000001</v>
      </c>
      <c r="Y399" s="51">
        <f t="shared" si="52"/>
        <v>2883.3775499999992</v>
      </c>
      <c r="Z399">
        <v>23.876200000000001</v>
      </c>
    </row>
    <row r="400" spans="22:26" customFormat="1" x14ac:dyDescent="0.25">
      <c r="V400" t="s">
        <v>116</v>
      </c>
      <c r="W400" s="1">
        <v>39689</v>
      </c>
      <c r="X400" s="51">
        <v>2307.1579999999999</v>
      </c>
      <c r="Y400" s="51">
        <f t="shared" si="52"/>
        <v>2860.8720666666659</v>
      </c>
      <c r="Z400">
        <v>24.633199999999999</v>
      </c>
    </row>
    <row r="401" spans="22:26" customFormat="1" x14ac:dyDescent="0.25">
      <c r="V401" t="s">
        <v>116</v>
      </c>
      <c r="W401" s="1">
        <v>39692</v>
      </c>
      <c r="X401" s="51">
        <v>2238.047</v>
      </c>
      <c r="Y401" s="51">
        <f t="shared" si="52"/>
        <v>2837.6741333333325</v>
      </c>
      <c r="Z401">
        <v>23.896699999999999</v>
      </c>
    </row>
    <row r="402" spans="22:26" customFormat="1" x14ac:dyDescent="0.25">
      <c r="V402" t="s">
        <v>116</v>
      </c>
      <c r="W402" s="1">
        <v>39693</v>
      </c>
      <c r="X402" s="51">
        <v>2253.7730000000001</v>
      </c>
      <c r="Y402" s="51">
        <f t="shared" si="52"/>
        <v>2820.0237833333322</v>
      </c>
      <c r="Z402">
        <v>24.043399999999998</v>
      </c>
    </row>
    <row r="403" spans="22:26" customFormat="1" x14ac:dyDescent="0.25">
      <c r="V403" t="s">
        <v>116</v>
      </c>
      <c r="W403" s="1">
        <v>39694</v>
      </c>
      <c r="X403" s="51">
        <v>2237.2800000000002</v>
      </c>
      <c r="Y403" s="51">
        <f t="shared" si="52"/>
        <v>2803.5297333333333</v>
      </c>
      <c r="Z403">
        <v>23.853200000000001</v>
      </c>
    </row>
    <row r="404" spans="22:26" customFormat="1" x14ac:dyDescent="0.25">
      <c r="V404" t="s">
        <v>116</v>
      </c>
      <c r="W404" s="1">
        <v>39695</v>
      </c>
      <c r="X404" s="51">
        <v>2254.6880000000001</v>
      </c>
      <c r="Y404" s="51">
        <f t="shared" si="52"/>
        <v>2787.8154499999996</v>
      </c>
      <c r="Z404">
        <v>24.061399999999999</v>
      </c>
    </row>
    <row r="405" spans="22:26" customFormat="1" x14ac:dyDescent="0.25">
      <c r="V405" t="s">
        <v>116</v>
      </c>
      <c r="W405" s="1">
        <v>39696</v>
      </c>
      <c r="X405" s="51">
        <v>2148.741</v>
      </c>
      <c r="Y405" s="51">
        <f t="shared" si="52"/>
        <v>2772.8760499999994</v>
      </c>
      <c r="Z405">
        <v>22.939499999999999</v>
      </c>
    </row>
    <row r="406" spans="22:26" customFormat="1" x14ac:dyDescent="0.25">
      <c r="V406" t="s">
        <v>116</v>
      </c>
      <c r="W406" s="1">
        <v>39699</v>
      </c>
      <c r="X406" s="51">
        <v>2039.8889999999999</v>
      </c>
      <c r="Y406" s="51">
        <f t="shared" si="52"/>
        <v>2757.2438999999995</v>
      </c>
      <c r="Z406">
        <v>21.777100000000001</v>
      </c>
    </row>
    <row r="407" spans="22:26" customFormat="1" x14ac:dyDescent="0.25">
      <c r="V407" t="s">
        <v>116</v>
      </c>
      <c r="W407" s="1">
        <v>39700</v>
      </c>
      <c r="X407" s="51">
        <v>2057.5610000000001</v>
      </c>
      <c r="Y407" s="51">
        <f t="shared" si="52"/>
        <v>2745.0150999999992</v>
      </c>
      <c r="Z407">
        <v>21.970800000000001</v>
      </c>
    </row>
    <row r="408" spans="22:26" customFormat="1" x14ac:dyDescent="0.25">
      <c r="V408" t="s">
        <v>116</v>
      </c>
      <c r="W408" s="1">
        <v>39701</v>
      </c>
      <c r="X408" s="51">
        <v>2072.808</v>
      </c>
      <c r="Y408" s="51">
        <f t="shared" si="52"/>
        <v>2730.3644999999988</v>
      </c>
      <c r="Z408">
        <v>22.122199999999999</v>
      </c>
    </row>
    <row r="409" spans="22:26" customFormat="1" x14ac:dyDescent="0.25">
      <c r="V409" t="s">
        <v>116</v>
      </c>
      <c r="W409" s="1">
        <v>39702</v>
      </c>
      <c r="X409" s="51">
        <v>2034.2470000000001</v>
      </c>
      <c r="Y409" s="51">
        <f t="shared" si="52"/>
        <v>2719.2219333333323</v>
      </c>
      <c r="Z409">
        <v>21.712299999999999</v>
      </c>
    </row>
    <row r="410" spans="22:26" customFormat="1" x14ac:dyDescent="0.25">
      <c r="V410" t="s">
        <v>116</v>
      </c>
      <c r="W410" s="1">
        <v>39703</v>
      </c>
      <c r="X410" s="51">
        <v>2038.66</v>
      </c>
      <c r="Y410" s="51">
        <f t="shared" si="52"/>
        <v>2707.1282666666661</v>
      </c>
      <c r="Z410">
        <v>21.7592</v>
      </c>
    </row>
    <row r="411" spans="22:26" customFormat="1" x14ac:dyDescent="0.25">
      <c r="V411" t="s">
        <v>116</v>
      </c>
      <c r="W411" s="1">
        <v>39707</v>
      </c>
      <c r="X411" s="51">
        <v>1993.461</v>
      </c>
      <c r="Y411" s="51">
        <f t="shared" si="52"/>
        <v>2695.0531333333329</v>
      </c>
      <c r="Z411">
        <v>21.294599999999999</v>
      </c>
    </row>
    <row r="412" spans="22:26" customFormat="1" x14ac:dyDescent="0.25">
      <c r="V412" t="s">
        <v>116</v>
      </c>
      <c r="W412" s="1">
        <v>39708</v>
      </c>
      <c r="X412" s="51">
        <v>1956.0350000000001</v>
      </c>
      <c r="Y412" s="51">
        <f t="shared" si="52"/>
        <v>2680.8741499999992</v>
      </c>
      <c r="Z412">
        <v>20.8918</v>
      </c>
    </row>
    <row r="413" spans="22:26" customFormat="1" x14ac:dyDescent="0.25">
      <c r="V413" t="s">
        <v>116</v>
      </c>
      <c r="W413" s="1">
        <v>39709</v>
      </c>
      <c r="X413" s="51">
        <v>1899.3230000000001</v>
      </c>
      <c r="Y413" s="51">
        <f t="shared" si="52"/>
        <v>2663.081283333333</v>
      </c>
      <c r="Z413">
        <v>20.279900000000001</v>
      </c>
    </row>
    <row r="414" spans="22:26" customFormat="1" x14ac:dyDescent="0.25">
      <c r="V414" t="s">
        <v>116</v>
      </c>
      <c r="W414" s="1">
        <v>39710</v>
      </c>
      <c r="X414" s="51">
        <v>2086.826</v>
      </c>
      <c r="Y414" s="51">
        <f t="shared" si="52"/>
        <v>2647.8066833333332</v>
      </c>
      <c r="Z414">
        <v>22.2807</v>
      </c>
    </row>
    <row r="415" spans="22:26" customFormat="1" x14ac:dyDescent="0.25">
      <c r="V415" t="s">
        <v>116</v>
      </c>
      <c r="W415" s="1">
        <v>39713</v>
      </c>
      <c r="X415" s="51">
        <v>2182.7919999999999</v>
      </c>
      <c r="Y415" s="51">
        <f t="shared" si="52"/>
        <v>2637.6414666666665</v>
      </c>
      <c r="Z415">
        <v>23.305700000000002</v>
      </c>
    </row>
    <row r="416" spans="22:26" customFormat="1" x14ac:dyDescent="0.25">
      <c r="V416" t="s">
        <v>116</v>
      </c>
      <c r="W416" s="1">
        <v>39714</v>
      </c>
      <c r="X416" s="51">
        <v>2042.1969999999999</v>
      </c>
      <c r="Y416" s="51">
        <f t="shared" si="52"/>
        <v>2624.7828166666663</v>
      </c>
      <c r="Z416">
        <v>21.778300000000002</v>
      </c>
    </row>
    <row r="417" spans="22:26" customFormat="1" x14ac:dyDescent="0.25">
      <c r="V417" t="s">
        <v>116</v>
      </c>
      <c r="W417" s="1">
        <v>39715</v>
      </c>
      <c r="X417" s="51">
        <v>2088.549</v>
      </c>
      <c r="Y417" s="51">
        <f t="shared" si="52"/>
        <v>2613.5075666666662</v>
      </c>
      <c r="Z417">
        <v>22.2788</v>
      </c>
    </row>
    <row r="418" spans="22:26" customFormat="1" x14ac:dyDescent="0.25">
      <c r="V418" t="s">
        <v>116</v>
      </c>
      <c r="W418" s="1">
        <v>39716</v>
      </c>
      <c r="X418" s="51">
        <v>2138.0650000000001</v>
      </c>
      <c r="Y418" s="51">
        <f t="shared" si="52"/>
        <v>2602.2882333333328</v>
      </c>
      <c r="Z418">
        <v>22.8093</v>
      </c>
    </row>
    <row r="419" spans="22:26" customFormat="1" x14ac:dyDescent="0.25">
      <c r="V419" t="s">
        <v>116</v>
      </c>
      <c r="W419" s="1">
        <v>39717</v>
      </c>
      <c r="X419" s="51">
        <v>2136.0010000000002</v>
      </c>
      <c r="Y419" s="51">
        <f t="shared" si="52"/>
        <v>2588.8628999999992</v>
      </c>
      <c r="Z419">
        <v>22.8111</v>
      </c>
    </row>
    <row r="420" spans="22:26" customFormat="1" x14ac:dyDescent="0.25">
      <c r="V420" t="s">
        <v>116</v>
      </c>
      <c r="W420" s="1">
        <v>39727</v>
      </c>
      <c r="X420" s="51">
        <v>2054.0419999999999</v>
      </c>
      <c r="Y420" s="51">
        <f t="shared" si="52"/>
        <v>2574.0788499999985</v>
      </c>
      <c r="Z420">
        <v>22.657</v>
      </c>
    </row>
    <row r="421" spans="22:26" customFormat="1" x14ac:dyDescent="0.25">
      <c r="V421" t="s">
        <v>116</v>
      </c>
      <c r="W421" s="1">
        <v>39728</v>
      </c>
      <c r="X421" s="51">
        <v>2046.191</v>
      </c>
      <c r="Y421" s="51">
        <f t="shared" si="52"/>
        <v>2556.6012833333316</v>
      </c>
      <c r="Z421">
        <v>22.575399999999998</v>
      </c>
    </row>
    <row r="422" spans="22:26" customFormat="1" x14ac:dyDescent="0.25">
      <c r="V422" t="s">
        <v>116</v>
      </c>
      <c r="W422" s="1">
        <v>39729</v>
      </c>
      <c r="X422" s="51">
        <v>1995.61</v>
      </c>
      <c r="Y422" s="51">
        <f t="shared" si="52"/>
        <v>2537.4894499999987</v>
      </c>
      <c r="Z422">
        <v>22.020600000000002</v>
      </c>
    </row>
    <row r="423" spans="22:26" customFormat="1" x14ac:dyDescent="0.25">
      <c r="V423" t="s">
        <v>116</v>
      </c>
      <c r="W423" s="1">
        <v>39730</v>
      </c>
      <c r="X423" s="51">
        <v>1969.8150000000001</v>
      </c>
      <c r="Y423" s="51">
        <f t="shared" si="52"/>
        <v>2516.5505833333318</v>
      </c>
      <c r="Z423">
        <v>21.725000000000001</v>
      </c>
    </row>
    <row r="424" spans="22:26" customFormat="1" x14ac:dyDescent="0.25">
      <c r="V424" t="s">
        <v>116</v>
      </c>
      <c r="W424" s="1">
        <v>39731</v>
      </c>
      <c r="X424" s="51">
        <v>1837.404</v>
      </c>
      <c r="Y424" s="51">
        <f t="shared" si="52"/>
        <v>2494.6324999999988</v>
      </c>
      <c r="Z424">
        <v>20.2669</v>
      </c>
    </row>
    <row r="425" spans="22:26" customFormat="1" x14ac:dyDescent="0.25">
      <c r="V425" t="s">
        <v>116</v>
      </c>
      <c r="W425" s="1">
        <v>39734</v>
      </c>
      <c r="X425" s="51">
        <v>1872.9469999999999</v>
      </c>
      <c r="Y425" s="51">
        <f t="shared" si="52"/>
        <v>2473.636066666666</v>
      </c>
      <c r="Z425">
        <v>20.6477</v>
      </c>
    </row>
    <row r="426" spans="22:26" customFormat="1" x14ac:dyDescent="0.25">
      <c r="V426" t="s">
        <v>116</v>
      </c>
      <c r="W426" s="1">
        <v>39735</v>
      </c>
      <c r="X426" s="51">
        <v>1816.32</v>
      </c>
      <c r="Y426" s="51">
        <f t="shared" si="52"/>
        <v>2450.6021999999994</v>
      </c>
      <c r="Z426">
        <v>20.016100000000002</v>
      </c>
    </row>
    <row r="427" spans="22:26" customFormat="1" x14ac:dyDescent="0.25">
      <c r="V427" t="s">
        <v>116</v>
      </c>
      <c r="W427" s="1">
        <v>39736</v>
      </c>
      <c r="X427" s="51">
        <v>1806.7909999999999</v>
      </c>
      <c r="Y427" s="51">
        <f t="shared" si="52"/>
        <v>2428.9432833333331</v>
      </c>
      <c r="Z427">
        <v>19.8996</v>
      </c>
    </row>
    <row r="428" spans="22:26" customFormat="1" x14ac:dyDescent="0.25">
      <c r="V428" t="s">
        <v>116</v>
      </c>
      <c r="W428" s="1">
        <v>39737</v>
      </c>
      <c r="X428" s="51">
        <v>1704.5650000000001</v>
      </c>
      <c r="Y428" s="51">
        <f t="shared" si="52"/>
        <v>2408.2105999999994</v>
      </c>
      <c r="Z428">
        <v>18.793900000000001</v>
      </c>
    </row>
    <row r="429" spans="22:26" customFormat="1" x14ac:dyDescent="0.25">
      <c r="V429" t="s">
        <v>116</v>
      </c>
      <c r="W429" s="1">
        <v>39738</v>
      </c>
      <c r="X429" s="51">
        <v>1726.4</v>
      </c>
      <c r="Y429" s="51">
        <f t="shared" si="52"/>
        <v>2388.3444499999996</v>
      </c>
      <c r="Z429">
        <v>19.0212</v>
      </c>
    </row>
    <row r="430" spans="22:26" customFormat="1" x14ac:dyDescent="0.25">
      <c r="V430" t="s">
        <v>116</v>
      </c>
      <c r="W430" s="1">
        <v>39741</v>
      </c>
      <c r="X430" s="51">
        <v>1786.5640000000001</v>
      </c>
      <c r="Y430" s="51">
        <f t="shared" si="52"/>
        <v>2367.8572166666668</v>
      </c>
      <c r="Z430">
        <v>19.6815</v>
      </c>
    </row>
    <row r="431" spans="22:26" customFormat="1" x14ac:dyDescent="0.25">
      <c r="V431" t="s">
        <v>116</v>
      </c>
      <c r="W431" s="1">
        <v>39742</v>
      </c>
      <c r="X431" s="51">
        <v>1782.664</v>
      </c>
      <c r="Y431" s="51">
        <f t="shared" si="52"/>
        <v>2345.2431333333338</v>
      </c>
      <c r="Z431">
        <v>19.651399999999999</v>
      </c>
    </row>
    <row r="432" spans="22:26" customFormat="1" x14ac:dyDescent="0.25">
      <c r="V432" t="s">
        <v>116</v>
      </c>
      <c r="W432" s="1">
        <v>39743</v>
      </c>
      <c r="X432" s="51">
        <v>1748.84</v>
      </c>
      <c r="Y432" s="51">
        <f t="shared" si="52"/>
        <v>2321.8902166666667</v>
      </c>
      <c r="Z432">
        <v>19.275500000000001</v>
      </c>
    </row>
    <row r="433" spans="22:26" customFormat="1" x14ac:dyDescent="0.25">
      <c r="V433" t="s">
        <v>116</v>
      </c>
      <c r="W433" s="1">
        <v>39744</v>
      </c>
      <c r="X433" s="51">
        <v>1766.59</v>
      </c>
      <c r="Y433" s="51">
        <f t="shared" si="52"/>
        <v>2299.2886000000003</v>
      </c>
      <c r="Z433">
        <v>19.474799999999998</v>
      </c>
    </row>
    <row r="434" spans="22:26" customFormat="1" x14ac:dyDescent="0.25">
      <c r="V434" t="s">
        <v>116</v>
      </c>
      <c r="W434" s="1">
        <v>39745</v>
      </c>
      <c r="X434" s="51">
        <v>1741.181</v>
      </c>
      <c r="Y434" s="51">
        <f t="shared" si="52"/>
        <v>2274.9627000000005</v>
      </c>
      <c r="Z434">
        <v>19.1875</v>
      </c>
    </row>
    <row r="435" spans="22:26" customFormat="1" x14ac:dyDescent="0.25">
      <c r="V435" t="s">
        <v>116</v>
      </c>
      <c r="W435" s="1">
        <v>39748</v>
      </c>
      <c r="X435" s="51">
        <v>1604.758</v>
      </c>
      <c r="Y435" s="51">
        <f t="shared" si="52"/>
        <v>2248.8392000000008</v>
      </c>
      <c r="Z435">
        <v>17.673200000000001</v>
      </c>
    </row>
    <row r="436" spans="22:26" customFormat="1" x14ac:dyDescent="0.25">
      <c r="V436" t="s">
        <v>116</v>
      </c>
      <c r="W436" s="1">
        <v>39749</v>
      </c>
      <c r="X436" s="51">
        <v>1642.0550000000001</v>
      </c>
      <c r="Y436" s="51">
        <f t="shared" si="52"/>
        <v>2222.6093499999997</v>
      </c>
      <c r="Z436">
        <v>18.0764</v>
      </c>
    </row>
    <row r="437" spans="22:26" customFormat="1" x14ac:dyDescent="0.25">
      <c r="V437" t="s">
        <v>116</v>
      </c>
      <c r="W437" s="1">
        <v>39750</v>
      </c>
      <c r="X437" s="51">
        <v>1576.931</v>
      </c>
      <c r="Y437" s="51">
        <f t="shared" si="52"/>
        <v>2196.3915333333334</v>
      </c>
      <c r="Z437">
        <v>17.369599999999998</v>
      </c>
    </row>
    <row r="438" spans="22:26" customFormat="1" x14ac:dyDescent="0.25">
      <c r="V438" t="s">
        <v>116</v>
      </c>
      <c r="W438" s="1">
        <v>39751</v>
      </c>
      <c r="X438" s="51">
        <v>1590.2260000000001</v>
      </c>
      <c r="Y438" s="51">
        <f t="shared" si="52"/>
        <v>2170.6825333333336</v>
      </c>
      <c r="Z438">
        <v>17.5244</v>
      </c>
    </row>
    <row r="439" spans="22:26" customFormat="1" x14ac:dyDescent="0.25">
      <c r="V439" t="s">
        <v>116</v>
      </c>
      <c r="W439" s="1">
        <v>39752</v>
      </c>
      <c r="X439" s="51">
        <v>1562.0219999999999</v>
      </c>
      <c r="Y439" s="51">
        <f t="shared" si="52"/>
        <v>2146.4292833333334</v>
      </c>
      <c r="Z439">
        <v>17.224399999999999</v>
      </c>
    </row>
    <row r="440" spans="22:26" customFormat="1" x14ac:dyDescent="0.25">
      <c r="V440" t="s">
        <v>116</v>
      </c>
      <c r="W440" s="1">
        <v>39755</v>
      </c>
      <c r="X440" s="51">
        <v>1539.7950000000001</v>
      </c>
      <c r="Y440" s="51">
        <f t="shared" si="52"/>
        <v>2121.029</v>
      </c>
      <c r="Z440">
        <v>16.9894</v>
      </c>
    </row>
    <row r="441" spans="22:26" customFormat="1" x14ac:dyDescent="0.25">
      <c r="V441" t="s">
        <v>116</v>
      </c>
      <c r="W441" s="1">
        <v>39756</v>
      </c>
      <c r="X441" s="51">
        <v>1513.4949999999999</v>
      </c>
      <c r="Y441" s="51">
        <f t="shared" si="52"/>
        <v>2096.4177833333333</v>
      </c>
      <c r="Z441">
        <v>16.681100000000001</v>
      </c>
    </row>
    <row r="442" spans="22:26" customFormat="1" x14ac:dyDescent="0.25">
      <c r="V442" t="s">
        <v>116</v>
      </c>
      <c r="W442" s="1">
        <v>39757</v>
      </c>
      <c r="X442" s="51">
        <v>1563.3689999999999</v>
      </c>
      <c r="Y442" s="51">
        <f t="shared" si="52"/>
        <v>2074.1785166666664</v>
      </c>
      <c r="Z442">
        <v>17.2239</v>
      </c>
    </row>
    <row r="443" spans="22:26" customFormat="1" x14ac:dyDescent="0.25">
      <c r="V443" t="s">
        <v>116</v>
      </c>
      <c r="W443" s="1">
        <v>39758</v>
      </c>
      <c r="X443" s="51">
        <v>1536.598</v>
      </c>
      <c r="Y443" s="51">
        <f t="shared" si="52"/>
        <v>2051.3853833333333</v>
      </c>
      <c r="Z443">
        <v>16.921399999999998</v>
      </c>
    </row>
    <row r="444" spans="22:26" customFormat="1" x14ac:dyDescent="0.25">
      <c r="V444" t="s">
        <v>116</v>
      </c>
      <c r="W444" s="1">
        <v>39759</v>
      </c>
      <c r="X444" s="51">
        <v>1561.221</v>
      </c>
      <c r="Y444" s="51">
        <f t="shared" si="52"/>
        <v>2028.6766500000003</v>
      </c>
      <c r="Z444">
        <v>17.192</v>
      </c>
    </row>
    <row r="445" spans="22:26" customFormat="1" x14ac:dyDescent="0.25">
      <c r="V445" t="s">
        <v>116</v>
      </c>
      <c r="W445" s="1">
        <v>39762</v>
      </c>
      <c r="X445" s="51">
        <v>1676.277</v>
      </c>
      <c r="Y445" s="51">
        <f t="shared" si="52"/>
        <v>2011.4152000000001</v>
      </c>
      <c r="Z445">
        <v>18.462700000000002</v>
      </c>
    </row>
    <row r="446" spans="22:26" customFormat="1" x14ac:dyDescent="0.25">
      <c r="V446" t="s">
        <v>116</v>
      </c>
      <c r="W446" s="1">
        <v>39763</v>
      </c>
      <c r="X446" s="51">
        <v>1662.848</v>
      </c>
      <c r="Y446" s="51">
        <f t="shared" ref="Y446:Y509" si="53">AVERAGE(X387:X446)</f>
        <v>1997.3195000000003</v>
      </c>
      <c r="Z446">
        <v>18.323699999999999</v>
      </c>
    </row>
    <row r="447" spans="22:26" customFormat="1" x14ac:dyDescent="0.25">
      <c r="V447" t="s">
        <v>116</v>
      </c>
      <c r="W447" s="1">
        <v>39764</v>
      </c>
      <c r="X447" s="51">
        <v>1704.2260000000001</v>
      </c>
      <c r="Y447" s="51">
        <f t="shared" si="53"/>
        <v>1984.4996500000002</v>
      </c>
      <c r="Z447">
        <v>18.774100000000001</v>
      </c>
    </row>
    <row r="448" spans="22:26" customFormat="1" x14ac:dyDescent="0.25">
      <c r="V448" t="s">
        <v>116</v>
      </c>
      <c r="W448" s="1">
        <v>39765</v>
      </c>
      <c r="X448" s="51">
        <v>1784.4970000000001</v>
      </c>
      <c r="Y448" s="51">
        <f t="shared" si="53"/>
        <v>1973.0362666666665</v>
      </c>
      <c r="Z448">
        <v>19.667899999999999</v>
      </c>
    </row>
    <row r="449" spans="22:26" customFormat="1" x14ac:dyDescent="0.25">
      <c r="V449" t="s">
        <v>116</v>
      </c>
      <c r="W449" s="1">
        <v>39766</v>
      </c>
      <c r="X449" s="51">
        <v>1867.4849999999999</v>
      </c>
      <c r="Y449" s="51">
        <f t="shared" si="53"/>
        <v>1962.7660833333332</v>
      </c>
      <c r="Z449">
        <v>20.585699999999999</v>
      </c>
    </row>
    <row r="450" spans="22:26" customFormat="1" x14ac:dyDescent="0.25">
      <c r="V450" t="s">
        <v>116</v>
      </c>
      <c r="W450" s="1">
        <v>39769</v>
      </c>
      <c r="X450" s="51">
        <v>1959.0719999999999</v>
      </c>
      <c r="Y450" s="51">
        <f t="shared" si="53"/>
        <v>1954.1886666666664</v>
      </c>
      <c r="Z450">
        <v>21.577500000000001</v>
      </c>
    </row>
    <row r="451" spans="22:26" customFormat="1" x14ac:dyDescent="0.25">
      <c r="V451" t="s">
        <v>116</v>
      </c>
      <c r="W451" s="1">
        <v>39770</v>
      </c>
      <c r="X451" s="51">
        <v>1816.2850000000001</v>
      </c>
      <c r="Y451" s="51">
        <f t="shared" si="53"/>
        <v>1946.3051499999999</v>
      </c>
      <c r="Z451">
        <v>19.9633</v>
      </c>
    </row>
    <row r="452" spans="22:26" customFormat="1" x14ac:dyDescent="0.25">
      <c r="V452" t="s">
        <v>116</v>
      </c>
      <c r="W452" s="1">
        <v>39771</v>
      </c>
      <c r="X452" s="51">
        <v>1944.327</v>
      </c>
      <c r="Y452" s="51">
        <f t="shared" si="53"/>
        <v>1939.9269499999998</v>
      </c>
      <c r="Z452">
        <v>21.383800000000001</v>
      </c>
    </row>
    <row r="453" spans="22:26" customFormat="1" x14ac:dyDescent="0.25">
      <c r="V453" t="s">
        <v>116</v>
      </c>
      <c r="W453" s="1">
        <v>39772</v>
      </c>
      <c r="X453" s="51">
        <v>1948.681</v>
      </c>
      <c r="Y453" s="51">
        <f t="shared" si="53"/>
        <v>1930.3926833333333</v>
      </c>
      <c r="Z453">
        <v>21.455200000000001</v>
      </c>
    </row>
    <row r="454" spans="22:26" customFormat="1" x14ac:dyDescent="0.25">
      <c r="V454" t="s">
        <v>116</v>
      </c>
      <c r="W454" s="1">
        <v>39773</v>
      </c>
      <c r="X454" s="51">
        <v>1921.04</v>
      </c>
      <c r="Y454" s="51">
        <f t="shared" si="53"/>
        <v>1921.8916666666667</v>
      </c>
      <c r="Z454">
        <v>21.154399999999999</v>
      </c>
    </row>
    <row r="455" spans="22:26" customFormat="1" x14ac:dyDescent="0.25">
      <c r="V455" t="s">
        <v>116</v>
      </c>
      <c r="W455" s="1">
        <v>39776</v>
      </c>
      <c r="X455" s="51">
        <v>1842.3440000000001</v>
      </c>
      <c r="Y455" s="51">
        <f t="shared" si="53"/>
        <v>1912.8886833333333</v>
      </c>
      <c r="Z455">
        <v>20.285</v>
      </c>
    </row>
    <row r="456" spans="22:26" customFormat="1" x14ac:dyDescent="0.25">
      <c r="V456" t="s">
        <v>116</v>
      </c>
      <c r="W456" s="1">
        <v>39777</v>
      </c>
      <c r="X456" s="51">
        <v>1827.6420000000001</v>
      </c>
      <c r="Y456" s="51">
        <f t="shared" si="53"/>
        <v>1903.7817166666662</v>
      </c>
      <c r="Z456">
        <v>20.144100000000002</v>
      </c>
    </row>
    <row r="457" spans="22:26" customFormat="1" x14ac:dyDescent="0.25">
      <c r="V457" t="s">
        <v>116</v>
      </c>
      <c r="W457" s="1">
        <v>39778</v>
      </c>
      <c r="X457" s="51">
        <v>1834.7739999999999</v>
      </c>
      <c r="Y457" s="51">
        <f t="shared" si="53"/>
        <v>1896.9447333333333</v>
      </c>
      <c r="Z457">
        <v>20.226299999999998</v>
      </c>
    </row>
    <row r="458" spans="22:26" customFormat="1" x14ac:dyDescent="0.25">
      <c r="V458" t="s">
        <v>116</v>
      </c>
      <c r="W458" s="1">
        <v>39779</v>
      </c>
      <c r="X458" s="51">
        <v>1861.518</v>
      </c>
      <c r="Y458" s="51">
        <f t="shared" si="53"/>
        <v>1890.6722499999998</v>
      </c>
      <c r="Z458">
        <v>20.5106</v>
      </c>
    </row>
    <row r="459" spans="22:26" customFormat="1" x14ac:dyDescent="0.25">
      <c r="V459" t="s">
        <v>116</v>
      </c>
      <c r="W459" s="1">
        <v>39780</v>
      </c>
      <c r="X459" s="51">
        <v>1841.45</v>
      </c>
      <c r="Y459" s="51">
        <f t="shared" si="53"/>
        <v>1884.0826833333331</v>
      </c>
      <c r="Z459">
        <v>20.2607</v>
      </c>
    </row>
    <row r="460" spans="22:26" customFormat="1" x14ac:dyDescent="0.25">
      <c r="V460" t="s">
        <v>116</v>
      </c>
      <c r="W460" s="1">
        <v>39783</v>
      </c>
      <c r="X460" s="51">
        <v>1919.4749999999999</v>
      </c>
      <c r="Y460" s="51">
        <f t="shared" si="53"/>
        <v>1877.6212999999998</v>
      </c>
      <c r="Z460">
        <v>21.12</v>
      </c>
    </row>
    <row r="461" spans="22:26" customFormat="1" x14ac:dyDescent="0.25">
      <c r="V461" t="s">
        <v>116</v>
      </c>
      <c r="W461" s="1">
        <v>39784</v>
      </c>
      <c r="X461" s="51">
        <v>1957.3219999999999</v>
      </c>
      <c r="Y461" s="51">
        <f t="shared" si="53"/>
        <v>1872.9425499999998</v>
      </c>
      <c r="Z461">
        <v>21.536100000000001</v>
      </c>
    </row>
    <row r="462" spans="22:26" customFormat="1" x14ac:dyDescent="0.25">
      <c r="V462" t="s">
        <v>116</v>
      </c>
      <c r="W462" s="1">
        <v>39785</v>
      </c>
      <c r="X462" s="51">
        <v>2039.9269999999999</v>
      </c>
      <c r="Y462" s="51">
        <f t="shared" si="53"/>
        <v>1869.3784499999999</v>
      </c>
      <c r="Z462">
        <v>22.4678</v>
      </c>
    </row>
    <row r="463" spans="22:26" customFormat="1" x14ac:dyDescent="0.25">
      <c r="V463" t="s">
        <v>116</v>
      </c>
      <c r="W463" s="1">
        <v>39786</v>
      </c>
      <c r="X463" s="51">
        <v>2037.723</v>
      </c>
      <c r="Y463" s="51">
        <f t="shared" si="53"/>
        <v>1866.0525</v>
      </c>
      <c r="Z463">
        <v>22.457999999999998</v>
      </c>
    </row>
    <row r="464" spans="22:26" customFormat="1" x14ac:dyDescent="0.25">
      <c r="V464" t="s">
        <v>116</v>
      </c>
      <c r="W464" s="1">
        <v>39787</v>
      </c>
      <c r="X464" s="51">
        <v>2098.6559999999999</v>
      </c>
      <c r="Y464" s="51">
        <f t="shared" si="53"/>
        <v>1863.4519666666667</v>
      </c>
      <c r="Z464">
        <v>23.139299999999999</v>
      </c>
    </row>
    <row r="465" spans="22:26" customFormat="1" x14ac:dyDescent="0.25">
      <c r="V465" t="s">
        <v>116</v>
      </c>
      <c r="W465" s="1">
        <v>39790</v>
      </c>
      <c r="X465" s="51">
        <v>2190.5320000000002</v>
      </c>
      <c r="Y465" s="51">
        <f t="shared" si="53"/>
        <v>1864.1484833333334</v>
      </c>
      <c r="Z465">
        <v>24.190799999999999</v>
      </c>
    </row>
    <row r="466" spans="22:26" customFormat="1" x14ac:dyDescent="0.25">
      <c r="V466" t="s">
        <v>116</v>
      </c>
      <c r="W466" s="1">
        <v>39791</v>
      </c>
      <c r="X466" s="51">
        <v>2134.58</v>
      </c>
      <c r="Y466" s="51">
        <f t="shared" si="53"/>
        <v>1865.7266666666667</v>
      </c>
      <c r="Z466">
        <v>23.591100000000001</v>
      </c>
    </row>
    <row r="467" spans="22:26" customFormat="1" x14ac:dyDescent="0.25">
      <c r="V467" t="s">
        <v>116</v>
      </c>
      <c r="W467" s="1">
        <v>39792</v>
      </c>
      <c r="X467" s="51">
        <v>2195.7429999999999</v>
      </c>
      <c r="Y467" s="51">
        <f t="shared" si="53"/>
        <v>1868.0297</v>
      </c>
      <c r="Z467">
        <v>24.2559</v>
      </c>
    </row>
    <row r="468" spans="22:26" customFormat="1" x14ac:dyDescent="0.25">
      <c r="V468" t="s">
        <v>116</v>
      </c>
      <c r="W468" s="1">
        <v>39793</v>
      </c>
      <c r="X468" s="51">
        <v>2127.183</v>
      </c>
      <c r="Y468" s="51">
        <f t="shared" si="53"/>
        <v>1868.9359499999998</v>
      </c>
      <c r="Z468">
        <v>23.496200000000002</v>
      </c>
    </row>
    <row r="469" spans="22:26" customFormat="1" x14ac:dyDescent="0.25">
      <c r="V469" t="s">
        <v>116</v>
      </c>
      <c r="W469" s="1">
        <v>39794</v>
      </c>
      <c r="X469" s="51">
        <v>2031.992</v>
      </c>
      <c r="Y469" s="51">
        <f t="shared" si="53"/>
        <v>1868.8983666666666</v>
      </c>
      <c r="Z469">
        <v>22.454799999999999</v>
      </c>
    </row>
    <row r="470" spans="22:26" customFormat="1" x14ac:dyDescent="0.25">
      <c r="V470" t="s">
        <v>116</v>
      </c>
      <c r="W470" s="1">
        <v>39797</v>
      </c>
      <c r="X470" s="51">
        <v>2073.029</v>
      </c>
      <c r="Y470" s="51">
        <f t="shared" si="53"/>
        <v>1869.4711833333333</v>
      </c>
      <c r="Z470">
        <v>22.936699999999998</v>
      </c>
    </row>
    <row r="471" spans="22:26" customFormat="1" x14ac:dyDescent="0.25">
      <c r="V471" t="s">
        <v>116</v>
      </c>
      <c r="W471" s="1">
        <v>39798</v>
      </c>
      <c r="X471" s="51">
        <v>2110.2440000000001</v>
      </c>
      <c r="Y471" s="51">
        <f t="shared" si="53"/>
        <v>1871.4175666666667</v>
      </c>
      <c r="Z471">
        <v>23.352499999999999</v>
      </c>
    </row>
    <row r="472" spans="22:26" customFormat="1" x14ac:dyDescent="0.25">
      <c r="V472" t="s">
        <v>116</v>
      </c>
      <c r="W472" s="1">
        <v>39799</v>
      </c>
      <c r="X472" s="51">
        <v>2136.3090000000002</v>
      </c>
      <c r="Y472" s="51">
        <f t="shared" si="53"/>
        <v>1874.4221333333332</v>
      </c>
      <c r="Z472">
        <v>23.645199999999999</v>
      </c>
    </row>
    <row r="473" spans="22:26" customFormat="1" x14ac:dyDescent="0.25">
      <c r="V473" t="s">
        <v>116</v>
      </c>
      <c r="W473" s="1">
        <v>39800</v>
      </c>
      <c r="X473" s="51">
        <v>2175.357</v>
      </c>
      <c r="Y473" s="51">
        <f t="shared" si="53"/>
        <v>1879.0227</v>
      </c>
      <c r="Z473">
        <v>24.097300000000001</v>
      </c>
    </row>
    <row r="474" spans="22:26" customFormat="1" x14ac:dyDescent="0.25">
      <c r="V474" t="s">
        <v>116</v>
      </c>
      <c r="W474" s="1">
        <v>39801</v>
      </c>
      <c r="X474" s="51">
        <v>2194.9940000000001</v>
      </c>
      <c r="Y474" s="51">
        <f t="shared" si="53"/>
        <v>1880.8254999999999</v>
      </c>
      <c r="Z474">
        <v>24.308399999999999</v>
      </c>
    </row>
    <row r="475" spans="22:26" customFormat="1" x14ac:dyDescent="0.25">
      <c r="V475" t="s">
        <v>116</v>
      </c>
      <c r="W475" s="1">
        <v>39804</v>
      </c>
      <c r="X475" s="51">
        <v>2193.4749999999999</v>
      </c>
      <c r="Y475" s="51">
        <f t="shared" si="53"/>
        <v>1881.0035500000004</v>
      </c>
      <c r="Z475">
        <v>24.296700000000001</v>
      </c>
    </row>
    <row r="476" spans="22:26" customFormat="1" x14ac:dyDescent="0.25">
      <c r="V476" t="s">
        <v>116</v>
      </c>
      <c r="W476" s="1">
        <v>39805</v>
      </c>
      <c r="X476" s="51">
        <v>2054.5349999999999</v>
      </c>
      <c r="Y476" s="51">
        <f t="shared" si="53"/>
        <v>1881.2091833333336</v>
      </c>
      <c r="Z476">
        <v>22.753299999999999</v>
      </c>
    </row>
    <row r="477" spans="22:26" customFormat="1" x14ac:dyDescent="0.25">
      <c r="V477" t="s">
        <v>116</v>
      </c>
      <c r="W477" s="1">
        <v>39806</v>
      </c>
      <c r="X477" s="51">
        <v>2010.104</v>
      </c>
      <c r="Y477" s="51">
        <f t="shared" si="53"/>
        <v>1879.9017666666673</v>
      </c>
      <c r="Z477">
        <v>22.2638</v>
      </c>
    </row>
    <row r="478" spans="22:26" customFormat="1" x14ac:dyDescent="0.25">
      <c r="V478" t="s">
        <v>116</v>
      </c>
      <c r="W478" s="1">
        <v>39807</v>
      </c>
      <c r="X478" s="51">
        <v>2003.4880000000001</v>
      </c>
      <c r="Y478" s="51">
        <f t="shared" si="53"/>
        <v>1877.6588166666672</v>
      </c>
      <c r="Z478">
        <v>22.200900000000001</v>
      </c>
    </row>
    <row r="479" spans="22:26" customFormat="1" x14ac:dyDescent="0.25">
      <c r="V479" t="s">
        <v>116</v>
      </c>
      <c r="W479" s="1">
        <v>39808</v>
      </c>
      <c r="X479" s="51">
        <v>1983.7570000000001</v>
      </c>
      <c r="Y479" s="51">
        <f t="shared" si="53"/>
        <v>1875.1214166666671</v>
      </c>
      <c r="Z479">
        <v>21.999600000000001</v>
      </c>
    </row>
    <row r="480" spans="22:26" customFormat="1" x14ac:dyDescent="0.25">
      <c r="V480" t="s">
        <v>116</v>
      </c>
      <c r="W480" s="1">
        <v>39811</v>
      </c>
      <c r="X480" s="51">
        <v>1984.7550000000001</v>
      </c>
      <c r="Y480" s="51">
        <f t="shared" si="53"/>
        <v>1873.9666333333339</v>
      </c>
      <c r="Z480">
        <v>21.993400000000001</v>
      </c>
    </row>
    <row r="481" spans="22:26" customFormat="1" x14ac:dyDescent="0.25">
      <c r="V481" t="s">
        <v>116</v>
      </c>
      <c r="W481" s="1">
        <v>39812</v>
      </c>
      <c r="X481" s="51">
        <v>1971.4659999999999</v>
      </c>
      <c r="Y481" s="51">
        <f t="shared" si="53"/>
        <v>1872.7212166666673</v>
      </c>
      <c r="Z481">
        <v>21.859200000000001</v>
      </c>
    </row>
    <row r="482" spans="22:26" customFormat="1" x14ac:dyDescent="0.25">
      <c r="V482" t="s">
        <v>116</v>
      </c>
      <c r="W482" s="1">
        <v>39813</v>
      </c>
      <c r="X482" s="51">
        <v>1939.433</v>
      </c>
      <c r="Y482" s="51">
        <f t="shared" si="53"/>
        <v>1871.7849333333338</v>
      </c>
      <c r="Z482">
        <v>35.785800000000002</v>
      </c>
    </row>
    <row r="483" spans="22:26" customFormat="1" x14ac:dyDescent="0.25">
      <c r="V483" t="s">
        <v>116</v>
      </c>
      <c r="W483" s="1">
        <v>39818</v>
      </c>
      <c r="X483" s="51">
        <v>2020.2429999999999</v>
      </c>
      <c r="Y483" s="51">
        <f t="shared" si="53"/>
        <v>1872.6254000000004</v>
      </c>
      <c r="Z483">
        <v>35.756700000000002</v>
      </c>
    </row>
    <row r="484" spans="22:26" customFormat="1" x14ac:dyDescent="0.25">
      <c r="V484" t="s">
        <v>116</v>
      </c>
      <c r="W484" s="1">
        <v>39819</v>
      </c>
      <c r="X484" s="51">
        <v>2091.8919999999998</v>
      </c>
      <c r="Y484" s="51">
        <f t="shared" si="53"/>
        <v>1876.8668666666674</v>
      </c>
      <c r="Z484">
        <v>37.029499999999999</v>
      </c>
    </row>
    <row r="485" spans="22:26" customFormat="1" x14ac:dyDescent="0.25">
      <c r="V485" t="s">
        <v>116</v>
      </c>
      <c r="W485" s="1">
        <v>39820</v>
      </c>
      <c r="X485" s="51">
        <v>2104.922</v>
      </c>
      <c r="Y485" s="51">
        <f t="shared" si="53"/>
        <v>1880.7331166666672</v>
      </c>
      <c r="Z485">
        <v>37.242400000000004</v>
      </c>
    </row>
    <row r="486" spans="22:26" customFormat="1" x14ac:dyDescent="0.25">
      <c r="V486" t="s">
        <v>116</v>
      </c>
      <c r="W486" s="1">
        <v>39821</v>
      </c>
      <c r="X486" s="51">
        <v>2052.3000000000002</v>
      </c>
      <c r="Y486" s="51">
        <f t="shared" si="53"/>
        <v>1884.6661166666672</v>
      </c>
      <c r="Z486">
        <v>36.3367</v>
      </c>
    </row>
    <row r="487" spans="22:26" customFormat="1" x14ac:dyDescent="0.25">
      <c r="V487" t="s">
        <v>116</v>
      </c>
      <c r="W487" s="1">
        <v>39822</v>
      </c>
      <c r="X487" s="51">
        <v>2107.7660000000001</v>
      </c>
      <c r="Y487" s="51">
        <f t="shared" si="53"/>
        <v>1889.6823666666673</v>
      </c>
      <c r="Z487">
        <v>37.333500000000001</v>
      </c>
    </row>
    <row r="488" spans="22:26" customFormat="1" x14ac:dyDescent="0.25">
      <c r="V488" t="s">
        <v>116</v>
      </c>
      <c r="W488" s="1">
        <v>39825</v>
      </c>
      <c r="X488" s="51">
        <v>2137.8409999999999</v>
      </c>
      <c r="Y488" s="51">
        <f t="shared" si="53"/>
        <v>1896.903633333334</v>
      </c>
      <c r="Z488">
        <v>37.89</v>
      </c>
    </row>
    <row r="489" spans="22:26" customFormat="1" x14ac:dyDescent="0.25">
      <c r="V489" t="s">
        <v>116</v>
      </c>
      <c r="W489" s="1">
        <v>39826</v>
      </c>
      <c r="X489" s="51">
        <v>2081.672</v>
      </c>
      <c r="Y489" s="51">
        <f t="shared" si="53"/>
        <v>1902.8248333333343</v>
      </c>
      <c r="Z489">
        <v>36.911200000000001</v>
      </c>
    </row>
    <row r="490" spans="22:26" customFormat="1" x14ac:dyDescent="0.25">
      <c r="V490" t="s">
        <v>116</v>
      </c>
      <c r="W490" s="1">
        <v>39827</v>
      </c>
      <c r="X490" s="51">
        <v>2160.0639999999999</v>
      </c>
      <c r="Y490" s="51">
        <f t="shared" si="53"/>
        <v>1909.0498333333339</v>
      </c>
      <c r="Z490">
        <v>38.3688</v>
      </c>
    </row>
    <row r="491" spans="22:26" customFormat="1" x14ac:dyDescent="0.25">
      <c r="V491" t="s">
        <v>116</v>
      </c>
      <c r="W491" s="1">
        <v>39828</v>
      </c>
      <c r="X491" s="51">
        <v>2181.0610000000001</v>
      </c>
      <c r="Y491" s="51">
        <f t="shared" si="53"/>
        <v>1915.6897833333342</v>
      </c>
      <c r="Z491">
        <v>38.724699999999999</v>
      </c>
    </row>
    <row r="492" spans="22:26" customFormat="1" x14ac:dyDescent="0.25">
      <c r="V492" t="s">
        <v>116</v>
      </c>
      <c r="W492" s="1">
        <v>39829</v>
      </c>
      <c r="X492" s="51">
        <v>2195.634</v>
      </c>
      <c r="Y492" s="51">
        <f t="shared" si="53"/>
        <v>1923.1363500000009</v>
      </c>
      <c r="Z492">
        <v>38.946300000000001</v>
      </c>
    </row>
    <row r="493" spans="22:26" customFormat="1" x14ac:dyDescent="0.25">
      <c r="V493" t="s">
        <v>116</v>
      </c>
      <c r="W493" s="1">
        <v>39832</v>
      </c>
      <c r="X493" s="51">
        <v>2192.8069999999998</v>
      </c>
      <c r="Y493" s="51">
        <f t="shared" si="53"/>
        <v>1930.2399666666677</v>
      </c>
      <c r="Z493">
        <v>38.885199999999998</v>
      </c>
    </row>
    <row r="494" spans="22:26" customFormat="1" x14ac:dyDescent="0.25">
      <c r="V494" t="s">
        <v>116</v>
      </c>
      <c r="W494" s="1">
        <v>39833</v>
      </c>
      <c r="X494" s="51">
        <v>2214.8389999999999</v>
      </c>
      <c r="Y494" s="51">
        <f t="shared" si="53"/>
        <v>1938.1342666666674</v>
      </c>
      <c r="Z494">
        <v>39.271500000000003</v>
      </c>
    </row>
    <row r="495" spans="22:26" customFormat="1" x14ac:dyDescent="0.25">
      <c r="V495" t="s">
        <v>116</v>
      </c>
      <c r="W495" s="1">
        <v>39834</v>
      </c>
      <c r="X495" s="51">
        <v>2217.6260000000002</v>
      </c>
      <c r="Y495" s="51">
        <f t="shared" si="53"/>
        <v>1948.3487333333339</v>
      </c>
      <c r="Z495">
        <v>39.332299999999996</v>
      </c>
    </row>
    <row r="496" spans="22:26" customFormat="1" x14ac:dyDescent="0.25">
      <c r="V496" t="s">
        <v>116</v>
      </c>
      <c r="W496" s="1">
        <v>39835</v>
      </c>
      <c r="X496" s="51">
        <v>2256.3670000000002</v>
      </c>
      <c r="Y496" s="51">
        <f t="shared" si="53"/>
        <v>1958.5872666666676</v>
      </c>
      <c r="Z496">
        <v>40.001800000000003</v>
      </c>
    </row>
    <row r="497" spans="22:26" customFormat="1" x14ac:dyDescent="0.25">
      <c r="V497" t="s">
        <v>116</v>
      </c>
      <c r="W497" s="1">
        <v>39836</v>
      </c>
      <c r="X497" s="51">
        <v>2238.0819999999999</v>
      </c>
      <c r="Y497" s="51">
        <f t="shared" si="53"/>
        <v>1969.6064500000005</v>
      </c>
      <c r="Z497">
        <v>39.6723</v>
      </c>
    </row>
    <row r="498" spans="22:26" customFormat="1" x14ac:dyDescent="0.25">
      <c r="V498" t="s">
        <v>116</v>
      </c>
      <c r="W498" s="1">
        <v>39846</v>
      </c>
      <c r="X498" s="51">
        <v>2306.7689999999998</v>
      </c>
      <c r="Y498" s="51">
        <f t="shared" si="53"/>
        <v>1981.548833333334</v>
      </c>
      <c r="Z498">
        <v>40.870699999999999</v>
      </c>
    </row>
    <row r="499" spans="22:26" customFormat="1" x14ac:dyDescent="0.25">
      <c r="V499" t="s">
        <v>116</v>
      </c>
      <c r="W499" s="1">
        <v>39847</v>
      </c>
      <c r="X499" s="51">
        <v>2369.654</v>
      </c>
      <c r="Y499" s="51">
        <f t="shared" si="53"/>
        <v>1995.0093666666673</v>
      </c>
      <c r="Z499">
        <v>41.962600000000002</v>
      </c>
    </row>
    <row r="500" spans="22:26" customFormat="1" x14ac:dyDescent="0.25">
      <c r="V500" t="s">
        <v>116</v>
      </c>
      <c r="W500" s="1">
        <v>39848</v>
      </c>
      <c r="X500" s="51">
        <v>2423.8870000000002</v>
      </c>
      <c r="Y500" s="51">
        <f t="shared" si="53"/>
        <v>2009.7442333333338</v>
      </c>
      <c r="Z500">
        <v>42.953800000000001</v>
      </c>
    </row>
    <row r="501" spans="22:26" customFormat="1" x14ac:dyDescent="0.25">
      <c r="V501" t="s">
        <v>116</v>
      </c>
      <c r="W501" s="1">
        <v>39849</v>
      </c>
      <c r="X501" s="51">
        <v>2384.7640000000001</v>
      </c>
      <c r="Y501" s="51">
        <f t="shared" si="53"/>
        <v>2024.2653833333338</v>
      </c>
      <c r="Z501">
        <v>42.2836</v>
      </c>
    </row>
    <row r="502" spans="22:26" customFormat="1" x14ac:dyDescent="0.25">
      <c r="V502" t="s">
        <v>116</v>
      </c>
      <c r="W502" s="1">
        <v>39850</v>
      </c>
      <c r="X502" s="51">
        <v>2493.7399999999998</v>
      </c>
      <c r="Y502" s="51">
        <f t="shared" si="53"/>
        <v>2039.771566666667</v>
      </c>
      <c r="Z502">
        <v>44.1922</v>
      </c>
    </row>
    <row r="503" spans="22:26" customFormat="1" x14ac:dyDescent="0.25">
      <c r="V503" t="s">
        <v>116</v>
      </c>
      <c r="W503" s="1">
        <v>39853</v>
      </c>
      <c r="X503" s="51">
        <v>2579.2280000000001</v>
      </c>
      <c r="Y503" s="51">
        <f t="shared" si="53"/>
        <v>2057.1487333333339</v>
      </c>
      <c r="Z503">
        <v>45.652900000000002</v>
      </c>
    </row>
    <row r="504" spans="22:26" customFormat="1" x14ac:dyDescent="0.25">
      <c r="V504" t="s">
        <v>116</v>
      </c>
      <c r="W504" s="1">
        <v>39854</v>
      </c>
      <c r="X504" s="51">
        <v>2653.2130000000002</v>
      </c>
      <c r="Y504" s="51">
        <f t="shared" si="53"/>
        <v>2075.3486000000007</v>
      </c>
      <c r="Z504">
        <v>46.929900000000004</v>
      </c>
    </row>
    <row r="505" spans="22:26" customFormat="1" x14ac:dyDescent="0.25">
      <c r="V505" t="s">
        <v>116</v>
      </c>
      <c r="W505" s="1">
        <v>39855</v>
      </c>
      <c r="X505" s="51">
        <v>2658.05</v>
      </c>
      <c r="Y505" s="51">
        <f t="shared" si="53"/>
        <v>2091.7114833333339</v>
      </c>
      <c r="Z505">
        <v>46.999600000000001</v>
      </c>
    </row>
    <row r="506" spans="22:26" customFormat="1" x14ac:dyDescent="0.25">
      <c r="V506" t="s">
        <v>116</v>
      </c>
      <c r="W506" s="1">
        <v>39856</v>
      </c>
      <c r="X506" s="51">
        <v>2707.922</v>
      </c>
      <c r="Y506" s="51">
        <f t="shared" si="53"/>
        <v>2109.1293833333343</v>
      </c>
      <c r="Z506">
        <v>47.864600000000003</v>
      </c>
    </row>
    <row r="507" spans="22:26" customFormat="1" x14ac:dyDescent="0.25">
      <c r="V507" t="s">
        <v>116</v>
      </c>
      <c r="W507" s="1">
        <v>39857</v>
      </c>
      <c r="X507" s="51">
        <v>2805.01</v>
      </c>
      <c r="Y507" s="51">
        <f t="shared" si="53"/>
        <v>2127.4757833333338</v>
      </c>
      <c r="Z507">
        <v>49.661999999999999</v>
      </c>
    </row>
    <row r="508" spans="22:26" customFormat="1" x14ac:dyDescent="0.25">
      <c r="V508" t="s">
        <v>116</v>
      </c>
      <c r="W508" s="1">
        <v>39860</v>
      </c>
      <c r="X508" s="51">
        <v>2854.444</v>
      </c>
      <c r="Y508" s="51">
        <f t="shared" si="53"/>
        <v>2145.3082333333336</v>
      </c>
      <c r="Z508">
        <v>50.543799999999997</v>
      </c>
    </row>
    <row r="509" spans="22:26" customFormat="1" x14ac:dyDescent="0.25">
      <c r="V509" t="s">
        <v>116</v>
      </c>
      <c r="W509" s="1">
        <v>39861</v>
      </c>
      <c r="X509" s="51">
        <v>2738.58</v>
      </c>
      <c r="Y509" s="51">
        <f t="shared" si="53"/>
        <v>2159.8264833333333</v>
      </c>
      <c r="Z509">
        <v>48.490600000000001</v>
      </c>
    </row>
    <row r="510" spans="22:26" customFormat="1" x14ac:dyDescent="0.25">
      <c r="V510" t="s">
        <v>116</v>
      </c>
      <c r="W510" s="1">
        <v>39862</v>
      </c>
      <c r="X510" s="51">
        <v>2632.9079999999999</v>
      </c>
      <c r="Y510" s="51">
        <f t="shared" ref="Y510:Y573" si="54">AVERAGE(X451:X510)</f>
        <v>2171.0570833333331</v>
      </c>
      <c r="Z510">
        <v>46.5578</v>
      </c>
    </row>
    <row r="511" spans="22:26" customFormat="1" x14ac:dyDescent="0.25">
      <c r="V511" t="s">
        <v>116</v>
      </c>
      <c r="W511" s="1">
        <v>39863</v>
      </c>
      <c r="X511" s="51">
        <v>2687.489</v>
      </c>
      <c r="Y511" s="51">
        <f t="shared" si="54"/>
        <v>2185.5771500000001</v>
      </c>
      <c r="Z511">
        <v>47.532299999999999</v>
      </c>
    </row>
    <row r="512" spans="22:26" customFormat="1" x14ac:dyDescent="0.25">
      <c r="V512" t="s">
        <v>116</v>
      </c>
      <c r="W512" s="1">
        <v>39864</v>
      </c>
      <c r="X512" s="51">
        <v>2776.9549999999999</v>
      </c>
      <c r="Y512" s="51">
        <f t="shared" si="54"/>
        <v>2199.4542833333335</v>
      </c>
      <c r="Z512">
        <v>49.175199999999997</v>
      </c>
    </row>
    <row r="513" spans="22:26" customFormat="1" x14ac:dyDescent="0.25">
      <c r="V513" t="s">
        <v>116</v>
      </c>
      <c r="W513" s="1">
        <v>39867</v>
      </c>
      <c r="X513" s="51">
        <v>2871.7919999999999</v>
      </c>
      <c r="Y513" s="51">
        <f t="shared" si="54"/>
        <v>2214.8394666666668</v>
      </c>
      <c r="Z513">
        <v>50.853700000000003</v>
      </c>
    </row>
    <row r="514" spans="22:26" customFormat="1" x14ac:dyDescent="0.25">
      <c r="V514" t="s">
        <v>116</v>
      </c>
      <c r="W514" s="1">
        <v>39868</v>
      </c>
      <c r="X514" s="51">
        <v>2754.24</v>
      </c>
      <c r="Y514" s="51">
        <f t="shared" si="54"/>
        <v>2228.7261333333331</v>
      </c>
      <c r="Z514">
        <v>48.778300000000002</v>
      </c>
    </row>
    <row r="515" spans="22:26" customFormat="1" x14ac:dyDescent="0.25">
      <c r="V515" t="s">
        <v>116</v>
      </c>
      <c r="W515" s="1">
        <v>39869</v>
      </c>
      <c r="X515" s="51">
        <v>2771.098</v>
      </c>
      <c r="Y515" s="51">
        <f t="shared" si="54"/>
        <v>2244.2053666666666</v>
      </c>
      <c r="Z515">
        <v>49.036000000000001</v>
      </c>
    </row>
    <row r="516" spans="22:26" customFormat="1" x14ac:dyDescent="0.25">
      <c r="V516" t="s">
        <v>116</v>
      </c>
      <c r="W516" s="1">
        <v>39870</v>
      </c>
      <c r="X516" s="51">
        <v>2571.2759999999998</v>
      </c>
      <c r="Y516" s="51">
        <f t="shared" si="54"/>
        <v>2256.5992666666671</v>
      </c>
      <c r="Z516">
        <v>45.496400000000001</v>
      </c>
    </row>
    <row r="517" spans="22:26" customFormat="1" x14ac:dyDescent="0.25">
      <c r="V517" t="s">
        <v>116</v>
      </c>
      <c r="W517" s="1">
        <v>39871</v>
      </c>
      <c r="X517" s="51">
        <v>2416.9490000000001</v>
      </c>
      <c r="Y517" s="51">
        <f t="shared" si="54"/>
        <v>2266.3021833333332</v>
      </c>
      <c r="Z517">
        <v>42.813899999999997</v>
      </c>
    </row>
    <row r="518" spans="22:26" customFormat="1" x14ac:dyDescent="0.25">
      <c r="V518" t="s">
        <v>116</v>
      </c>
      <c r="W518" s="1">
        <v>39874</v>
      </c>
      <c r="X518" s="51">
        <v>2478.808</v>
      </c>
      <c r="Y518" s="51">
        <f t="shared" si="54"/>
        <v>2276.5903499999999</v>
      </c>
      <c r="Z518">
        <v>43.885899999999999</v>
      </c>
    </row>
    <row r="519" spans="22:26" customFormat="1" x14ac:dyDescent="0.25">
      <c r="V519" t="s">
        <v>116</v>
      </c>
      <c r="W519" s="1">
        <v>39875</v>
      </c>
      <c r="X519" s="51">
        <v>2499.826</v>
      </c>
      <c r="Y519" s="51">
        <f t="shared" si="54"/>
        <v>2287.5632833333334</v>
      </c>
      <c r="Z519">
        <v>44.1907</v>
      </c>
    </row>
    <row r="520" spans="22:26" customFormat="1" x14ac:dyDescent="0.25">
      <c r="V520" t="s">
        <v>116</v>
      </c>
      <c r="W520" s="1">
        <v>39876</v>
      </c>
      <c r="X520" s="51">
        <v>2651.4050000000002</v>
      </c>
      <c r="Y520" s="51">
        <f t="shared" si="54"/>
        <v>2299.7621166666663</v>
      </c>
      <c r="Z520">
        <v>46.900799999999997</v>
      </c>
    </row>
    <row r="521" spans="22:26" customFormat="1" x14ac:dyDescent="0.25">
      <c r="V521" t="s">
        <v>116</v>
      </c>
      <c r="W521" s="1">
        <v>39877</v>
      </c>
      <c r="X521" s="51">
        <v>2671.5749999999998</v>
      </c>
      <c r="Y521" s="51">
        <f t="shared" si="54"/>
        <v>2311.6663333333331</v>
      </c>
      <c r="Z521">
        <v>47.268799999999999</v>
      </c>
    </row>
    <row r="522" spans="22:26" customFormat="1" x14ac:dyDescent="0.25">
      <c r="V522" t="s">
        <v>116</v>
      </c>
      <c r="W522" s="1">
        <v>39878</v>
      </c>
      <c r="X522" s="51">
        <v>2653.4690000000001</v>
      </c>
      <c r="Y522" s="51">
        <f t="shared" si="54"/>
        <v>2321.892033333334</v>
      </c>
      <c r="Z522">
        <v>46.970300000000002</v>
      </c>
    </row>
    <row r="523" spans="22:26" customFormat="1" x14ac:dyDescent="0.25">
      <c r="V523" t="s">
        <v>116</v>
      </c>
      <c r="W523" s="1">
        <v>39881</v>
      </c>
      <c r="X523" s="51">
        <v>2536.0100000000002</v>
      </c>
      <c r="Y523" s="51">
        <f t="shared" si="54"/>
        <v>2330.1968166666675</v>
      </c>
      <c r="Z523">
        <v>44.898699999999998</v>
      </c>
    </row>
    <row r="524" spans="22:26" customFormat="1" x14ac:dyDescent="0.25">
      <c r="V524" t="s">
        <v>116</v>
      </c>
      <c r="W524" s="1">
        <v>39882</v>
      </c>
      <c r="X524" s="51">
        <v>2601.4169999999999</v>
      </c>
      <c r="Y524" s="51">
        <f t="shared" si="54"/>
        <v>2338.5761666666667</v>
      </c>
      <c r="Z524">
        <v>46.043599999999998</v>
      </c>
    </row>
    <row r="525" spans="22:26" customFormat="1" x14ac:dyDescent="0.25">
      <c r="V525" t="s">
        <v>116</v>
      </c>
      <c r="W525" s="1">
        <v>39883</v>
      </c>
      <c r="X525" s="51">
        <v>2587.3710000000001</v>
      </c>
      <c r="Y525" s="51">
        <f t="shared" si="54"/>
        <v>2345.1901500000004</v>
      </c>
      <c r="Z525">
        <v>45.810899999999997</v>
      </c>
    </row>
    <row r="526" spans="22:26" customFormat="1" x14ac:dyDescent="0.25">
      <c r="V526" t="s">
        <v>116</v>
      </c>
      <c r="W526" s="1">
        <v>39884</v>
      </c>
      <c r="X526" s="51">
        <v>2597.232</v>
      </c>
      <c r="Y526" s="51">
        <f t="shared" si="54"/>
        <v>2352.9010166666662</v>
      </c>
      <c r="Z526">
        <v>45.952599999999997</v>
      </c>
    </row>
    <row r="527" spans="22:26" customFormat="1" x14ac:dyDescent="0.25">
      <c r="V527" t="s">
        <v>116</v>
      </c>
      <c r="W527" s="1">
        <v>39885</v>
      </c>
      <c r="X527" s="51">
        <v>2569.6289999999999</v>
      </c>
      <c r="Y527" s="51">
        <f t="shared" si="54"/>
        <v>2359.1324499999996</v>
      </c>
      <c r="Z527">
        <v>45.522500000000001</v>
      </c>
    </row>
    <row r="528" spans="22:26" customFormat="1" x14ac:dyDescent="0.25">
      <c r="V528" t="s">
        <v>116</v>
      </c>
      <c r="W528" s="1">
        <v>39888</v>
      </c>
      <c r="X528" s="51">
        <v>2603.058</v>
      </c>
      <c r="Y528" s="51">
        <f t="shared" si="54"/>
        <v>2367.0636999999997</v>
      </c>
      <c r="Z528">
        <v>46.161000000000001</v>
      </c>
    </row>
    <row r="529" spans="22:26" customFormat="1" x14ac:dyDescent="0.25">
      <c r="V529" t="s">
        <v>116</v>
      </c>
      <c r="W529" s="1">
        <v>39889</v>
      </c>
      <c r="X529" s="51">
        <v>2699.5940000000001</v>
      </c>
      <c r="Y529" s="51">
        <f t="shared" si="54"/>
        <v>2378.1904</v>
      </c>
      <c r="Z529">
        <v>47.889000000000003</v>
      </c>
    </row>
    <row r="530" spans="22:26" customFormat="1" x14ac:dyDescent="0.25">
      <c r="V530" t="s">
        <v>116</v>
      </c>
      <c r="W530" s="1">
        <v>39890</v>
      </c>
      <c r="X530" s="51">
        <v>2734.547</v>
      </c>
      <c r="Y530" s="51">
        <f t="shared" si="54"/>
        <v>2389.2156999999997</v>
      </c>
      <c r="Z530">
        <v>48.507800000000003</v>
      </c>
    </row>
    <row r="531" spans="22:26" customFormat="1" x14ac:dyDescent="0.25">
      <c r="V531" t="s">
        <v>116</v>
      </c>
      <c r="W531" s="1">
        <v>39891</v>
      </c>
      <c r="X531" s="51">
        <v>2797.1550000000002</v>
      </c>
      <c r="Y531" s="51">
        <f t="shared" si="54"/>
        <v>2400.6642166666666</v>
      </c>
      <c r="Z531">
        <v>49.607900000000001</v>
      </c>
    </row>
    <row r="532" spans="22:26" customFormat="1" x14ac:dyDescent="0.25">
      <c r="V532" t="s">
        <v>116</v>
      </c>
      <c r="W532" s="1">
        <v>39892</v>
      </c>
      <c r="X532" s="51">
        <v>2784.1060000000002</v>
      </c>
      <c r="Y532" s="51">
        <f t="shared" si="54"/>
        <v>2411.4608333333331</v>
      </c>
      <c r="Z532">
        <v>49.367800000000003</v>
      </c>
    </row>
    <row r="533" spans="22:26" customFormat="1" x14ac:dyDescent="0.25">
      <c r="V533" t="s">
        <v>116</v>
      </c>
      <c r="W533" s="1">
        <v>39895</v>
      </c>
      <c r="X533" s="51">
        <v>2843.8789999999999</v>
      </c>
      <c r="Y533" s="51">
        <f t="shared" si="54"/>
        <v>2422.6028666666666</v>
      </c>
      <c r="Z533">
        <v>50.423400000000001</v>
      </c>
    </row>
    <row r="534" spans="22:26" customFormat="1" x14ac:dyDescent="0.25">
      <c r="V534" t="s">
        <v>116</v>
      </c>
      <c r="W534" s="1">
        <v>39896</v>
      </c>
      <c r="X534" s="51">
        <v>2865.3330000000001</v>
      </c>
      <c r="Y534" s="51">
        <f t="shared" si="54"/>
        <v>2433.7751833333332</v>
      </c>
      <c r="Z534">
        <v>50.799700000000001</v>
      </c>
    </row>
    <row r="535" spans="22:26" customFormat="1" x14ac:dyDescent="0.25">
      <c r="V535" t="s">
        <v>116</v>
      </c>
      <c r="W535" s="1">
        <v>39897</v>
      </c>
      <c r="X535" s="51">
        <v>2785.6640000000002</v>
      </c>
      <c r="Y535" s="51">
        <f t="shared" si="54"/>
        <v>2443.645</v>
      </c>
      <c r="Z535">
        <v>49.411799999999999</v>
      </c>
    </row>
    <row r="536" spans="22:26" customFormat="1" x14ac:dyDescent="0.25">
      <c r="V536" t="s">
        <v>116</v>
      </c>
      <c r="W536" s="1">
        <v>39898</v>
      </c>
      <c r="X536" s="51">
        <v>2853.4110000000001</v>
      </c>
      <c r="Y536" s="51">
        <f t="shared" si="54"/>
        <v>2456.9596000000001</v>
      </c>
      <c r="Z536">
        <v>50.707900000000002</v>
      </c>
    </row>
    <row r="537" spans="22:26" customFormat="1" x14ac:dyDescent="0.25">
      <c r="V537" t="s">
        <v>116</v>
      </c>
      <c r="W537" s="1">
        <v>39899</v>
      </c>
      <c r="X537" s="51">
        <v>2877.88</v>
      </c>
      <c r="Y537" s="51">
        <f t="shared" si="54"/>
        <v>2471.4225333333334</v>
      </c>
      <c r="Z537">
        <v>51.115499999999997</v>
      </c>
    </row>
    <row r="538" spans="22:26" customFormat="1" x14ac:dyDescent="0.25">
      <c r="V538" t="s">
        <v>116</v>
      </c>
      <c r="W538" s="1">
        <v>39902</v>
      </c>
      <c r="X538" s="51">
        <v>2883.2139999999999</v>
      </c>
      <c r="Y538" s="51">
        <f t="shared" si="54"/>
        <v>2486.0846333333334</v>
      </c>
      <c r="Z538">
        <v>51.2104</v>
      </c>
    </row>
    <row r="539" spans="22:26" customFormat="1" x14ac:dyDescent="0.25">
      <c r="V539" t="s">
        <v>116</v>
      </c>
      <c r="W539" s="1">
        <v>39903</v>
      </c>
      <c r="X539" s="51">
        <v>2914.1280000000002</v>
      </c>
      <c r="Y539" s="51">
        <f t="shared" si="54"/>
        <v>2501.5908166666673</v>
      </c>
      <c r="Z539">
        <v>64.921099999999996</v>
      </c>
    </row>
    <row r="540" spans="22:26" customFormat="1" x14ac:dyDescent="0.25">
      <c r="V540" t="s">
        <v>116</v>
      </c>
      <c r="W540" s="1">
        <v>39904</v>
      </c>
      <c r="X540" s="51">
        <v>2962.8389999999999</v>
      </c>
      <c r="Y540" s="51">
        <f t="shared" si="54"/>
        <v>2517.8922166666671</v>
      </c>
      <c r="Z540">
        <v>66.047200000000004</v>
      </c>
    </row>
    <row r="541" spans="22:26" customFormat="1" x14ac:dyDescent="0.25">
      <c r="V541" t="s">
        <v>116</v>
      </c>
      <c r="W541" s="1">
        <v>39905</v>
      </c>
      <c r="X541" s="51">
        <v>2965.7350000000001</v>
      </c>
      <c r="Y541" s="51">
        <f t="shared" si="54"/>
        <v>2534.4633666666673</v>
      </c>
      <c r="Z541">
        <v>66.112899999999996</v>
      </c>
    </row>
    <row r="542" spans="22:26" customFormat="1" x14ac:dyDescent="0.25">
      <c r="V542" t="s">
        <v>116</v>
      </c>
      <c r="W542" s="1">
        <v>39906</v>
      </c>
      <c r="X542" s="51">
        <v>2934.2530000000002</v>
      </c>
      <c r="Y542" s="51">
        <f t="shared" si="54"/>
        <v>2551.0437000000002</v>
      </c>
      <c r="Z542">
        <v>65.436300000000003</v>
      </c>
    </row>
    <row r="543" spans="22:26" customFormat="1" x14ac:dyDescent="0.25">
      <c r="V543" t="s">
        <v>116</v>
      </c>
      <c r="W543" s="1">
        <v>39910</v>
      </c>
      <c r="X543" s="51">
        <v>2968.5189999999998</v>
      </c>
      <c r="Y543" s="51">
        <f t="shared" si="54"/>
        <v>2566.8483000000001</v>
      </c>
      <c r="Z543">
        <v>66.153300000000002</v>
      </c>
    </row>
    <row r="544" spans="22:26" customFormat="1" x14ac:dyDescent="0.25">
      <c r="V544" t="s">
        <v>116</v>
      </c>
      <c r="W544" s="1">
        <v>39911</v>
      </c>
      <c r="X544" s="51">
        <v>2867.1680000000001</v>
      </c>
      <c r="Y544" s="51">
        <f t="shared" si="54"/>
        <v>2579.7695666666673</v>
      </c>
      <c r="Z544">
        <v>63.922899999999998</v>
      </c>
    </row>
    <row r="545" spans="22:26" customFormat="1" x14ac:dyDescent="0.25">
      <c r="V545" t="s">
        <v>116</v>
      </c>
      <c r="W545" s="1">
        <v>39912</v>
      </c>
      <c r="X545" s="51">
        <v>2915.0239999999999</v>
      </c>
      <c r="Y545" s="51">
        <f t="shared" si="54"/>
        <v>2593.2712666666675</v>
      </c>
      <c r="Z545">
        <v>65.083799999999997</v>
      </c>
    </row>
    <row r="546" spans="22:26" customFormat="1" x14ac:dyDescent="0.25">
      <c r="V546" t="s">
        <v>116</v>
      </c>
      <c r="W546" s="1">
        <v>39913</v>
      </c>
      <c r="X546" s="51">
        <v>3009.3760000000002</v>
      </c>
      <c r="Y546" s="51">
        <f t="shared" si="54"/>
        <v>2609.2225333333336</v>
      </c>
      <c r="Z546">
        <v>67.223799999999997</v>
      </c>
    </row>
    <row r="547" spans="22:26" customFormat="1" x14ac:dyDescent="0.25">
      <c r="V547" t="s">
        <v>116</v>
      </c>
      <c r="W547" s="1">
        <v>39916</v>
      </c>
      <c r="X547" s="51">
        <v>3050.3719999999998</v>
      </c>
      <c r="Y547" s="51">
        <f t="shared" si="54"/>
        <v>2624.9326333333333</v>
      </c>
      <c r="Z547">
        <v>68.3613</v>
      </c>
    </row>
    <row r="548" spans="22:26" customFormat="1" x14ac:dyDescent="0.25">
      <c r="V548" t="s">
        <v>116</v>
      </c>
      <c r="W548" s="1">
        <v>39917</v>
      </c>
      <c r="X548" s="51">
        <v>3099.4290000000001</v>
      </c>
      <c r="Y548" s="51">
        <f t="shared" si="54"/>
        <v>2640.9591000000005</v>
      </c>
      <c r="Z548">
        <v>69.494600000000005</v>
      </c>
    </row>
    <row r="549" spans="22:26" customFormat="1" x14ac:dyDescent="0.25">
      <c r="V549" t="s">
        <v>116</v>
      </c>
      <c r="W549" s="1">
        <v>39918</v>
      </c>
      <c r="X549" s="51">
        <v>3143.8209999999999</v>
      </c>
      <c r="Y549" s="51">
        <f t="shared" si="54"/>
        <v>2658.6615833333335</v>
      </c>
      <c r="Z549">
        <v>70.502300000000005</v>
      </c>
    </row>
    <row r="550" spans="22:26" customFormat="1" x14ac:dyDescent="0.25">
      <c r="V550" t="s">
        <v>116</v>
      </c>
      <c r="W550" s="1">
        <v>39919</v>
      </c>
      <c r="X550" s="51">
        <v>3159.26</v>
      </c>
      <c r="Y550" s="51">
        <f t="shared" si="54"/>
        <v>2675.3148500000007</v>
      </c>
      <c r="Z550">
        <v>71.230500000000006</v>
      </c>
    </row>
    <row r="551" spans="22:26" customFormat="1" x14ac:dyDescent="0.25">
      <c r="V551" t="s">
        <v>116</v>
      </c>
      <c r="W551" s="1">
        <v>39920</v>
      </c>
      <c r="X551" s="51">
        <v>3119.4189999999999</v>
      </c>
      <c r="Y551" s="51">
        <f t="shared" si="54"/>
        <v>2690.95415</v>
      </c>
      <c r="Z551">
        <v>70.270700000000005</v>
      </c>
    </row>
    <row r="552" spans="22:26" customFormat="1" x14ac:dyDescent="0.25">
      <c r="V552" t="s">
        <v>116</v>
      </c>
      <c r="W552" s="1">
        <v>39923</v>
      </c>
      <c r="X552" s="51">
        <v>3205.884</v>
      </c>
      <c r="Y552" s="51">
        <f t="shared" si="54"/>
        <v>2707.7916500000006</v>
      </c>
      <c r="Z552">
        <v>72.339100000000002</v>
      </c>
    </row>
    <row r="553" spans="22:26" customFormat="1" x14ac:dyDescent="0.25">
      <c r="V553" t="s">
        <v>116</v>
      </c>
      <c r="W553" s="1">
        <v>39924</v>
      </c>
      <c r="X553" s="51">
        <v>3205.076</v>
      </c>
      <c r="Y553" s="51">
        <f t="shared" si="54"/>
        <v>2724.6628000000001</v>
      </c>
      <c r="Z553">
        <v>72.222999999999999</v>
      </c>
    </row>
    <row r="554" spans="22:26" customFormat="1" x14ac:dyDescent="0.25">
      <c r="V554" t="s">
        <v>116</v>
      </c>
      <c r="W554" s="1">
        <v>39925</v>
      </c>
      <c r="X554" s="51">
        <v>3042.6379999999999</v>
      </c>
      <c r="Y554" s="51">
        <f t="shared" si="54"/>
        <v>2738.4594500000003</v>
      </c>
      <c r="Z554">
        <v>68.587699999999998</v>
      </c>
    </row>
    <row r="555" spans="22:26" customFormat="1" x14ac:dyDescent="0.25">
      <c r="V555" t="s">
        <v>116</v>
      </c>
      <c r="W555" s="1">
        <v>39926</v>
      </c>
      <c r="X555" s="51">
        <v>3059.7089999999998</v>
      </c>
      <c r="Y555" s="51">
        <f t="shared" si="54"/>
        <v>2752.4941666666664</v>
      </c>
      <c r="Z555">
        <v>68.985500000000002</v>
      </c>
    </row>
    <row r="556" spans="22:26" customFormat="1" x14ac:dyDescent="0.25">
      <c r="V556" t="s">
        <v>116</v>
      </c>
      <c r="W556" s="1">
        <v>39927</v>
      </c>
      <c r="X556" s="51">
        <v>3036.761</v>
      </c>
      <c r="Y556" s="51">
        <f t="shared" si="54"/>
        <v>2765.5007333333333</v>
      </c>
      <c r="Z556">
        <v>68.497200000000007</v>
      </c>
    </row>
    <row r="557" spans="22:26" customFormat="1" x14ac:dyDescent="0.25">
      <c r="V557" t="s">
        <v>116</v>
      </c>
      <c r="W557" s="1">
        <v>39930</v>
      </c>
      <c r="X557" s="51">
        <v>2916.114</v>
      </c>
      <c r="Y557" s="51">
        <f t="shared" si="54"/>
        <v>2776.8012666666673</v>
      </c>
      <c r="Z557">
        <v>65.762200000000007</v>
      </c>
    </row>
    <row r="558" spans="22:26" customFormat="1" x14ac:dyDescent="0.25">
      <c r="V558" t="s">
        <v>116</v>
      </c>
      <c r="W558" s="1">
        <v>39931</v>
      </c>
      <c r="X558" s="51">
        <v>2959.9520000000002</v>
      </c>
      <c r="Y558" s="51">
        <f t="shared" si="54"/>
        <v>2787.6876500000003</v>
      </c>
      <c r="Z558">
        <v>66.735699999999994</v>
      </c>
    </row>
    <row r="559" spans="22:26" customFormat="1" x14ac:dyDescent="0.25">
      <c r="V559" t="s">
        <v>116</v>
      </c>
      <c r="W559" s="1">
        <v>39932</v>
      </c>
      <c r="X559" s="51">
        <v>3040.04</v>
      </c>
      <c r="Y559" s="51">
        <f t="shared" si="54"/>
        <v>2798.8607500000003</v>
      </c>
      <c r="Z559">
        <v>68.509500000000003</v>
      </c>
    </row>
    <row r="560" spans="22:26" customFormat="1" x14ac:dyDescent="0.25">
      <c r="V560" t="s">
        <v>116</v>
      </c>
      <c r="W560" s="1">
        <v>39933</v>
      </c>
      <c r="X560" s="51">
        <v>3086.2170000000001</v>
      </c>
      <c r="Y560" s="51">
        <f t="shared" si="54"/>
        <v>2809.8995833333338</v>
      </c>
      <c r="Z560">
        <v>69.539000000000001</v>
      </c>
    </row>
    <row r="561" spans="22:26" customFormat="1" x14ac:dyDescent="0.25">
      <c r="V561" t="s">
        <v>116</v>
      </c>
      <c r="W561" s="1">
        <v>39937</v>
      </c>
      <c r="X561" s="51">
        <v>3190.2539999999999</v>
      </c>
      <c r="Y561" s="51">
        <f t="shared" si="54"/>
        <v>2823.3244166666673</v>
      </c>
      <c r="Z561">
        <v>71.888300000000001</v>
      </c>
    </row>
    <row r="562" spans="22:26" customFormat="1" x14ac:dyDescent="0.25">
      <c r="V562" t="s">
        <v>116</v>
      </c>
      <c r="W562" s="1">
        <v>39938</v>
      </c>
      <c r="X562" s="51">
        <v>3220.6149999999998</v>
      </c>
      <c r="Y562" s="51">
        <f t="shared" si="54"/>
        <v>2835.4390000000003</v>
      </c>
      <c r="Z562">
        <v>72.584599999999995</v>
      </c>
    </row>
    <row r="563" spans="22:26" customFormat="1" x14ac:dyDescent="0.25">
      <c r="V563" t="s">
        <v>116</v>
      </c>
      <c r="W563" s="1">
        <v>39939</v>
      </c>
      <c r="X563" s="51">
        <v>3264.5790000000002</v>
      </c>
      <c r="Y563" s="51">
        <f t="shared" si="54"/>
        <v>2846.8615166666668</v>
      </c>
      <c r="Z563">
        <v>73.352900000000005</v>
      </c>
    </row>
    <row r="564" spans="22:26" customFormat="1" x14ac:dyDescent="0.25">
      <c r="V564" t="s">
        <v>116</v>
      </c>
      <c r="W564" s="1">
        <v>39940</v>
      </c>
      <c r="X564" s="51">
        <v>3242.6260000000002</v>
      </c>
      <c r="Y564" s="51">
        <f t="shared" si="54"/>
        <v>2856.6850666666664</v>
      </c>
      <c r="Z564">
        <v>72.914199999999994</v>
      </c>
    </row>
    <row r="565" spans="22:26" customFormat="1" x14ac:dyDescent="0.25">
      <c r="V565" t="s">
        <v>116</v>
      </c>
      <c r="W565" s="1">
        <v>39941</v>
      </c>
      <c r="X565" s="51">
        <v>3257.5880000000002</v>
      </c>
      <c r="Y565" s="51">
        <f t="shared" si="54"/>
        <v>2866.6773666666659</v>
      </c>
      <c r="Z565">
        <v>73.220299999999995</v>
      </c>
    </row>
    <row r="566" spans="22:26" customFormat="1" x14ac:dyDescent="0.25">
      <c r="V566" t="s">
        <v>116</v>
      </c>
      <c r="W566" s="1">
        <v>39944</v>
      </c>
      <c r="X566" s="51">
        <v>3134.5729999999999</v>
      </c>
      <c r="Y566" s="51">
        <f t="shared" si="54"/>
        <v>2873.7882166666664</v>
      </c>
      <c r="Z566">
        <v>70.430499999999995</v>
      </c>
    </row>
    <row r="567" spans="22:26" customFormat="1" x14ac:dyDescent="0.25">
      <c r="V567" t="s">
        <v>116</v>
      </c>
      <c r="W567" s="1">
        <v>39945</v>
      </c>
      <c r="X567" s="51">
        <v>3212.1390000000001</v>
      </c>
      <c r="Y567" s="51">
        <f t="shared" si="54"/>
        <v>2880.5736999999999</v>
      </c>
      <c r="Z567">
        <v>72.235600000000005</v>
      </c>
    </row>
    <row r="568" spans="22:26" customFormat="1" x14ac:dyDescent="0.25">
      <c r="V568" t="s">
        <v>116</v>
      </c>
      <c r="W568" s="1">
        <v>39946</v>
      </c>
      <c r="X568" s="51">
        <v>3234.1509999999998</v>
      </c>
      <c r="Y568" s="51">
        <f t="shared" si="54"/>
        <v>2886.9021499999999</v>
      </c>
      <c r="Z568">
        <v>73.080299999999994</v>
      </c>
    </row>
    <row r="569" spans="22:26" customFormat="1" x14ac:dyDescent="0.25">
      <c r="V569" t="s">
        <v>116</v>
      </c>
      <c r="W569" s="1">
        <v>39947</v>
      </c>
      <c r="X569" s="51">
        <v>3246.5569999999998</v>
      </c>
      <c r="Y569" s="51">
        <f t="shared" si="54"/>
        <v>2895.3684333333335</v>
      </c>
      <c r="Z569">
        <v>73.393000000000001</v>
      </c>
    </row>
    <row r="570" spans="22:26" customFormat="1" x14ac:dyDescent="0.25">
      <c r="V570" t="s">
        <v>116</v>
      </c>
      <c r="W570" s="1">
        <v>39948</v>
      </c>
      <c r="X570" s="51">
        <v>3270.7379999999998</v>
      </c>
      <c r="Y570" s="51">
        <f t="shared" si="54"/>
        <v>2905.9989333333338</v>
      </c>
      <c r="Z570">
        <v>73.855099999999993</v>
      </c>
    </row>
    <row r="571" spans="22:26" customFormat="1" x14ac:dyDescent="0.25">
      <c r="V571" t="s">
        <v>116</v>
      </c>
      <c r="W571" s="1">
        <v>39951</v>
      </c>
      <c r="X571" s="51">
        <v>3295.6509999999998</v>
      </c>
      <c r="Y571" s="51">
        <f t="shared" si="54"/>
        <v>2916.1349666666665</v>
      </c>
      <c r="Z571">
        <v>74.376300000000001</v>
      </c>
    </row>
    <row r="572" spans="22:26" customFormat="1" x14ac:dyDescent="0.25">
      <c r="V572" t="s">
        <v>116</v>
      </c>
      <c r="W572" s="1">
        <v>39952</v>
      </c>
      <c r="X572" s="51">
        <v>3325.5309999999999</v>
      </c>
      <c r="Y572" s="51">
        <f t="shared" si="54"/>
        <v>2925.2779</v>
      </c>
      <c r="Z572">
        <v>75.1143</v>
      </c>
    </row>
    <row r="573" spans="22:26" customFormat="1" x14ac:dyDescent="0.25">
      <c r="V573" t="s">
        <v>116</v>
      </c>
      <c r="W573" s="1">
        <v>39953</v>
      </c>
      <c r="X573" s="51">
        <v>3306.4740000000002</v>
      </c>
      <c r="Y573" s="51">
        <f t="shared" si="54"/>
        <v>2932.5225999999993</v>
      </c>
      <c r="Z573">
        <v>74.762600000000006</v>
      </c>
    </row>
    <row r="574" spans="22:26" customFormat="1" x14ac:dyDescent="0.25">
      <c r="V574" t="s">
        <v>116</v>
      </c>
      <c r="W574" s="1">
        <v>39954</v>
      </c>
      <c r="X574" s="51">
        <v>3247.4749999999999</v>
      </c>
      <c r="Y574" s="51">
        <f t="shared" ref="Y574:Y637" si="55">AVERAGE(X515:X574)</f>
        <v>2940.743183333333</v>
      </c>
      <c r="Z574">
        <v>73.350899999999996</v>
      </c>
    </row>
    <row r="575" spans="22:26" customFormat="1" x14ac:dyDescent="0.25">
      <c r="V575" t="s">
        <v>116</v>
      </c>
      <c r="W575" s="1">
        <v>39955</v>
      </c>
      <c r="X575" s="51">
        <v>3254.5340000000001</v>
      </c>
      <c r="Y575" s="51">
        <f t="shared" si="55"/>
        <v>2948.8004500000002</v>
      </c>
      <c r="Z575">
        <v>73.485100000000003</v>
      </c>
    </row>
    <row r="576" spans="22:26" customFormat="1" x14ac:dyDescent="0.25">
      <c r="V576" t="s">
        <v>116</v>
      </c>
      <c r="W576" s="1">
        <v>39958</v>
      </c>
      <c r="X576" s="51">
        <v>3271.5010000000002</v>
      </c>
      <c r="Y576" s="51">
        <f t="shared" si="55"/>
        <v>2960.470866666667</v>
      </c>
      <c r="Z576">
        <v>73.930800000000005</v>
      </c>
    </row>
    <row r="577" spans="22:26" customFormat="1" x14ac:dyDescent="0.25">
      <c r="V577" t="s">
        <v>116</v>
      </c>
      <c r="W577" s="1">
        <v>39959</v>
      </c>
      <c r="X577" s="51">
        <v>3274.8490000000002</v>
      </c>
      <c r="Y577" s="51">
        <f t="shared" si="55"/>
        <v>2974.7692000000006</v>
      </c>
      <c r="Z577">
        <v>73.9298</v>
      </c>
    </row>
    <row r="578" spans="22:26" customFormat="1" x14ac:dyDescent="0.25">
      <c r="V578" t="s">
        <v>116</v>
      </c>
      <c r="W578" s="1">
        <v>39960</v>
      </c>
      <c r="X578" s="51">
        <v>3276.748</v>
      </c>
      <c r="Y578" s="51">
        <f t="shared" si="55"/>
        <v>2988.0682000000002</v>
      </c>
      <c r="Z578">
        <v>74.0154</v>
      </c>
    </row>
    <row r="579" spans="22:26" customFormat="1" x14ac:dyDescent="0.25">
      <c r="V579" t="s">
        <v>116</v>
      </c>
      <c r="W579" s="1">
        <v>39965</v>
      </c>
      <c r="X579" s="51">
        <v>3332.337</v>
      </c>
      <c r="Y579" s="51">
        <f t="shared" si="55"/>
        <v>3001.9433833333333</v>
      </c>
      <c r="Z579">
        <v>75.341499999999996</v>
      </c>
    </row>
    <row r="580" spans="22:26" customFormat="1" x14ac:dyDescent="0.25">
      <c r="V580" t="s">
        <v>116</v>
      </c>
      <c r="W580" s="1">
        <v>39966</v>
      </c>
      <c r="X580" s="51">
        <v>3353.922</v>
      </c>
      <c r="Y580" s="51">
        <f t="shared" si="55"/>
        <v>3013.652</v>
      </c>
      <c r="Z580">
        <v>75.794899999999998</v>
      </c>
    </row>
    <row r="581" spans="22:26" customFormat="1" x14ac:dyDescent="0.25">
      <c r="V581" t="s">
        <v>116</v>
      </c>
      <c r="W581" s="1">
        <v>39967</v>
      </c>
      <c r="X581" s="51">
        <v>3380.1880000000001</v>
      </c>
      <c r="Y581" s="51">
        <f t="shared" si="55"/>
        <v>3025.4622166666668</v>
      </c>
      <c r="Z581">
        <v>76.445400000000006</v>
      </c>
    </row>
    <row r="582" spans="22:26" customFormat="1" x14ac:dyDescent="0.25">
      <c r="V582" t="s">
        <v>116</v>
      </c>
      <c r="W582" s="1">
        <v>39968</v>
      </c>
      <c r="X582" s="51">
        <v>3375.873</v>
      </c>
      <c r="Y582" s="51">
        <f t="shared" si="55"/>
        <v>3037.5022833333333</v>
      </c>
      <c r="Z582">
        <v>76.330100000000002</v>
      </c>
    </row>
    <row r="583" spans="22:26" customFormat="1" x14ac:dyDescent="0.25">
      <c r="V583" t="s">
        <v>116</v>
      </c>
      <c r="W583" s="1">
        <v>39969</v>
      </c>
      <c r="X583" s="51">
        <v>3355.7779999999998</v>
      </c>
      <c r="Y583" s="51">
        <f t="shared" si="55"/>
        <v>3051.1650833333329</v>
      </c>
      <c r="Z583">
        <v>75.834199999999996</v>
      </c>
    </row>
    <row r="584" spans="22:26" customFormat="1" x14ac:dyDescent="0.25">
      <c r="V584" t="s">
        <v>116</v>
      </c>
      <c r="W584" s="1">
        <v>39972</v>
      </c>
      <c r="X584" s="51">
        <v>3350.2379999999998</v>
      </c>
      <c r="Y584" s="51">
        <f t="shared" si="55"/>
        <v>3063.6454333333327</v>
      </c>
      <c r="Z584">
        <v>75.708699999999993</v>
      </c>
    </row>
    <row r="585" spans="22:26" customFormat="1" x14ac:dyDescent="0.25">
      <c r="V585" t="s">
        <v>116</v>
      </c>
      <c r="W585" s="1">
        <v>39973</v>
      </c>
      <c r="X585" s="51">
        <v>3366.9110000000001</v>
      </c>
      <c r="Y585" s="51">
        <f t="shared" si="55"/>
        <v>3076.6377666666663</v>
      </c>
      <c r="Z585">
        <v>76.068399999999997</v>
      </c>
    </row>
    <row r="586" spans="22:26" customFormat="1" x14ac:dyDescent="0.25">
      <c r="V586" t="s">
        <v>116</v>
      </c>
      <c r="W586" s="1">
        <v>39974</v>
      </c>
      <c r="X586" s="51">
        <v>3403.2080000000001</v>
      </c>
      <c r="Y586" s="51">
        <f t="shared" si="55"/>
        <v>3090.0706999999993</v>
      </c>
      <c r="Z586">
        <v>76.875200000000007</v>
      </c>
    </row>
    <row r="587" spans="22:26" customFormat="1" x14ac:dyDescent="0.25">
      <c r="V587" t="s">
        <v>116</v>
      </c>
      <c r="W587" s="1">
        <v>39975</v>
      </c>
      <c r="X587" s="51">
        <v>3382.9969999999998</v>
      </c>
      <c r="Y587" s="51">
        <f t="shared" si="55"/>
        <v>3103.6268333333328</v>
      </c>
      <c r="Z587">
        <v>76.395899999999997</v>
      </c>
    </row>
    <row r="588" spans="22:26" customFormat="1" x14ac:dyDescent="0.25">
      <c r="V588" t="s">
        <v>116</v>
      </c>
      <c r="W588" s="1">
        <v>39976</v>
      </c>
      <c r="X588" s="51">
        <v>3309.587</v>
      </c>
      <c r="Y588" s="51">
        <f t="shared" si="55"/>
        <v>3115.4023166666666</v>
      </c>
      <c r="Z588">
        <v>74.738900000000001</v>
      </c>
    </row>
    <row r="589" spans="22:26" customFormat="1" x14ac:dyDescent="0.25">
      <c r="V589" t="s">
        <v>116</v>
      </c>
      <c r="W589" s="1">
        <v>39979</v>
      </c>
      <c r="X589" s="51">
        <v>3356.7139999999999</v>
      </c>
      <c r="Y589" s="51">
        <f t="shared" si="55"/>
        <v>3126.3543166666668</v>
      </c>
      <c r="Z589">
        <v>75.760199999999998</v>
      </c>
    </row>
    <row r="590" spans="22:26" customFormat="1" x14ac:dyDescent="0.25">
      <c r="V590" t="s">
        <v>116</v>
      </c>
      <c r="W590" s="1">
        <v>39980</v>
      </c>
      <c r="X590" s="51">
        <v>3349.35</v>
      </c>
      <c r="Y590" s="51">
        <f t="shared" si="55"/>
        <v>3136.6010333333334</v>
      </c>
      <c r="Z590">
        <v>75.629499999999993</v>
      </c>
    </row>
    <row r="591" spans="22:26" customFormat="1" x14ac:dyDescent="0.25">
      <c r="V591" t="s">
        <v>116</v>
      </c>
      <c r="W591" s="1">
        <v>39981</v>
      </c>
      <c r="X591" s="51">
        <v>3403.962</v>
      </c>
      <c r="Y591" s="51">
        <f t="shared" si="55"/>
        <v>3146.7144833333336</v>
      </c>
      <c r="Z591">
        <v>76.864800000000002</v>
      </c>
    </row>
    <row r="592" spans="22:26" customFormat="1" x14ac:dyDescent="0.25">
      <c r="V592" t="s">
        <v>116</v>
      </c>
      <c r="W592" s="1">
        <v>39982</v>
      </c>
      <c r="X592" s="51">
        <v>3431.2809999999999</v>
      </c>
      <c r="Y592" s="51">
        <f t="shared" si="55"/>
        <v>3157.5007333333333</v>
      </c>
      <c r="Z592">
        <v>77.418700000000001</v>
      </c>
    </row>
    <row r="593" spans="22:26" customFormat="1" x14ac:dyDescent="0.25">
      <c r="V593" t="s">
        <v>116</v>
      </c>
      <c r="W593" s="1">
        <v>39983</v>
      </c>
      <c r="X593" s="51">
        <v>3434.0549999999998</v>
      </c>
      <c r="Y593" s="51">
        <f t="shared" si="55"/>
        <v>3167.337</v>
      </c>
      <c r="Z593">
        <v>77.519000000000005</v>
      </c>
    </row>
    <row r="594" spans="22:26" customFormat="1" x14ac:dyDescent="0.25">
      <c r="V594" t="s">
        <v>116</v>
      </c>
      <c r="W594" s="1">
        <v>39986</v>
      </c>
      <c r="X594" s="51">
        <v>3405.13</v>
      </c>
      <c r="Y594" s="51">
        <f t="shared" si="55"/>
        <v>3176.3336166666672</v>
      </c>
      <c r="Z594">
        <v>76.886799999999994</v>
      </c>
    </row>
    <row r="595" spans="22:26" customFormat="1" x14ac:dyDescent="0.25">
      <c r="V595" t="s">
        <v>116</v>
      </c>
      <c r="W595" s="1">
        <v>39987</v>
      </c>
      <c r="X595" s="51">
        <v>3392.1120000000001</v>
      </c>
      <c r="Y595" s="51">
        <f t="shared" si="55"/>
        <v>3186.4410833333336</v>
      </c>
      <c r="Z595">
        <v>76.627200000000002</v>
      </c>
    </row>
    <row r="596" spans="22:26" customFormat="1" x14ac:dyDescent="0.25">
      <c r="V596" t="s">
        <v>116</v>
      </c>
      <c r="W596" s="1">
        <v>39988</v>
      </c>
      <c r="X596" s="51">
        <v>3431.444</v>
      </c>
      <c r="Y596" s="51">
        <f t="shared" si="55"/>
        <v>3196.074966666667</v>
      </c>
      <c r="Z596">
        <v>77.543300000000002</v>
      </c>
    </row>
    <row r="597" spans="22:26" customFormat="1" x14ac:dyDescent="0.25">
      <c r="V597" t="s">
        <v>116</v>
      </c>
      <c r="W597" s="1">
        <v>39989</v>
      </c>
      <c r="X597" s="51">
        <v>3427.473</v>
      </c>
      <c r="Y597" s="51">
        <f t="shared" si="55"/>
        <v>3205.2348500000003</v>
      </c>
      <c r="Z597">
        <v>77.556299999999993</v>
      </c>
    </row>
    <row r="598" spans="22:26" customFormat="1" x14ac:dyDescent="0.25">
      <c r="V598" t="s">
        <v>116</v>
      </c>
      <c r="W598" s="1">
        <v>39990</v>
      </c>
      <c r="X598" s="51">
        <v>3448.4609999999998</v>
      </c>
      <c r="Y598" s="51">
        <f t="shared" si="55"/>
        <v>3214.6556333333338</v>
      </c>
      <c r="Z598">
        <v>78.063400000000001</v>
      </c>
    </row>
    <row r="599" spans="22:26" customFormat="1" x14ac:dyDescent="0.25">
      <c r="V599" t="s">
        <v>116</v>
      </c>
      <c r="W599" s="1">
        <v>39993</v>
      </c>
      <c r="X599" s="51">
        <v>3476.788</v>
      </c>
      <c r="Y599" s="51">
        <f t="shared" si="55"/>
        <v>3224.0333000000005</v>
      </c>
      <c r="Z599">
        <v>78.748500000000007</v>
      </c>
    </row>
    <row r="600" spans="22:26" customFormat="1" x14ac:dyDescent="0.25">
      <c r="V600" t="s">
        <v>116</v>
      </c>
      <c r="W600" s="1">
        <v>39994</v>
      </c>
      <c r="X600" s="51">
        <v>3452.2629999999999</v>
      </c>
      <c r="Y600" s="51">
        <f t="shared" si="55"/>
        <v>3232.1903666666672</v>
      </c>
      <c r="Z600">
        <v>93.313699999999997</v>
      </c>
    </row>
    <row r="601" spans="22:26" customFormat="1" x14ac:dyDescent="0.25">
      <c r="V601" t="s">
        <v>116</v>
      </c>
      <c r="W601" s="1">
        <v>39995</v>
      </c>
      <c r="X601" s="51">
        <v>3503.7539999999999</v>
      </c>
      <c r="Y601" s="51">
        <f t="shared" si="55"/>
        <v>3241.1573500000004</v>
      </c>
      <c r="Z601">
        <v>85.954999999999998</v>
      </c>
    </row>
    <row r="602" spans="22:26" customFormat="1" x14ac:dyDescent="0.25">
      <c r="V602" t="s">
        <v>116</v>
      </c>
      <c r="W602" s="1">
        <v>39996</v>
      </c>
      <c r="X602" s="51">
        <v>3540.509</v>
      </c>
      <c r="Y602" s="51">
        <f t="shared" si="55"/>
        <v>3251.2616166666671</v>
      </c>
      <c r="Z602">
        <v>86.862200000000001</v>
      </c>
    </row>
    <row r="603" spans="22:26" customFormat="1" x14ac:dyDescent="0.25">
      <c r="V603" t="s">
        <v>116</v>
      </c>
      <c r="W603" s="1">
        <v>39997</v>
      </c>
      <c r="X603" s="51">
        <v>3584.8580000000002</v>
      </c>
      <c r="Y603" s="51">
        <f t="shared" si="55"/>
        <v>3261.5339333333336</v>
      </c>
      <c r="Z603">
        <v>87.870800000000003</v>
      </c>
    </row>
    <row r="604" spans="22:26" customFormat="1" x14ac:dyDescent="0.25">
      <c r="V604" t="s">
        <v>116</v>
      </c>
      <c r="W604" s="1">
        <v>40000</v>
      </c>
      <c r="X604" s="51">
        <v>3592.64</v>
      </c>
      <c r="Y604" s="51">
        <f t="shared" si="55"/>
        <v>3273.6251333333339</v>
      </c>
      <c r="Z604">
        <v>88.137200000000007</v>
      </c>
    </row>
    <row r="605" spans="22:26" customFormat="1" x14ac:dyDescent="0.25">
      <c r="V605" t="s">
        <v>116</v>
      </c>
      <c r="W605" s="1">
        <v>40001</v>
      </c>
      <c r="X605" s="51">
        <v>3589.1869999999999</v>
      </c>
      <c r="Y605" s="51">
        <f t="shared" si="55"/>
        <v>3284.8611833333339</v>
      </c>
      <c r="Z605">
        <v>88.010199999999998</v>
      </c>
    </row>
    <row r="606" spans="22:26" customFormat="1" x14ac:dyDescent="0.25">
      <c r="V606" t="s">
        <v>116</v>
      </c>
      <c r="W606" s="1">
        <v>40002</v>
      </c>
      <c r="X606" s="51">
        <v>3633.433</v>
      </c>
      <c r="Y606" s="51">
        <f t="shared" si="55"/>
        <v>3295.2621333333332</v>
      </c>
      <c r="Z606">
        <v>89.088399999999993</v>
      </c>
    </row>
    <row r="607" spans="22:26" customFormat="1" x14ac:dyDescent="0.25">
      <c r="V607" t="s">
        <v>116</v>
      </c>
      <c r="W607" s="1">
        <v>40003</v>
      </c>
      <c r="X607" s="51">
        <v>3701.79</v>
      </c>
      <c r="Y607" s="51">
        <f t="shared" si="55"/>
        <v>3306.1191000000008</v>
      </c>
      <c r="Z607">
        <v>90.832599999999999</v>
      </c>
    </row>
    <row r="608" spans="22:26" customFormat="1" x14ac:dyDescent="0.25">
      <c r="V608" t="s">
        <v>116</v>
      </c>
      <c r="W608" s="1">
        <v>40004</v>
      </c>
      <c r="X608" s="51">
        <v>3719.97</v>
      </c>
      <c r="Y608" s="51">
        <f t="shared" si="55"/>
        <v>3316.4614500000002</v>
      </c>
      <c r="Z608">
        <v>91.307900000000004</v>
      </c>
    </row>
    <row r="609" spans="22:26" customFormat="1" x14ac:dyDescent="0.25">
      <c r="V609" t="s">
        <v>116</v>
      </c>
      <c r="W609" s="1">
        <v>40007</v>
      </c>
      <c r="X609" s="51">
        <v>3754.3440000000001</v>
      </c>
      <c r="Y609" s="51">
        <f t="shared" si="55"/>
        <v>3326.6368333333335</v>
      </c>
      <c r="Z609">
        <v>92.152500000000003</v>
      </c>
    </row>
    <row r="610" spans="22:26" customFormat="1" x14ac:dyDescent="0.25">
      <c r="V610" t="s">
        <v>116</v>
      </c>
      <c r="W610" s="1">
        <v>40008</v>
      </c>
      <c r="X610" s="51">
        <v>3813.8760000000002</v>
      </c>
      <c r="Y610" s="51">
        <f t="shared" si="55"/>
        <v>3337.5471000000002</v>
      </c>
      <c r="Z610">
        <v>93.618799999999993</v>
      </c>
    </row>
    <row r="611" spans="22:26" customFormat="1" x14ac:dyDescent="0.25">
      <c r="V611" t="s">
        <v>116</v>
      </c>
      <c r="W611" s="1">
        <v>40009</v>
      </c>
      <c r="X611" s="51">
        <v>3848.6320000000001</v>
      </c>
      <c r="Y611" s="51">
        <f t="shared" si="55"/>
        <v>3349.7006500000002</v>
      </c>
      <c r="Z611">
        <v>94.635400000000004</v>
      </c>
    </row>
    <row r="612" spans="22:26" customFormat="1" x14ac:dyDescent="0.25">
      <c r="V612" t="s">
        <v>116</v>
      </c>
      <c r="W612" s="1">
        <v>40010</v>
      </c>
      <c r="X612" s="51">
        <v>3829.2069999999999</v>
      </c>
      <c r="Y612" s="51">
        <f t="shared" si="55"/>
        <v>3360.0893666666675</v>
      </c>
      <c r="Z612">
        <v>94.240499999999997</v>
      </c>
    </row>
    <row r="613" spans="22:26" customFormat="1" x14ac:dyDescent="0.25">
      <c r="V613" t="s">
        <v>116</v>
      </c>
      <c r="W613" s="1">
        <v>40011</v>
      </c>
      <c r="X613" s="51">
        <v>3852.8629999999998</v>
      </c>
      <c r="Y613" s="51">
        <f t="shared" si="55"/>
        <v>3370.8858166666673</v>
      </c>
      <c r="Z613">
        <v>94.762699999999995</v>
      </c>
    </row>
    <row r="614" spans="22:26" customFormat="1" x14ac:dyDescent="0.25">
      <c r="V614" t="s">
        <v>116</v>
      </c>
      <c r="W614" s="1">
        <v>40014</v>
      </c>
      <c r="X614" s="51">
        <v>3919.4259999999999</v>
      </c>
      <c r="Y614" s="51">
        <f t="shared" si="55"/>
        <v>3385.4989500000011</v>
      </c>
      <c r="Z614">
        <v>96.417699999999996</v>
      </c>
    </row>
    <row r="615" spans="22:26" customFormat="1" x14ac:dyDescent="0.25">
      <c r="V615" t="s">
        <v>116</v>
      </c>
      <c r="W615" s="1">
        <v>40015</v>
      </c>
      <c r="X615" s="51">
        <v>3824.288</v>
      </c>
      <c r="Y615" s="51">
        <f t="shared" si="55"/>
        <v>3398.2419333333341</v>
      </c>
      <c r="Z615">
        <v>94.031499999999994</v>
      </c>
    </row>
    <row r="616" spans="22:26" customFormat="1" x14ac:dyDescent="0.25">
      <c r="V616" t="s">
        <v>116</v>
      </c>
      <c r="W616" s="1">
        <v>40016</v>
      </c>
      <c r="X616" s="51">
        <v>3894.5630000000001</v>
      </c>
      <c r="Y616" s="51">
        <f t="shared" si="55"/>
        <v>3412.5386333333345</v>
      </c>
      <c r="Z616">
        <v>95.674099999999996</v>
      </c>
    </row>
    <row r="617" spans="22:26" customFormat="1" x14ac:dyDescent="0.25">
      <c r="V617" t="s">
        <v>116</v>
      </c>
      <c r="W617" s="1">
        <v>40017</v>
      </c>
      <c r="X617" s="51">
        <v>3933.1129999999998</v>
      </c>
      <c r="Y617" s="51">
        <f t="shared" si="55"/>
        <v>3429.4886166666679</v>
      </c>
      <c r="Z617">
        <v>96.638900000000007</v>
      </c>
    </row>
    <row r="618" spans="22:26" customFormat="1" x14ac:dyDescent="0.25">
      <c r="V618" t="s">
        <v>116</v>
      </c>
      <c r="W618" s="1">
        <v>40018</v>
      </c>
      <c r="X618" s="51">
        <v>3907.9670000000001</v>
      </c>
      <c r="Y618" s="51">
        <f t="shared" si="55"/>
        <v>3445.2888666666681</v>
      </c>
      <c r="Z618">
        <v>96.002300000000005</v>
      </c>
    </row>
    <row r="619" spans="22:26" customFormat="1" x14ac:dyDescent="0.25">
      <c r="V619" t="s">
        <v>116</v>
      </c>
      <c r="W619" s="1">
        <v>40021</v>
      </c>
      <c r="X619" s="51">
        <v>3972.6439999999998</v>
      </c>
      <c r="Y619" s="51">
        <f t="shared" si="55"/>
        <v>3460.8322666666668</v>
      </c>
      <c r="Z619">
        <v>97.573499999999996</v>
      </c>
    </row>
    <row r="620" spans="22:26" customFormat="1" x14ac:dyDescent="0.25">
      <c r="V620" t="s">
        <v>116</v>
      </c>
      <c r="W620" s="1">
        <v>40022</v>
      </c>
      <c r="X620" s="51">
        <v>4022.91</v>
      </c>
      <c r="Y620" s="51">
        <f t="shared" si="55"/>
        <v>3476.4438166666673</v>
      </c>
      <c r="Z620">
        <v>98.813699999999997</v>
      </c>
    </row>
    <row r="621" spans="22:26" customFormat="1" x14ac:dyDescent="0.25">
      <c r="V621" t="s">
        <v>116</v>
      </c>
      <c r="W621" s="1">
        <v>40023</v>
      </c>
      <c r="X621" s="51">
        <v>3764.64</v>
      </c>
      <c r="Y621" s="51">
        <f t="shared" si="55"/>
        <v>3486.0169166666678</v>
      </c>
      <c r="Z621">
        <v>92.543099999999995</v>
      </c>
    </row>
    <row r="622" spans="22:26" customFormat="1" x14ac:dyDescent="0.25">
      <c r="V622" t="s">
        <v>116</v>
      </c>
      <c r="W622" s="1">
        <v>40024</v>
      </c>
      <c r="X622" s="51">
        <v>3803.1239999999998</v>
      </c>
      <c r="Y622" s="51">
        <f t="shared" si="55"/>
        <v>3495.7254000000016</v>
      </c>
      <c r="Z622">
        <v>93.431799999999996</v>
      </c>
    </row>
    <row r="623" spans="22:26" customFormat="1" x14ac:dyDescent="0.25">
      <c r="V623" t="s">
        <v>116</v>
      </c>
      <c r="W623" s="1">
        <v>40025</v>
      </c>
      <c r="X623" s="51">
        <v>3928.5839999999998</v>
      </c>
      <c r="Y623" s="51">
        <f t="shared" si="55"/>
        <v>3506.7921500000016</v>
      </c>
      <c r="Z623">
        <v>96.540800000000004</v>
      </c>
    </row>
    <row r="624" spans="22:26" customFormat="1" x14ac:dyDescent="0.25">
      <c r="V624" t="s">
        <v>116</v>
      </c>
      <c r="W624" s="1">
        <v>40028</v>
      </c>
      <c r="X624" s="51">
        <v>4020.2660000000001</v>
      </c>
      <c r="Y624" s="51">
        <f t="shared" si="55"/>
        <v>3519.752816666668</v>
      </c>
      <c r="Z624">
        <v>98.750299999999996</v>
      </c>
    </row>
    <row r="625" spans="22:26" customFormat="1" x14ac:dyDescent="0.25">
      <c r="V625" t="s">
        <v>116</v>
      </c>
      <c r="W625" s="1">
        <v>40029</v>
      </c>
      <c r="X625" s="51">
        <v>4069.346</v>
      </c>
      <c r="Y625" s="51">
        <f t="shared" si="55"/>
        <v>3533.2821166666681</v>
      </c>
      <c r="Z625">
        <v>99.992500000000007</v>
      </c>
    </row>
    <row r="626" spans="22:26" customFormat="1" x14ac:dyDescent="0.25">
      <c r="V626" t="s">
        <v>116</v>
      </c>
      <c r="W626" s="1">
        <v>40030</v>
      </c>
      <c r="X626" s="51">
        <v>4069.3380000000002</v>
      </c>
      <c r="Y626" s="51">
        <f t="shared" si="55"/>
        <v>3548.8615333333341</v>
      </c>
      <c r="Z626">
        <v>99.991600000000005</v>
      </c>
    </row>
    <row r="627" spans="22:26" customFormat="1" x14ac:dyDescent="0.25">
      <c r="V627" t="s">
        <v>116</v>
      </c>
      <c r="W627" s="1">
        <v>40031</v>
      </c>
      <c r="X627" s="51">
        <v>4015.4209999999998</v>
      </c>
      <c r="Y627" s="51">
        <f t="shared" si="55"/>
        <v>3562.2495666666678</v>
      </c>
      <c r="Z627">
        <v>98.682599999999994</v>
      </c>
    </row>
    <row r="628" spans="22:26" customFormat="1" x14ac:dyDescent="0.25">
      <c r="V628" t="s">
        <v>116</v>
      </c>
      <c r="W628" s="1">
        <v>40032</v>
      </c>
      <c r="X628" s="51">
        <v>3893.125</v>
      </c>
      <c r="Y628" s="51">
        <f t="shared" si="55"/>
        <v>3573.2324666666677</v>
      </c>
      <c r="Z628">
        <v>95.738299999999995</v>
      </c>
    </row>
    <row r="629" spans="22:26" customFormat="1" x14ac:dyDescent="0.25">
      <c r="V629" t="s">
        <v>116</v>
      </c>
      <c r="W629" s="1">
        <v>40035</v>
      </c>
      <c r="X629" s="51">
        <v>3933.047</v>
      </c>
      <c r="Y629" s="51">
        <f t="shared" si="55"/>
        <v>3584.6739666666672</v>
      </c>
      <c r="Z629">
        <v>96.6678</v>
      </c>
    </row>
    <row r="630" spans="22:26" customFormat="1" x14ac:dyDescent="0.25">
      <c r="V630" t="s">
        <v>116</v>
      </c>
      <c r="W630" s="1">
        <v>40036</v>
      </c>
      <c r="X630" s="51">
        <v>3953.2930000000001</v>
      </c>
      <c r="Y630" s="51">
        <f t="shared" si="55"/>
        <v>3596.049883333334</v>
      </c>
      <c r="Z630">
        <v>97.1023</v>
      </c>
    </row>
    <row r="631" spans="22:26" customFormat="1" x14ac:dyDescent="0.25">
      <c r="V631" t="s">
        <v>116</v>
      </c>
      <c r="W631" s="1">
        <v>40037</v>
      </c>
      <c r="X631" s="51">
        <v>3770.1370000000002</v>
      </c>
      <c r="Y631" s="51">
        <f t="shared" si="55"/>
        <v>3603.9579833333337</v>
      </c>
      <c r="Z631">
        <v>92.664299999999997</v>
      </c>
    </row>
    <row r="632" spans="22:26" customFormat="1" x14ac:dyDescent="0.25">
      <c r="V632" t="s">
        <v>116</v>
      </c>
      <c r="W632" s="1">
        <v>40038</v>
      </c>
      <c r="X632" s="51">
        <v>3778.14</v>
      </c>
      <c r="Y632" s="51">
        <f t="shared" si="55"/>
        <v>3611.5014666666675</v>
      </c>
      <c r="Z632">
        <v>92.881200000000007</v>
      </c>
    </row>
    <row r="633" spans="22:26" customFormat="1" x14ac:dyDescent="0.25">
      <c r="V633" t="s">
        <v>116</v>
      </c>
      <c r="W633" s="1">
        <v>40039</v>
      </c>
      <c r="X633" s="51">
        <v>3609.6979999999999</v>
      </c>
      <c r="Y633" s="51">
        <f t="shared" si="55"/>
        <v>3616.5552000000007</v>
      </c>
      <c r="Z633">
        <v>88.774600000000007</v>
      </c>
    </row>
    <row r="634" spans="22:26" customFormat="1" x14ac:dyDescent="0.25">
      <c r="V634" t="s">
        <v>116</v>
      </c>
      <c r="W634" s="1">
        <v>40042</v>
      </c>
      <c r="X634" s="51">
        <v>3358.1030000000001</v>
      </c>
      <c r="Y634" s="51">
        <f t="shared" si="55"/>
        <v>3618.3990000000008</v>
      </c>
      <c r="Z634">
        <v>82.540400000000005</v>
      </c>
    </row>
    <row r="635" spans="22:26" customFormat="1" x14ac:dyDescent="0.25">
      <c r="V635" t="s">
        <v>116</v>
      </c>
      <c r="W635" s="1">
        <v>40043</v>
      </c>
      <c r="X635" s="51">
        <v>3424.7750000000001</v>
      </c>
      <c r="Y635" s="51">
        <f t="shared" si="55"/>
        <v>3621.2363500000006</v>
      </c>
      <c r="Z635">
        <v>84.178399999999996</v>
      </c>
    </row>
    <row r="636" spans="22:26" customFormat="1" x14ac:dyDescent="0.25">
      <c r="V636" t="s">
        <v>116</v>
      </c>
      <c r="W636" s="1">
        <v>40044</v>
      </c>
      <c r="X636" s="51">
        <v>3247.5259999999998</v>
      </c>
      <c r="Y636" s="51">
        <f t="shared" si="55"/>
        <v>3620.8367666666672</v>
      </c>
      <c r="Z636">
        <v>79.862499999999997</v>
      </c>
    </row>
    <row r="637" spans="22:26" customFormat="1" x14ac:dyDescent="0.25">
      <c r="V637" t="s">
        <v>116</v>
      </c>
      <c r="W637" s="1">
        <v>40045</v>
      </c>
      <c r="X637" s="51">
        <v>3374.3510000000001</v>
      </c>
      <c r="Y637" s="51">
        <f t="shared" si="55"/>
        <v>3622.4951333333343</v>
      </c>
      <c r="Z637">
        <v>82.981700000000004</v>
      </c>
    </row>
    <row r="638" spans="22:26" customFormat="1" x14ac:dyDescent="0.25">
      <c r="V638" t="s">
        <v>116</v>
      </c>
      <c r="W638" s="1">
        <v>40046</v>
      </c>
      <c r="X638" s="51">
        <v>3468.0419999999999</v>
      </c>
      <c r="Y638" s="51">
        <f t="shared" ref="Y638:Y701" si="56">AVERAGE(X579:X638)</f>
        <v>3625.6833666666671</v>
      </c>
      <c r="Z638">
        <v>85.276399999999995</v>
      </c>
    </row>
    <row r="639" spans="22:26" customFormat="1" x14ac:dyDescent="0.25">
      <c r="V639" t="s">
        <v>116</v>
      </c>
      <c r="W639" s="1">
        <v>40049</v>
      </c>
      <c r="X639" s="51">
        <v>3541.8040000000001</v>
      </c>
      <c r="Y639" s="51">
        <f t="shared" si="56"/>
        <v>3629.1744833333337</v>
      </c>
      <c r="Z639">
        <v>87.182500000000005</v>
      </c>
    </row>
    <row r="640" spans="22:26" customFormat="1" x14ac:dyDescent="0.25">
      <c r="V640" t="s">
        <v>116</v>
      </c>
      <c r="W640" s="1">
        <v>40050</v>
      </c>
      <c r="X640" s="51">
        <v>3485.924</v>
      </c>
      <c r="Y640" s="51">
        <f t="shared" si="56"/>
        <v>3631.3745166666672</v>
      </c>
      <c r="Z640">
        <v>85.752099999999999</v>
      </c>
    </row>
    <row r="641" spans="22:26" customFormat="1" x14ac:dyDescent="0.25">
      <c r="V641" t="s">
        <v>116</v>
      </c>
      <c r="W641" s="1">
        <v>40051</v>
      </c>
      <c r="X641" s="51">
        <v>3595.1149999999998</v>
      </c>
      <c r="Y641" s="51">
        <f t="shared" si="56"/>
        <v>3634.9566333333337</v>
      </c>
      <c r="Z641">
        <v>88.465299999999999</v>
      </c>
    </row>
    <row r="642" spans="22:26" customFormat="1" x14ac:dyDescent="0.25">
      <c r="V642" t="s">
        <v>116</v>
      </c>
      <c r="W642" s="1">
        <v>40052</v>
      </c>
      <c r="X642" s="51">
        <v>3629.5129999999999</v>
      </c>
      <c r="Y642" s="51">
        <f t="shared" si="56"/>
        <v>3639.1839666666665</v>
      </c>
      <c r="Z642">
        <v>89.2423</v>
      </c>
    </row>
    <row r="643" spans="22:26" customFormat="1" x14ac:dyDescent="0.25">
      <c r="V643" t="s">
        <v>116</v>
      </c>
      <c r="W643" s="1">
        <v>40053</v>
      </c>
      <c r="X643" s="51">
        <v>3531.41</v>
      </c>
      <c r="Y643" s="51">
        <f t="shared" si="56"/>
        <v>3642.111166666667</v>
      </c>
      <c r="Z643">
        <v>86.831699999999998</v>
      </c>
    </row>
    <row r="644" spans="22:26" customFormat="1" x14ac:dyDescent="0.25">
      <c r="V644" t="s">
        <v>116</v>
      </c>
      <c r="W644" s="1">
        <v>40056</v>
      </c>
      <c r="X644" s="51">
        <v>3277.9969999999998</v>
      </c>
      <c r="Y644" s="51">
        <f t="shared" si="56"/>
        <v>3640.90715</v>
      </c>
      <c r="Z644">
        <v>80.569000000000003</v>
      </c>
    </row>
    <row r="645" spans="22:26" customFormat="1" x14ac:dyDescent="0.25">
      <c r="V645" t="s">
        <v>116</v>
      </c>
      <c r="W645" s="1">
        <v>40057</v>
      </c>
      <c r="X645" s="51">
        <v>3245.2739999999999</v>
      </c>
      <c r="Y645" s="51">
        <f t="shared" si="56"/>
        <v>3638.8798666666667</v>
      </c>
      <c r="Z645">
        <v>79.827100000000002</v>
      </c>
    </row>
    <row r="646" spans="22:26" customFormat="1" x14ac:dyDescent="0.25">
      <c r="V646" t="s">
        <v>116</v>
      </c>
      <c r="W646" s="1">
        <v>40058</v>
      </c>
      <c r="X646" s="51">
        <v>3265.0740000000001</v>
      </c>
      <c r="Y646" s="51">
        <f t="shared" si="56"/>
        <v>3636.5776333333329</v>
      </c>
      <c r="Z646">
        <v>80.33</v>
      </c>
    </row>
    <row r="647" spans="22:26" customFormat="1" x14ac:dyDescent="0.25">
      <c r="V647" t="s">
        <v>116</v>
      </c>
      <c r="W647" s="1">
        <v>40059</v>
      </c>
      <c r="X647" s="51">
        <v>3427.442</v>
      </c>
      <c r="Y647" s="51">
        <f t="shared" si="56"/>
        <v>3637.3183833333328</v>
      </c>
      <c r="Z647">
        <v>84.388499999999993</v>
      </c>
    </row>
    <row r="648" spans="22:26" customFormat="1" x14ac:dyDescent="0.25">
      <c r="V648" t="s">
        <v>116</v>
      </c>
      <c r="W648" s="1">
        <v>40060</v>
      </c>
      <c r="X648" s="51">
        <v>3489.0630000000001</v>
      </c>
      <c r="Y648" s="51">
        <f t="shared" si="56"/>
        <v>3640.3096499999997</v>
      </c>
      <c r="Z648">
        <v>85.847099999999998</v>
      </c>
    </row>
    <row r="649" spans="22:26" customFormat="1" x14ac:dyDescent="0.25">
      <c r="V649" t="s">
        <v>116</v>
      </c>
      <c r="W649" s="1">
        <v>40063</v>
      </c>
      <c r="X649" s="51">
        <v>3527.2539999999999</v>
      </c>
      <c r="Y649" s="51">
        <f t="shared" si="56"/>
        <v>3643.1519833333327</v>
      </c>
      <c r="Z649">
        <v>86.85</v>
      </c>
    </row>
    <row r="650" spans="22:26" customFormat="1" x14ac:dyDescent="0.25">
      <c r="V650" t="s">
        <v>116</v>
      </c>
      <c r="W650" s="1">
        <v>40064</v>
      </c>
      <c r="X650" s="51">
        <v>3592.806</v>
      </c>
      <c r="Y650" s="51">
        <f t="shared" si="56"/>
        <v>3647.2095833333337</v>
      </c>
      <c r="Z650">
        <v>88.497699999999995</v>
      </c>
    </row>
    <row r="651" spans="22:26" customFormat="1" x14ac:dyDescent="0.25">
      <c r="V651" t="s">
        <v>116</v>
      </c>
      <c r="W651" s="1">
        <v>40065</v>
      </c>
      <c r="X651" s="51">
        <v>3613.41</v>
      </c>
      <c r="Y651" s="51">
        <f t="shared" si="56"/>
        <v>3650.7003833333333</v>
      </c>
      <c r="Z651">
        <v>89.088200000000001</v>
      </c>
    </row>
    <row r="652" spans="22:26" customFormat="1" x14ac:dyDescent="0.25">
      <c r="V652" t="s">
        <v>116</v>
      </c>
      <c r="W652" s="1">
        <v>40066</v>
      </c>
      <c r="X652" s="51">
        <v>3581.683</v>
      </c>
      <c r="Y652" s="51">
        <f t="shared" si="56"/>
        <v>3653.2070833333332</v>
      </c>
      <c r="Z652">
        <v>88.319299999999998</v>
      </c>
    </row>
    <row r="653" spans="22:26" customFormat="1" x14ac:dyDescent="0.25">
      <c r="V653" t="s">
        <v>116</v>
      </c>
      <c r="W653" s="1">
        <v>40067</v>
      </c>
      <c r="X653" s="51">
        <v>3641.8159999999998</v>
      </c>
      <c r="Y653" s="51">
        <f t="shared" si="56"/>
        <v>3656.6697666666664</v>
      </c>
      <c r="Z653">
        <v>89.795199999999994</v>
      </c>
    </row>
    <row r="654" spans="22:26" customFormat="1" x14ac:dyDescent="0.25">
      <c r="V654" t="s">
        <v>116</v>
      </c>
      <c r="W654" s="1">
        <v>40070</v>
      </c>
      <c r="X654" s="51">
        <v>3736.576</v>
      </c>
      <c r="Y654" s="51">
        <f t="shared" si="56"/>
        <v>3662.193866666667</v>
      </c>
      <c r="Z654">
        <v>92.123000000000005</v>
      </c>
    </row>
    <row r="655" spans="22:26" customFormat="1" x14ac:dyDescent="0.25">
      <c r="V655" t="s">
        <v>116</v>
      </c>
      <c r="W655" s="1">
        <v>40071</v>
      </c>
      <c r="X655" s="51">
        <v>3775.2130000000002</v>
      </c>
      <c r="Y655" s="51">
        <f t="shared" si="56"/>
        <v>3668.5788833333331</v>
      </c>
      <c r="Z655">
        <v>93.067899999999995</v>
      </c>
    </row>
    <row r="656" spans="22:26" customFormat="1" x14ac:dyDescent="0.25">
      <c r="V656" t="s">
        <v>116</v>
      </c>
      <c r="W656" s="1">
        <v>40072</v>
      </c>
      <c r="X656" s="51">
        <v>3781.0639999999999</v>
      </c>
      <c r="Y656" s="51">
        <f t="shared" si="56"/>
        <v>3674.4058833333333</v>
      </c>
      <c r="Z656">
        <v>93.1755</v>
      </c>
    </row>
    <row r="657" spans="22:26" customFormat="1" x14ac:dyDescent="0.25">
      <c r="V657" t="s">
        <v>116</v>
      </c>
      <c r="W657" s="1">
        <v>40073</v>
      </c>
      <c r="X657" s="51">
        <v>3868.6669999999999</v>
      </c>
      <c r="Y657" s="51">
        <f t="shared" si="56"/>
        <v>3681.7591166666666</v>
      </c>
      <c r="Z657">
        <v>95.334100000000007</v>
      </c>
    </row>
    <row r="658" spans="22:26" customFormat="1" x14ac:dyDescent="0.25">
      <c r="V658" t="s">
        <v>116</v>
      </c>
      <c r="W658" s="1">
        <v>40074</v>
      </c>
      <c r="X658" s="51">
        <v>3739.732</v>
      </c>
      <c r="Y658" s="51">
        <f t="shared" si="56"/>
        <v>3686.6136333333329</v>
      </c>
      <c r="Z658">
        <v>92.151499999999999</v>
      </c>
    </row>
    <row r="659" spans="22:26" customFormat="1" x14ac:dyDescent="0.25">
      <c r="V659" t="s">
        <v>116</v>
      </c>
      <c r="W659" s="1">
        <v>40077</v>
      </c>
      <c r="X659" s="51">
        <v>3804.3310000000001</v>
      </c>
      <c r="Y659" s="51">
        <f t="shared" si="56"/>
        <v>3692.0726833333333</v>
      </c>
      <c r="Z659">
        <v>93.7042</v>
      </c>
    </row>
    <row r="660" spans="22:26" customFormat="1" x14ac:dyDescent="0.25">
      <c r="V660" t="s">
        <v>116</v>
      </c>
      <c r="W660" s="1">
        <v>40078</v>
      </c>
      <c r="X660" s="51">
        <v>3708.1990000000001</v>
      </c>
      <c r="Y660" s="51">
        <f t="shared" si="56"/>
        <v>3696.338283333333</v>
      </c>
      <c r="Z660">
        <v>91.376499999999993</v>
      </c>
    </row>
    <row r="661" spans="22:26" customFormat="1" x14ac:dyDescent="0.25">
      <c r="V661" t="s">
        <v>116</v>
      </c>
      <c r="W661" s="1">
        <v>40079</v>
      </c>
      <c r="X661" s="51">
        <v>3595.7060000000001</v>
      </c>
      <c r="Y661" s="51">
        <f t="shared" si="56"/>
        <v>3697.8708166666665</v>
      </c>
      <c r="Z661">
        <v>88.624700000000004</v>
      </c>
    </row>
    <row r="662" spans="22:26" customFormat="1" x14ac:dyDescent="0.25">
      <c r="V662" t="s">
        <v>116</v>
      </c>
      <c r="W662" s="1">
        <v>40080</v>
      </c>
      <c r="X662" s="51">
        <v>3568.6689999999999</v>
      </c>
      <c r="Y662" s="51">
        <f t="shared" si="56"/>
        <v>3698.3401499999995</v>
      </c>
      <c r="Z662">
        <v>88.038899999999998</v>
      </c>
    </row>
    <row r="663" spans="22:26" customFormat="1" x14ac:dyDescent="0.25">
      <c r="V663" t="s">
        <v>116</v>
      </c>
      <c r="W663" s="1">
        <v>40081</v>
      </c>
      <c r="X663" s="51">
        <v>3536.8110000000001</v>
      </c>
      <c r="Y663" s="51">
        <f t="shared" si="56"/>
        <v>3697.539366666666</v>
      </c>
      <c r="Z663">
        <v>87.236199999999997</v>
      </c>
    </row>
    <row r="664" spans="22:26" customFormat="1" x14ac:dyDescent="0.25">
      <c r="V664" t="s">
        <v>116</v>
      </c>
      <c r="W664" s="1">
        <v>40084</v>
      </c>
      <c r="X664" s="51">
        <v>3434.6550000000002</v>
      </c>
      <c r="Y664" s="51">
        <f t="shared" si="56"/>
        <v>3694.9062833333323</v>
      </c>
      <c r="Z664">
        <v>84.721299999999999</v>
      </c>
    </row>
    <row r="665" spans="22:26" customFormat="1" x14ac:dyDescent="0.25">
      <c r="V665" t="s">
        <v>116</v>
      </c>
      <c r="W665" s="1">
        <v>40085</v>
      </c>
      <c r="X665" s="51">
        <v>3372.0740000000001</v>
      </c>
      <c r="Y665" s="51">
        <f t="shared" si="56"/>
        <v>3691.2877333333327</v>
      </c>
      <c r="Z665">
        <v>83.231899999999996</v>
      </c>
    </row>
    <row r="666" spans="22:26" customFormat="1" x14ac:dyDescent="0.25">
      <c r="V666" t="s">
        <v>116</v>
      </c>
      <c r="W666" s="1">
        <v>40086</v>
      </c>
      <c r="X666" s="51">
        <v>3400.623</v>
      </c>
      <c r="Y666" s="51">
        <f t="shared" si="56"/>
        <v>3687.4075666666663</v>
      </c>
      <c r="Z666">
        <v>74.088499999999996</v>
      </c>
    </row>
    <row r="667" spans="22:26" customFormat="1" x14ac:dyDescent="0.25">
      <c r="V667" t="s">
        <v>116</v>
      </c>
      <c r="W667" s="1">
        <v>40095</v>
      </c>
      <c r="X667" s="51">
        <v>3576.444</v>
      </c>
      <c r="Y667" s="51">
        <f t="shared" si="56"/>
        <v>3685.3184666666657</v>
      </c>
      <c r="Z667">
        <v>77.920100000000005</v>
      </c>
    </row>
    <row r="668" spans="22:26" customFormat="1" x14ac:dyDescent="0.25">
      <c r="V668" t="s">
        <v>116</v>
      </c>
      <c r="W668" s="1">
        <v>40098</v>
      </c>
      <c r="X668" s="51">
        <v>3597.8629999999998</v>
      </c>
      <c r="Y668" s="51">
        <f t="shared" si="56"/>
        <v>3683.2833499999992</v>
      </c>
      <c r="Z668">
        <v>78.326300000000003</v>
      </c>
    </row>
    <row r="669" spans="22:26" customFormat="1" x14ac:dyDescent="0.25">
      <c r="V669" t="s">
        <v>116</v>
      </c>
      <c r="W669" s="1">
        <v>40099</v>
      </c>
      <c r="X669" s="51">
        <v>3659.0810000000001</v>
      </c>
      <c r="Y669" s="51">
        <f t="shared" si="56"/>
        <v>3681.6956333333324</v>
      </c>
      <c r="Z669">
        <v>79.664199999999994</v>
      </c>
    </row>
    <row r="670" spans="22:26" customFormat="1" x14ac:dyDescent="0.25">
      <c r="V670" t="s">
        <v>116</v>
      </c>
      <c r="W670" s="1">
        <v>40100</v>
      </c>
      <c r="X670" s="51">
        <v>3692.6480000000001</v>
      </c>
      <c r="Y670" s="51">
        <f t="shared" si="56"/>
        <v>3679.675166666666</v>
      </c>
      <c r="Z670">
        <v>80.446299999999994</v>
      </c>
    </row>
    <row r="671" spans="22:26" customFormat="1" x14ac:dyDescent="0.25">
      <c r="V671" t="s">
        <v>116</v>
      </c>
      <c r="W671" s="1">
        <v>40101</v>
      </c>
      <c r="X671" s="51">
        <v>3704.404</v>
      </c>
      <c r="Y671" s="51">
        <f t="shared" si="56"/>
        <v>3677.2713666666664</v>
      </c>
      <c r="Z671">
        <v>80.676299999999998</v>
      </c>
    </row>
    <row r="672" spans="22:26" customFormat="1" x14ac:dyDescent="0.25">
      <c r="V672" t="s">
        <v>116</v>
      </c>
      <c r="W672" s="1">
        <v>40102</v>
      </c>
      <c r="X672" s="51">
        <v>3716.8969999999999</v>
      </c>
      <c r="Y672" s="51">
        <f t="shared" si="56"/>
        <v>3675.3995333333323</v>
      </c>
      <c r="Z672">
        <v>80.918000000000006</v>
      </c>
    </row>
    <row r="673" spans="22:26" customFormat="1" x14ac:dyDescent="0.25">
      <c r="V673" t="s">
        <v>116</v>
      </c>
      <c r="W673" s="1">
        <v>40105</v>
      </c>
      <c r="X673" s="51">
        <v>3808.181</v>
      </c>
      <c r="Y673" s="51">
        <f t="shared" si="56"/>
        <v>3674.654833333333</v>
      </c>
      <c r="Z673">
        <v>82.966700000000003</v>
      </c>
    </row>
    <row r="674" spans="22:26" customFormat="1" x14ac:dyDescent="0.25">
      <c r="V674" t="s">
        <v>116</v>
      </c>
      <c r="W674" s="1">
        <v>40106</v>
      </c>
      <c r="X674" s="51">
        <v>3865.8319999999999</v>
      </c>
      <c r="Y674" s="51">
        <f t="shared" si="56"/>
        <v>3673.7615999999989</v>
      </c>
      <c r="Z674">
        <v>84.201599999999999</v>
      </c>
    </row>
    <row r="675" spans="22:26" customFormat="1" x14ac:dyDescent="0.25">
      <c r="V675" t="s">
        <v>116</v>
      </c>
      <c r="W675" s="1">
        <v>40107</v>
      </c>
      <c r="X675" s="51">
        <v>3839.9470000000001</v>
      </c>
      <c r="Y675" s="51">
        <f t="shared" si="56"/>
        <v>3674.022583333332</v>
      </c>
      <c r="Z675">
        <v>83.637600000000006</v>
      </c>
    </row>
    <row r="676" spans="22:26" customFormat="1" x14ac:dyDescent="0.25">
      <c r="V676" t="s">
        <v>116</v>
      </c>
      <c r="W676" s="1">
        <v>40108</v>
      </c>
      <c r="X676" s="51">
        <v>3855.768</v>
      </c>
      <c r="Y676" s="51">
        <f t="shared" si="56"/>
        <v>3673.3759999999993</v>
      </c>
      <c r="Z676">
        <v>83.924199999999999</v>
      </c>
    </row>
    <row r="677" spans="22:26" customFormat="1" x14ac:dyDescent="0.25">
      <c r="V677" t="s">
        <v>116</v>
      </c>
      <c r="W677" s="1">
        <v>40109</v>
      </c>
      <c r="X677" s="51">
        <v>3908.4349999999999</v>
      </c>
      <c r="Y677" s="51">
        <f t="shared" si="56"/>
        <v>3672.9646999999991</v>
      </c>
      <c r="Z677">
        <v>85.104100000000003</v>
      </c>
    </row>
    <row r="678" spans="22:26" customFormat="1" x14ac:dyDescent="0.25">
      <c r="V678" t="s">
        <v>116</v>
      </c>
      <c r="W678" s="1">
        <v>40112</v>
      </c>
      <c r="X678" s="51">
        <v>3911.6529999999998</v>
      </c>
      <c r="Y678" s="51">
        <f t="shared" si="56"/>
        <v>3673.0261333333324</v>
      </c>
      <c r="Z678">
        <v>85.176100000000005</v>
      </c>
    </row>
    <row r="679" spans="22:26" customFormat="1" x14ac:dyDescent="0.25">
      <c r="V679" t="s">
        <v>116</v>
      </c>
      <c r="W679" s="1">
        <v>40113</v>
      </c>
      <c r="X679" s="51">
        <v>3807.9760000000001</v>
      </c>
      <c r="Y679" s="51">
        <f t="shared" si="56"/>
        <v>3670.2816666666663</v>
      </c>
      <c r="Z679">
        <v>82.891499999999994</v>
      </c>
    </row>
    <row r="680" spans="22:26" customFormat="1" x14ac:dyDescent="0.25">
      <c r="V680" t="s">
        <v>116</v>
      </c>
      <c r="W680" s="1">
        <v>40114</v>
      </c>
      <c r="X680" s="51">
        <v>3846.415</v>
      </c>
      <c r="Y680" s="51">
        <f t="shared" si="56"/>
        <v>3667.3400833333335</v>
      </c>
      <c r="Z680">
        <v>83.723600000000005</v>
      </c>
    </row>
    <row r="681" spans="22:26" customFormat="1" x14ac:dyDescent="0.25">
      <c r="V681" t="s">
        <v>116</v>
      </c>
      <c r="W681" s="1">
        <v>40115</v>
      </c>
      <c r="X681" s="51">
        <v>3777.5050000000001</v>
      </c>
      <c r="Y681" s="51">
        <f t="shared" si="56"/>
        <v>3667.5544999999997</v>
      </c>
      <c r="Z681">
        <v>82.216999999999999</v>
      </c>
    </row>
    <row r="682" spans="22:26" customFormat="1" x14ac:dyDescent="0.25">
      <c r="V682" t="s">
        <v>116</v>
      </c>
      <c r="W682" s="1">
        <v>40116</v>
      </c>
      <c r="X682" s="51">
        <v>3827.683</v>
      </c>
      <c r="Y682" s="51">
        <f t="shared" si="56"/>
        <v>3667.9638166666659</v>
      </c>
      <c r="Z682">
        <v>83.312899999999999</v>
      </c>
    </row>
    <row r="683" spans="22:26" customFormat="1" x14ac:dyDescent="0.25">
      <c r="V683" t="s">
        <v>116</v>
      </c>
      <c r="W683" s="1">
        <v>40119</v>
      </c>
      <c r="X683" s="51">
        <v>3955.7829999999999</v>
      </c>
      <c r="Y683" s="51">
        <f t="shared" si="56"/>
        <v>3668.4171333333334</v>
      </c>
      <c r="Z683">
        <v>86.033000000000001</v>
      </c>
    </row>
    <row r="684" spans="22:26" customFormat="1" x14ac:dyDescent="0.25">
      <c r="V684" t="s">
        <v>116</v>
      </c>
      <c r="W684" s="1">
        <v>40120</v>
      </c>
      <c r="X684" s="51">
        <v>4053.212</v>
      </c>
      <c r="Y684" s="51">
        <f t="shared" si="56"/>
        <v>3668.9662333333331</v>
      </c>
      <c r="Z684">
        <v>88.093699999999998</v>
      </c>
    </row>
    <row r="685" spans="22:26" customFormat="1" x14ac:dyDescent="0.25">
      <c r="V685" t="s">
        <v>116</v>
      </c>
      <c r="W685" s="1">
        <v>40121</v>
      </c>
      <c r="X685" s="51">
        <v>4083.482</v>
      </c>
      <c r="Y685" s="51">
        <f t="shared" si="56"/>
        <v>3669.2018333333326</v>
      </c>
      <c r="Z685">
        <v>88.700299999999999</v>
      </c>
    </row>
    <row r="686" spans="22:26" customFormat="1" x14ac:dyDescent="0.25">
      <c r="V686" t="s">
        <v>116</v>
      </c>
      <c r="W686" s="1">
        <v>40122</v>
      </c>
      <c r="X686" s="51">
        <v>4125.7809999999999</v>
      </c>
      <c r="Y686" s="51">
        <f t="shared" si="56"/>
        <v>3670.1425499999991</v>
      </c>
      <c r="Z686">
        <v>89.575900000000004</v>
      </c>
    </row>
    <row r="687" spans="22:26" customFormat="1" x14ac:dyDescent="0.25">
      <c r="V687" t="s">
        <v>116</v>
      </c>
      <c r="W687" s="1">
        <v>40123</v>
      </c>
      <c r="X687" s="51">
        <v>4145.1369999999997</v>
      </c>
      <c r="Y687" s="51">
        <f t="shared" si="56"/>
        <v>3672.3044833333329</v>
      </c>
      <c r="Z687">
        <v>90.026799999999994</v>
      </c>
    </row>
    <row r="688" spans="22:26" customFormat="1" x14ac:dyDescent="0.25">
      <c r="V688" t="s">
        <v>116</v>
      </c>
      <c r="W688" s="1">
        <v>40126</v>
      </c>
      <c r="X688" s="51">
        <v>4176.1880000000001</v>
      </c>
      <c r="Y688" s="51">
        <f t="shared" si="56"/>
        <v>3677.0221999999994</v>
      </c>
      <c r="Z688">
        <v>90.727400000000003</v>
      </c>
    </row>
    <row r="689" spans="22:26" customFormat="1" x14ac:dyDescent="0.25">
      <c r="V689" t="s">
        <v>116</v>
      </c>
      <c r="W689" s="1">
        <v>40127</v>
      </c>
      <c r="X689" s="51">
        <v>4182.7700000000004</v>
      </c>
      <c r="Y689" s="51">
        <f t="shared" si="56"/>
        <v>3681.1842499999989</v>
      </c>
      <c r="Z689">
        <v>90.927899999999994</v>
      </c>
    </row>
    <row r="690" spans="22:26" customFormat="1" x14ac:dyDescent="0.25">
      <c r="V690" t="s">
        <v>116</v>
      </c>
      <c r="W690" s="1">
        <v>40128</v>
      </c>
      <c r="X690" s="51">
        <v>4199.549</v>
      </c>
      <c r="Y690" s="51">
        <f t="shared" si="56"/>
        <v>3685.2885166666665</v>
      </c>
      <c r="Z690">
        <v>91.240600000000001</v>
      </c>
    </row>
    <row r="691" spans="22:26" customFormat="1" x14ac:dyDescent="0.25">
      <c r="V691" t="s">
        <v>116</v>
      </c>
      <c r="W691" s="1">
        <v>40129</v>
      </c>
      <c r="X691" s="51">
        <v>4213.2449999999999</v>
      </c>
      <c r="Y691" s="51">
        <f t="shared" si="56"/>
        <v>3692.6736499999997</v>
      </c>
      <c r="Z691">
        <v>91.501800000000003</v>
      </c>
    </row>
    <row r="692" spans="22:26" customFormat="1" x14ac:dyDescent="0.25">
      <c r="V692" t="s">
        <v>116</v>
      </c>
      <c r="W692" s="1">
        <v>40130</v>
      </c>
      <c r="X692" s="51">
        <v>4267.0079999999998</v>
      </c>
      <c r="Y692" s="51">
        <f t="shared" si="56"/>
        <v>3700.8214499999999</v>
      </c>
      <c r="Z692">
        <v>92.632900000000006</v>
      </c>
    </row>
    <row r="693" spans="22:26" customFormat="1" x14ac:dyDescent="0.25">
      <c r="V693" t="s">
        <v>116</v>
      </c>
      <c r="W693" s="1">
        <v>40133</v>
      </c>
      <c r="X693" s="51">
        <v>4364.973</v>
      </c>
      <c r="Y693" s="51">
        <f t="shared" si="56"/>
        <v>3713.4093666666658</v>
      </c>
      <c r="Z693">
        <v>94.811999999999998</v>
      </c>
    </row>
    <row r="694" spans="22:26" customFormat="1" x14ac:dyDescent="0.25">
      <c r="V694" t="s">
        <v>116</v>
      </c>
      <c r="W694" s="1">
        <v>40134</v>
      </c>
      <c r="X694" s="51">
        <v>4387.5519999999997</v>
      </c>
      <c r="Y694" s="51">
        <f t="shared" si="56"/>
        <v>3730.5668499999988</v>
      </c>
      <c r="Z694">
        <v>95.241</v>
      </c>
    </row>
    <row r="695" spans="22:26" customFormat="1" x14ac:dyDescent="0.25">
      <c r="V695" t="s">
        <v>116</v>
      </c>
      <c r="W695" s="1">
        <v>40135</v>
      </c>
      <c r="X695" s="51">
        <v>4406.7790000000005</v>
      </c>
      <c r="Y695" s="51">
        <f t="shared" si="56"/>
        <v>3746.933583333333</v>
      </c>
      <c r="Z695">
        <v>95.674000000000007</v>
      </c>
    </row>
    <row r="696" spans="22:26" customFormat="1" x14ac:dyDescent="0.25">
      <c r="V696" t="s">
        <v>116</v>
      </c>
      <c r="W696" s="1">
        <v>40136</v>
      </c>
      <c r="X696" s="51">
        <v>4476.1379999999999</v>
      </c>
      <c r="Y696" s="51">
        <f t="shared" si="56"/>
        <v>3767.4104499999985</v>
      </c>
      <c r="Z696">
        <v>97.186700000000002</v>
      </c>
    </row>
    <row r="697" spans="22:26" customFormat="1" x14ac:dyDescent="0.25">
      <c r="V697" t="s">
        <v>116</v>
      </c>
      <c r="W697" s="1">
        <v>40137</v>
      </c>
      <c r="X697" s="51">
        <v>4508.2929999999997</v>
      </c>
      <c r="Y697" s="51">
        <f t="shared" si="56"/>
        <v>3786.3094833333325</v>
      </c>
      <c r="Z697">
        <v>97.837699999999998</v>
      </c>
    </row>
    <row r="698" spans="22:26" customFormat="1" x14ac:dyDescent="0.25">
      <c r="V698" t="s">
        <v>116</v>
      </c>
      <c r="W698" s="1">
        <v>40140</v>
      </c>
      <c r="X698" s="51">
        <v>4591.3389999999999</v>
      </c>
      <c r="Y698" s="51">
        <f t="shared" si="56"/>
        <v>3805.0310999999992</v>
      </c>
      <c r="Z698">
        <v>99.666399999999996</v>
      </c>
    </row>
    <row r="699" spans="22:26" customFormat="1" x14ac:dyDescent="0.25">
      <c r="V699" t="s">
        <v>116</v>
      </c>
      <c r="W699" s="1">
        <v>40141</v>
      </c>
      <c r="X699" s="51">
        <v>4347.6570000000002</v>
      </c>
      <c r="Y699" s="51">
        <f t="shared" si="56"/>
        <v>3818.4619833333327</v>
      </c>
      <c r="Z699">
        <v>94.644400000000005</v>
      </c>
    </row>
    <row r="700" spans="22:26" customFormat="1" x14ac:dyDescent="0.25">
      <c r="V700" t="s">
        <v>116</v>
      </c>
      <c r="W700" s="1">
        <v>40142</v>
      </c>
      <c r="X700" s="51">
        <v>4512.08</v>
      </c>
      <c r="Y700" s="51">
        <f t="shared" si="56"/>
        <v>3835.5645833333324</v>
      </c>
      <c r="Z700">
        <v>98.186099999999996</v>
      </c>
    </row>
    <row r="701" spans="22:26" customFormat="1" x14ac:dyDescent="0.25">
      <c r="V701" t="s">
        <v>116</v>
      </c>
      <c r="W701" s="1">
        <v>40143</v>
      </c>
      <c r="X701" s="51">
        <v>4328.4080000000004</v>
      </c>
      <c r="Y701" s="51">
        <f t="shared" si="56"/>
        <v>3847.7861333333326</v>
      </c>
      <c r="Z701">
        <v>94.212000000000003</v>
      </c>
    </row>
    <row r="702" spans="22:26" customFormat="1" x14ac:dyDescent="0.25">
      <c r="V702" t="s">
        <v>116</v>
      </c>
      <c r="W702" s="1">
        <v>40144</v>
      </c>
      <c r="X702" s="51">
        <v>4215.3379999999997</v>
      </c>
      <c r="Y702" s="51">
        <f t="shared" ref="Y702:Y765" si="57">AVERAGE(X643:X702)</f>
        <v>3857.5498833333322</v>
      </c>
      <c r="Z702">
        <v>91.755200000000002</v>
      </c>
    </row>
    <row r="703" spans="22:26" customFormat="1" x14ac:dyDescent="0.25">
      <c r="V703" t="s">
        <v>116</v>
      </c>
      <c r="W703" s="1">
        <v>40147</v>
      </c>
      <c r="X703" s="51">
        <v>4405.3280000000004</v>
      </c>
      <c r="Y703" s="51">
        <f t="shared" si="57"/>
        <v>3872.1151833333324</v>
      </c>
      <c r="Z703">
        <v>95.8596</v>
      </c>
    </row>
    <row r="704" spans="22:26" customFormat="1" x14ac:dyDescent="0.25">
      <c r="V704" t="s">
        <v>116</v>
      </c>
      <c r="W704" s="1">
        <v>40148</v>
      </c>
      <c r="X704" s="51">
        <v>4525.2879999999996</v>
      </c>
      <c r="Y704" s="51">
        <f t="shared" si="57"/>
        <v>3892.9033666666655</v>
      </c>
      <c r="Z704">
        <v>98.408000000000001</v>
      </c>
    </row>
    <row r="705" spans="22:26" customFormat="1" x14ac:dyDescent="0.25">
      <c r="V705" t="s">
        <v>116</v>
      </c>
      <c r="W705" s="1">
        <v>40149</v>
      </c>
      <c r="X705" s="51">
        <v>4591.384</v>
      </c>
      <c r="Y705" s="51">
        <f t="shared" si="57"/>
        <v>3915.3385333333322</v>
      </c>
      <c r="Z705">
        <v>99.817400000000006</v>
      </c>
    </row>
    <row r="706" spans="22:26" customFormat="1" x14ac:dyDescent="0.25">
      <c r="V706" t="s">
        <v>116</v>
      </c>
      <c r="W706" s="1">
        <v>40150</v>
      </c>
      <c r="X706" s="51">
        <v>4621.9409999999998</v>
      </c>
      <c r="Y706" s="51">
        <f t="shared" si="57"/>
        <v>3937.9529833333318</v>
      </c>
      <c r="Z706">
        <v>100.4645</v>
      </c>
    </row>
    <row r="707" spans="22:26" customFormat="1" x14ac:dyDescent="0.25">
      <c r="V707" t="s">
        <v>116</v>
      </c>
      <c r="W707" s="1">
        <v>40151</v>
      </c>
      <c r="X707" s="51">
        <v>4506.0820000000003</v>
      </c>
      <c r="Y707" s="51">
        <f t="shared" si="57"/>
        <v>3955.9303166666655</v>
      </c>
      <c r="Z707">
        <v>97.980900000000005</v>
      </c>
    </row>
    <row r="708" spans="22:26" customFormat="1" x14ac:dyDescent="0.25">
      <c r="V708" t="s">
        <v>116</v>
      </c>
      <c r="W708" s="1">
        <v>40154</v>
      </c>
      <c r="X708" s="51">
        <v>4581.2420000000002</v>
      </c>
      <c r="Y708" s="51">
        <f t="shared" si="57"/>
        <v>3974.1332999999986</v>
      </c>
      <c r="Z708">
        <v>99.605999999999995</v>
      </c>
    </row>
    <row r="709" spans="22:26" customFormat="1" x14ac:dyDescent="0.25">
      <c r="V709" t="s">
        <v>116</v>
      </c>
      <c r="W709" s="1">
        <v>40155</v>
      </c>
      <c r="X709" s="51">
        <v>4571.7640000000001</v>
      </c>
      <c r="Y709" s="51">
        <f t="shared" si="57"/>
        <v>3991.5417999999986</v>
      </c>
      <c r="Z709">
        <v>99.455799999999996</v>
      </c>
    </row>
    <row r="710" spans="22:26" customFormat="1" x14ac:dyDescent="0.25">
      <c r="V710" t="s">
        <v>116</v>
      </c>
      <c r="W710" s="1">
        <v>40156</v>
      </c>
      <c r="X710" s="51">
        <v>4498.152</v>
      </c>
      <c r="Y710" s="51">
        <f t="shared" si="57"/>
        <v>4006.6308999999987</v>
      </c>
      <c r="Z710">
        <v>97.873599999999996</v>
      </c>
    </row>
    <row r="711" spans="22:26" customFormat="1" x14ac:dyDescent="0.25">
      <c r="V711" t="s">
        <v>116</v>
      </c>
      <c r="W711" s="1">
        <v>40157</v>
      </c>
      <c r="X711" s="51">
        <v>4536.5569999999998</v>
      </c>
      <c r="Y711" s="51">
        <f t="shared" si="57"/>
        <v>4022.0166833333324</v>
      </c>
      <c r="Z711">
        <v>98.711200000000005</v>
      </c>
    </row>
    <row r="712" spans="22:26" customFormat="1" x14ac:dyDescent="0.25">
      <c r="V712" t="s">
        <v>116</v>
      </c>
      <c r="W712" s="1">
        <v>40158</v>
      </c>
      <c r="X712" s="51">
        <v>4534.7629999999999</v>
      </c>
      <c r="Y712" s="51">
        <f t="shared" si="57"/>
        <v>4037.9013499999992</v>
      </c>
      <c r="Z712">
        <v>98.7209</v>
      </c>
    </row>
    <row r="713" spans="22:26" customFormat="1" x14ac:dyDescent="0.25">
      <c r="V713" t="s">
        <v>116</v>
      </c>
      <c r="W713" s="1">
        <v>40161</v>
      </c>
      <c r="X713" s="51">
        <v>4513.5940000000001</v>
      </c>
      <c r="Y713" s="51">
        <f t="shared" si="57"/>
        <v>4052.4309833333327</v>
      </c>
      <c r="Z713">
        <v>98.412999999999997</v>
      </c>
    </row>
    <row r="714" spans="22:26" customFormat="1" x14ac:dyDescent="0.25">
      <c r="V714" t="s">
        <v>116</v>
      </c>
      <c r="W714" s="1">
        <v>40162</v>
      </c>
      <c r="X714" s="51">
        <v>4523.4930000000004</v>
      </c>
      <c r="Y714" s="51">
        <f t="shared" si="57"/>
        <v>4065.5462666666663</v>
      </c>
      <c r="Z714">
        <v>98.644499999999994</v>
      </c>
    </row>
    <row r="715" spans="22:26" customFormat="1" x14ac:dyDescent="0.25">
      <c r="V715" t="s">
        <v>116</v>
      </c>
      <c r="W715" s="1">
        <v>40163</v>
      </c>
      <c r="X715" s="51">
        <v>4506.0389999999998</v>
      </c>
      <c r="Y715" s="51">
        <f t="shared" si="57"/>
        <v>4077.7266999999997</v>
      </c>
      <c r="Z715">
        <v>98.218599999999995</v>
      </c>
    </row>
    <row r="716" spans="22:26" customFormat="1" x14ac:dyDescent="0.25">
      <c r="V716" t="s">
        <v>116</v>
      </c>
      <c r="W716" s="1">
        <v>40164</v>
      </c>
      <c r="X716" s="51">
        <v>4364.9260000000004</v>
      </c>
      <c r="Y716" s="51">
        <f t="shared" si="57"/>
        <v>4087.4577333333332</v>
      </c>
      <c r="Z716">
        <v>95.140799999999999</v>
      </c>
    </row>
    <row r="717" spans="22:26" customFormat="1" x14ac:dyDescent="0.25">
      <c r="V717" t="s">
        <v>116</v>
      </c>
      <c r="W717" s="1">
        <v>40165</v>
      </c>
      <c r="X717" s="51">
        <v>4203.4799999999996</v>
      </c>
      <c r="Y717" s="51">
        <f t="shared" si="57"/>
        <v>4093.0379499999999</v>
      </c>
      <c r="Z717">
        <v>91.605900000000005</v>
      </c>
    </row>
    <row r="718" spans="22:26" customFormat="1" x14ac:dyDescent="0.25">
      <c r="V718" t="s">
        <v>116</v>
      </c>
      <c r="W718" s="1">
        <v>40168</v>
      </c>
      <c r="X718" s="51">
        <v>4256.3890000000001</v>
      </c>
      <c r="Y718" s="51">
        <f t="shared" si="57"/>
        <v>4101.6489000000001</v>
      </c>
      <c r="Z718">
        <v>92.784999999999997</v>
      </c>
    </row>
    <row r="719" spans="22:26" customFormat="1" x14ac:dyDescent="0.25">
      <c r="V719" t="s">
        <v>116</v>
      </c>
      <c r="W719" s="1">
        <v>40169</v>
      </c>
      <c r="X719" s="51">
        <v>4136.8220000000001</v>
      </c>
      <c r="Y719" s="51">
        <f t="shared" si="57"/>
        <v>4107.1904166666664</v>
      </c>
      <c r="Z719">
        <v>90.207300000000004</v>
      </c>
    </row>
    <row r="720" spans="22:26" customFormat="1" x14ac:dyDescent="0.25">
      <c r="V720" t="s">
        <v>116</v>
      </c>
      <c r="W720" s="1">
        <v>40170</v>
      </c>
      <c r="X720" s="51">
        <v>4210.1729999999998</v>
      </c>
      <c r="Y720" s="51">
        <f t="shared" si="57"/>
        <v>4115.5566500000004</v>
      </c>
      <c r="Z720">
        <v>91.941100000000006</v>
      </c>
    </row>
    <row r="721" spans="22:26" customFormat="1" x14ac:dyDescent="0.25">
      <c r="V721" t="s">
        <v>116</v>
      </c>
      <c r="W721" s="1">
        <v>40171</v>
      </c>
      <c r="X721" s="51">
        <v>4345.2960000000003</v>
      </c>
      <c r="Y721" s="51">
        <f t="shared" si="57"/>
        <v>4128.0498166666666</v>
      </c>
      <c r="Z721">
        <v>95.475099999999998</v>
      </c>
    </row>
    <row r="722" spans="22:26" customFormat="1" x14ac:dyDescent="0.25">
      <c r="V722" t="s">
        <v>116</v>
      </c>
      <c r="W722" s="1">
        <v>40172</v>
      </c>
      <c r="X722" s="51">
        <v>4376.1930000000002</v>
      </c>
      <c r="Y722" s="51">
        <f t="shared" si="57"/>
        <v>4141.5085499999996</v>
      </c>
      <c r="Z722">
        <v>96.1113</v>
      </c>
    </row>
    <row r="723" spans="22:26" customFormat="1" x14ac:dyDescent="0.25">
      <c r="V723" t="s">
        <v>116</v>
      </c>
      <c r="W723" s="1">
        <v>40175</v>
      </c>
      <c r="X723" s="51">
        <v>4447.2049999999999</v>
      </c>
      <c r="Y723" s="51">
        <f t="shared" si="57"/>
        <v>4156.6817833333325</v>
      </c>
      <c r="Z723">
        <v>97.643699999999995</v>
      </c>
    </row>
    <row r="724" spans="22:26" customFormat="1" x14ac:dyDescent="0.25">
      <c r="V724" t="s">
        <v>116</v>
      </c>
      <c r="W724" s="1">
        <v>40176</v>
      </c>
      <c r="X724" s="51">
        <v>4463.6040000000003</v>
      </c>
      <c r="Y724" s="51">
        <f t="shared" si="57"/>
        <v>4173.8309333333327</v>
      </c>
      <c r="Z724">
        <v>98.010300000000001</v>
      </c>
    </row>
    <row r="725" spans="22:26" customFormat="1" x14ac:dyDescent="0.25">
      <c r="V725" t="s">
        <v>116</v>
      </c>
      <c r="W725" s="1">
        <v>40177</v>
      </c>
      <c r="X725" s="51">
        <v>4446.067</v>
      </c>
      <c r="Y725" s="51">
        <f t="shared" si="57"/>
        <v>4191.7308166666662</v>
      </c>
      <c r="Z725">
        <v>97.592600000000004</v>
      </c>
    </row>
    <row r="726" spans="22:26" customFormat="1" x14ac:dyDescent="0.25">
      <c r="V726" t="s">
        <v>116</v>
      </c>
      <c r="W726" s="1">
        <v>40178</v>
      </c>
      <c r="X726" s="51">
        <v>4485.2550000000001</v>
      </c>
      <c r="Y726" s="51">
        <f t="shared" si="57"/>
        <v>4209.8080166666659</v>
      </c>
      <c r="Z726">
        <v>55.278199999999998</v>
      </c>
    </row>
    <row r="727" spans="22:26" customFormat="1" x14ac:dyDescent="0.25">
      <c r="V727" t="s">
        <v>116</v>
      </c>
      <c r="W727" s="1">
        <v>40182</v>
      </c>
      <c r="X727" s="51">
        <v>4510.527</v>
      </c>
      <c r="Y727" s="51">
        <f t="shared" si="57"/>
        <v>4225.3760666666658</v>
      </c>
      <c r="Z727">
        <v>53.779400000000003</v>
      </c>
    </row>
    <row r="728" spans="22:26" customFormat="1" x14ac:dyDescent="0.25">
      <c r="V728" t="s">
        <v>116</v>
      </c>
      <c r="W728" s="1">
        <v>40183</v>
      </c>
      <c r="X728" s="51">
        <v>4557.4750000000004</v>
      </c>
      <c r="Y728" s="51">
        <f t="shared" si="57"/>
        <v>4241.3696</v>
      </c>
      <c r="Z728">
        <v>54.3142</v>
      </c>
    </row>
    <row r="729" spans="22:26" customFormat="1" x14ac:dyDescent="0.25">
      <c r="V729" t="s">
        <v>116</v>
      </c>
      <c r="W729" s="1">
        <v>40184</v>
      </c>
      <c r="X729" s="51">
        <v>4550.2790000000005</v>
      </c>
      <c r="Y729" s="51">
        <f t="shared" si="57"/>
        <v>4256.2228999999998</v>
      </c>
      <c r="Z729">
        <v>54.246299999999998</v>
      </c>
    </row>
    <row r="730" spans="22:26" customFormat="1" x14ac:dyDescent="0.25">
      <c r="V730" t="s">
        <v>116</v>
      </c>
      <c r="W730" s="1">
        <v>40185</v>
      </c>
      <c r="X730" s="51">
        <v>4459.1549999999997</v>
      </c>
      <c r="Y730" s="51">
        <f t="shared" si="57"/>
        <v>4268.9980166666674</v>
      </c>
      <c r="Z730">
        <v>53.1464</v>
      </c>
    </row>
    <row r="731" spans="22:26" customFormat="1" x14ac:dyDescent="0.25">
      <c r="V731" t="s">
        <v>116</v>
      </c>
      <c r="W731" s="1">
        <v>40186</v>
      </c>
      <c r="X731" s="51">
        <v>4514.4520000000002</v>
      </c>
      <c r="Y731" s="51">
        <f t="shared" si="57"/>
        <v>4282.4988166666672</v>
      </c>
      <c r="Z731">
        <v>53.781300000000002</v>
      </c>
    </row>
    <row r="732" spans="22:26" customFormat="1" x14ac:dyDescent="0.25">
      <c r="V732" t="s">
        <v>116</v>
      </c>
      <c r="W732" s="1">
        <v>40189</v>
      </c>
      <c r="X732" s="51">
        <v>4542.9489999999996</v>
      </c>
      <c r="Y732" s="51">
        <f t="shared" si="57"/>
        <v>4296.2663499999999</v>
      </c>
      <c r="Z732">
        <v>54.094900000000003</v>
      </c>
    </row>
    <row r="733" spans="22:26" customFormat="1" x14ac:dyDescent="0.25">
      <c r="V733" t="s">
        <v>116</v>
      </c>
      <c r="W733" s="1">
        <v>40190</v>
      </c>
      <c r="X733" s="51">
        <v>4639.6319999999996</v>
      </c>
      <c r="Y733" s="51">
        <f t="shared" si="57"/>
        <v>4310.1238666666668</v>
      </c>
      <c r="Z733">
        <v>55.289099999999998</v>
      </c>
    </row>
    <row r="734" spans="22:26" customFormat="1" x14ac:dyDescent="0.25">
      <c r="V734" t="s">
        <v>116</v>
      </c>
      <c r="W734" s="1">
        <v>40191</v>
      </c>
      <c r="X734" s="51">
        <v>4591.0240000000003</v>
      </c>
      <c r="Y734" s="51">
        <f t="shared" si="57"/>
        <v>4322.2103999999999</v>
      </c>
      <c r="Z734">
        <v>54.725200000000001</v>
      </c>
    </row>
    <row r="735" spans="22:26" customFormat="1" x14ac:dyDescent="0.25">
      <c r="V735" t="s">
        <v>116</v>
      </c>
      <c r="W735" s="1">
        <v>40192</v>
      </c>
      <c r="X735" s="51">
        <v>4714.1000000000004</v>
      </c>
      <c r="Y735" s="51">
        <f t="shared" si="57"/>
        <v>4336.7796166666676</v>
      </c>
      <c r="Z735">
        <v>56.188499999999998</v>
      </c>
    </row>
    <row r="736" spans="22:26" customFormat="1" x14ac:dyDescent="0.25">
      <c r="V736" t="s">
        <v>116</v>
      </c>
      <c r="W736" s="1">
        <v>40193</v>
      </c>
      <c r="X736" s="51">
        <v>4747.6480000000001</v>
      </c>
      <c r="Y736" s="51">
        <f t="shared" si="57"/>
        <v>4351.644283333334</v>
      </c>
      <c r="Z736">
        <v>56.576000000000001</v>
      </c>
    </row>
    <row r="737" spans="22:26" customFormat="1" x14ac:dyDescent="0.25">
      <c r="V737" t="s">
        <v>116</v>
      </c>
      <c r="W737" s="1">
        <v>40196</v>
      </c>
      <c r="X737" s="51">
        <v>4829.0619999999999</v>
      </c>
      <c r="Y737" s="51">
        <f t="shared" si="57"/>
        <v>4366.9880666666677</v>
      </c>
      <c r="Z737">
        <v>57.559699999999999</v>
      </c>
    </row>
    <row r="738" spans="22:26" customFormat="1" x14ac:dyDescent="0.25">
      <c r="V738" t="s">
        <v>116</v>
      </c>
      <c r="W738" s="1">
        <v>40197</v>
      </c>
      <c r="X738" s="51">
        <v>4830.0159999999996</v>
      </c>
      <c r="Y738" s="51">
        <f t="shared" si="57"/>
        <v>4382.2941166666678</v>
      </c>
      <c r="Z738">
        <v>57.574800000000003</v>
      </c>
    </row>
    <row r="739" spans="22:26" customFormat="1" x14ac:dyDescent="0.25">
      <c r="V739" t="s">
        <v>116</v>
      </c>
      <c r="W739" s="1">
        <v>40198</v>
      </c>
      <c r="X739" s="51">
        <v>4651.0739999999996</v>
      </c>
      <c r="Y739" s="51">
        <f t="shared" si="57"/>
        <v>4396.3457500000013</v>
      </c>
      <c r="Z739">
        <v>55.5244</v>
      </c>
    </row>
    <row r="740" spans="22:26" customFormat="1" x14ac:dyDescent="0.25">
      <c r="V740" t="s">
        <v>116</v>
      </c>
      <c r="W740" s="1">
        <v>40199</v>
      </c>
      <c r="X740" s="51">
        <v>4667.2089999999998</v>
      </c>
      <c r="Y740" s="51">
        <f t="shared" si="57"/>
        <v>4410.0256500000005</v>
      </c>
      <c r="Z740">
        <v>55.686500000000002</v>
      </c>
    </row>
    <row r="741" spans="22:26" customFormat="1" x14ac:dyDescent="0.25">
      <c r="V741" t="s">
        <v>116</v>
      </c>
      <c r="W741" s="1">
        <v>40200</v>
      </c>
      <c r="X741" s="51">
        <v>4537.88</v>
      </c>
      <c r="Y741" s="51">
        <f t="shared" si="57"/>
        <v>4422.6985666666678</v>
      </c>
      <c r="Z741">
        <v>54.159799999999997</v>
      </c>
    </row>
    <row r="742" spans="22:26" customFormat="1" x14ac:dyDescent="0.25">
      <c r="V742" t="s">
        <v>116</v>
      </c>
      <c r="W742" s="1">
        <v>40203</v>
      </c>
      <c r="X742" s="51">
        <v>4481.16</v>
      </c>
      <c r="Y742" s="51">
        <f t="shared" si="57"/>
        <v>4433.5898500000003</v>
      </c>
      <c r="Z742">
        <v>53.263800000000003</v>
      </c>
    </row>
    <row r="743" spans="22:26" customFormat="1" x14ac:dyDescent="0.25">
      <c r="V743" t="s">
        <v>116</v>
      </c>
      <c r="W743" s="1">
        <v>40204</v>
      </c>
      <c r="X743" s="51">
        <v>4294.3829999999998</v>
      </c>
      <c r="Y743" s="51">
        <f t="shared" si="57"/>
        <v>4439.2331833333337</v>
      </c>
      <c r="Z743">
        <v>51.176900000000003</v>
      </c>
    </row>
    <row r="744" spans="22:26" customFormat="1" x14ac:dyDescent="0.25">
      <c r="V744" t="s">
        <v>116</v>
      </c>
      <c r="W744" s="1">
        <v>40205</v>
      </c>
      <c r="X744" s="51">
        <v>4267.1130000000003</v>
      </c>
      <c r="Y744" s="51">
        <f t="shared" si="57"/>
        <v>4442.7982000000011</v>
      </c>
      <c r="Z744">
        <v>50.8887</v>
      </c>
    </row>
    <row r="745" spans="22:26" customFormat="1" x14ac:dyDescent="0.25">
      <c r="V745" t="s">
        <v>116</v>
      </c>
      <c r="W745" s="1">
        <v>40206</v>
      </c>
      <c r="X745" s="51">
        <v>4336.3810000000003</v>
      </c>
      <c r="Y745" s="51">
        <f t="shared" si="57"/>
        <v>4447.0131833333335</v>
      </c>
      <c r="Z745">
        <v>51.684800000000003</v>
      </c>
    </row>
    <row r="746" spans="22:26" customFormat="1" x14ac:dyDescent="0.25">
      <c r="V746" t="s">
        <v>116</v>
      </c>
      <c r="W746" s="1">
        <v>40207</v>
      </c>
      <c r="X746" s="51">
        <v>4374.6490000000003</v>
      </c>
      <c r="Y746" s="51">
        <f t="shared" si="57"/>
        <v>4451.1609833333341</v>
      </c>
      <c r="Z746">
        <v>52.135800000000003</v>
      </c>
    </row>
    <row r="747" spans="22:26" customFormat="1" x14ac:dyDescent="0.25">
      <c r="V747" t="s">
        <v>116</v>
      </c>
      <c r="W747" s="1">
        <v>40210</v>
      </c>
      <c r="X747" s="51">
        <v>4331.366</v>
      </c>
      <c r="Y747" s="51">
        <f t="shared" si="57"/>
        <v>4454.2647999999999</v>
      </c>
      <c r="Z747">
        <v>51.591299999999997</v>
      </c>
    </row>
    <row r="748" spans="22:26" customFormat="1" x14ac:dyDescent="0.25">
      <c r="V748" t="s">
        <v>116</v>
      </c>
      <c r="W748" s="1">
        <v>40211</v>
      </c>
      <c r="X748" s="51">
        <v>4301.768</v>
      </c>
      <c r="Y748" s="51">
        <f t="shared" si="57"/>
        <v>4456.3578000000007</v>
      </c>
      <c r="Z748">
        <v>51.2455</v>
      </c>
    </row>
    <row r="749" spans="22:26" customFormat="1" x14ac:dyDescent="0.25">
      <c r="V749" t="s">
        <v>116</v>
      </c>
      <c r="W749" s="1">
        <v>40212</v>
      </c>
      <c r="X749" s="51">
        <v>4363.0789999999997</v>
      </c>
      <c r="Y749" s="51">
        <f t="shared" si="57"/>
        <v>4459.3629500000006</v>
      </c>
      <c r="Z749">
        <v>51.974600000000002</v>
      </c>
    </row>
    <row r="750" spans="22:26" customFormat="1" x14ac:dyDescent="0.25">
      <c r="V750" t="s">
        <v>116</v>
      </c>
      <c r="W750" s="1">
        <v>40213</v>
      </c>
      <c r="X750" s="51">
        <v>4408.4409999999998</v>
      </c>
      <c r="Y750" s="51">
        <f t="shared" si="57"/>
        <v>4462.8444833333342</v>
      </c>
      <c r="Z750">
        <v>52.472799999999999</v>
      </c>
    </row>
    <row r="751" spans="22:26" customFormat="1" x14ac:dyDescent="0.25">
      <c r="V751" t="s">
        <v>116</v>
      </c>
      <c r="W751" s="1">
        <v>40214</v>
      </c>
      <c r="X751" s="51">
        <v>4311.2929999999997</v>
      </c>
      <c r="Y751" s="51">
        <f t="shared" si="57"/>
        <v>4464.4786166666681</v>
      </c>
      <c r="Z751">
        <v>51.298299999999998</v>
      </c>
    </row>
    <row r="752" spans="22:26" customFormat="1" x14ac:dyDescent="0.25">
      <c r="V752" t="s">
        <v>116</v>
      </c>
      <c r="W752" s="1">
        <v>40217</v>
      </c>
      <c r="X752" s="51">
        <v>4310.8940000000002</v>
      </c>
      <c r="Y752" s="51">
        <f t="shared" si="57"/>
        <v>4465.2100499999997</v>
      </c>
      <c r="Z752">
        <v>51.270400000000002</v>
      </c>
    </row>
    <row r="753" spans="22:26" customFormat="1" x14ac:dyDescent="0.25">
      <c r="V753" t="s">
        <v>116</v>
      </c>
      <c r="W753" s="1">
        <v>40218</v>
      </c>
      <c r="X753" s="51">
        <v>4311.8909999999996</v>
      </c>
      <c r="Y753" s="51">
        <f t="shared" si="57"/>
        <v>4464.325350000001</v>
      </c>
      <c r="Z753">
        <v>51.330500000000001</v>
      </c>
    </row>
    <row r="754" spans="22:26" customFormat="1" x14ac:dyDescent="0.25">
      <c r="V754" t="s">
        <v>116</v>
      </c>
      <c r="W754" s="1">
        <v>40219</v>
      </c>
      <c r="X754" s="51">
        <v>4366.25</v>
      </c>
      <c r="Y754" s="51">
        <f t="shared" si="57"/>
        <v>4463.9703166666677</v>
      </c>
      <c r="Z754">
        <v>52.133600000000001</v>
      </c>
    </row>
    <row r="755" spans="22:26" customFormat="1" x14ac:dyDescent="0.25">
      <c r="V755" t="s">
        <v>116</v>
      </c>
      <c r="W755" s="1">
        <v>40220</v>
      </c>
      <c r="X755" s="51">
        <v>4356.5169999999998</v>
      </c>
      <c r="Y755" s="51">
        <f t="shared" si="57"/>
        <v>4463.1326166666677</v>
      </c>
      <c r="Z755">
        <v>52.022199999999998</v>
      </c>
    </row>
    <row r="756" spans="22:26" customFormat="1" x14ac:dyDescent="0.25">
      <c r="V756" t="s">
        <v>116</v>
      </c>
      <c r="W756" s="1">
        <v>40221</v>
      </c>
      <c r="X756" s="51">
        <v>4416.2190000000001</v>
      </c>
      <c r="Y756" s="51">
        <f t="shared" si="57"/>
        <v>4462.1339666666672</v>
      </c>
      <c r="Z756">
        <v>52.754300000000001</v>
      </c>
    </row>
    <row r="757" spans="22:26" customFormat="1" x14ac:dyDescent="0.25">
      <c r="V757" t="s">
        <v>116</v>
      </c>
      <c r="W757" s="1">
        <v>40231</v>
      </c>
      <c r="X757" s="51">
        <v>4419.5469999999996</v>
      </c>
      <c r="Y757" s="51">
        <f t="shared" si="57"/>
        <v>4460.6548666666677</v>
      </c>
      <c r="Z757">
        <v>52.810099999999998</v>
      </c>
    </row>
    <row r="758" spans="22:26" customFormat="1" x14ac:dyDescent="0.25">
      <c r="V758" t="s">
        <v>116</v>
      </c>
      <c r="W758" s="1">
        <v>40232</v>
      </c>
      <c r="X758" s="51">
        <v>4459.1549999999997</v>
      </c>
      <c r="Y758" s="51">
        <f t="shared" si="57"/>
        <v>4458.4518000000016</v>
      </c>
      <c r="Z758">
        <v>53.2622</v>
      </c>
    </row>
    <row r="759" spans="22:26" customFormat="1" x14ac:dyDescent="0.25">
      <c r="V759" t="s">
        <v>116</v>
      </c>
      <c r="W759" s="1">
        <v>40233</v>
      </c>
      <c r="X759" s="51">
        <v>4556.2809999999999</v>
      </c>
      <c r="Y759" s="51">
        <f t="shared" si="57"/>
        <v>4461.928866666668</v>
      </c>
      <c r="Z759">
        <v>54.453699999999998</v>
      </c>
    </row>
    <row r="760" spans="22:26" customFormat="1" x14ac:dyDescent="0.25">
      <c r="V760" t="s">
        <v>116</v>
      </c>
      <c r="W760" s="1">
        <v>40234</v>
      </c>
      <c r="X760" s="51">
        <v>4629.9650000000001</v>
      </c>
      <c r="Y760" s="51">
        <f t="shared" si="57"/>
        <v>4463.8936166666681</v>
      </c>
      <c r="Z760">
        <v>55.351300000000002</v>
      </c>
    </row>
    <row r="761" spans="22:26" customFormat="1" x14ac:dyDescent="0.25">
      <c r="V761" t="s">
        <v>116</v>
      </c>
      <c r="W761" s="1">
        <v>40235</v>
      </c>
      <c r="X761" s="51">
        <v>4634.6710000000003</v>
      </c>
      <c r="Y761" s="51">
        <f t="shared" si="57"/>
        <v>4468.9980000000005</v>
      </c>
      <c r="Z761">
        <v>55.397500000000001</v>
      </c>
    </row>
    <row r="762" spans="22:26" customFormat="1" x14ac:dyDescent="0.25">
      <c r="V762" t="s">
        <v>116</v>
      </c>
      <c r="W762" s="1">
        <v>40238</v>
      </c>
      <c r="X762" s="51">
        <v>4686.2659999999996</v>
      </c>
      <c r="Y762" s="51">
        <f t="shared" si="57"/>
        <v>4476.8468000000003</v>
      </c>
      <c r="Z762">
        <v>56.1813</v>
      </c>
    </row>
    <row r="763" spans="22:26" customFormat="1" x14ac:dyDescent="0.25">
      <c r="V763" t="s">
        <v>116</v>
      </c>
      <c r="W763" s="1">
        <v>40239</v>
      </c>
      <c r="X763" s="51">
        <v>4690.2929999999997</v>
      </c>
      <c r="Y763" s="51">
        <f t="shared" si="57"/>
        <v>4481.5962166666668</v>
      </c>
      <c r="Z763">
        <v>56.245800000000003</v>
      </c>
    </row>
    <row r="764" spans="22:26" customFormat="1" x14ac:dyDescent="0.25">
      <c r="V764" t="s">
        <v>116</v>
      </c>
      <c r="W764" s="1">
        <v>40240</v>
      </c>
      <c r="X764" s="51">
        <v>4758.4340000000002</v>
      </c>
      <c r="Y764" s="51">
        <f t="shared" si="57"/>
        <v>4485.4819833333331</v>
      </c>
      <c r="Z764">
        <v>57.058199999999999</v>
      </c>
    </row>
    <row r="765" spans="22:26" customFormat="1" x14ac:dyDescent="0.25">
      <c r="V765" t="s">
        <v>116</v>
      </c>
      <c r="W765" s="1">
        <v>40241</v>
      </c>
      <c r="X765" s="51">
        <v>4586.5230000000001</v>
      </c>
      <c r="Y765" s="51">
        <f t="shared" si="57"/>
        <v>4485.400966666667</v>
      </c>
      <c r="Z765">
        <v>55.055900000000001</v>
      </c>
    </row>
    <row r="766" spans="22:26" customFormat="1" x14ac:dyDescent="0.25">
      <c r="V766" t="s">
        <v>116</v>
      </c>
      <c r="W766" s="1">
        <v>40242</v>
      </c>
      <c r="X766" s="51">
        <v>4604.5860000000002</v>
      </c>
      <c r="Y766" s="51">
        <f t="shared" ref="Y766:Y829" si="58">AVERAGE(X707:X766)</f>
        <v>4485.1117166666672</v>
      </c>
      <c r="Z766">
        <v>55.243099999999998</v>
      </c>
    </row>
    <row r="767" spans="22:26" customFormat="1" x14ac:dyDescent="0.25">
      <c r="V767" t="s">
        <v>116</v>
      </c>
      <c r="W767" s="1">
        <v>40245</v>
      </c>
      <c r="X767" s="51">
        <v>4654.5829999999996</v>
      </c>
      <c r="Y767" s="51">
        <f t="shared" si="58"/>
        <v>4487.5867333333335</v>
      </c>
      <c r="Z767">
        <v>55.876300000000001</v>
      </c>
    </row>
    <row r="768" spans="22:26" customFormat="1" x14ac:dyDescent="0.25">
      <c r="V768" t="s">
        <v>116</v>
      </c>
      <c r="W768" s="1">
        <v>40246</v>
      </c>
      <c r="X768" s="51">
        <v>4660.1260000000002</v>
      </c>
      <c r="Y768" s="51">
        <f t="shared" si="58"/>
        <v>4488.9014666666671</v>
      </c>
      <c r="Z768">
        <v>55.987099999999998</v>
      </c>
    </row>
    <row r="769" spans="22:26" customFormat="1" x14ac:dyDescent="0.25">
      <c r="V769" t="s">
        <v>116</v>
      </c>
      <c r="W769" s="1">
        <v>40247</v>
      </c>
      <c r="X769" s="51">
        <v>4598.9939999999997</v>
      </c>
      <c r="Y769" s="51">
        <f t="shared" si="58"/>
        <v>4489.3553000000011</v>
      </c>
      <c r="Z769">
        <v>55.240400000000001</v>
      </c>
    </row>
    <row r="770" spans="22:26" customFormat="1" x14ac:dyDescent="0.25">
      <c r="V770" t="s">
        <v>116</v>
      </c>
      <c r="W770" s="1">
        <v>40248</v>
      </c>
      <c r="X770" s="51">
        <v>4562.8720000000003</v>
      </c>
      <c r="Y770" s="51">
        <f t="shared" si="58"/>
        <v>4490.4339666666665</v>
      </c>
      <c r="Z770">
        <v>54.798499999999997</v>
      </c>
    </row>
    <row r="771" spans="22:26" customFormat="1" x14ac:dyDescent="0.25">
      <c r="V771" t="s">
        <v>116</v>
      </c>
      <c r="W771" s="1">
        <v>40249</v>
      </c>
      <c r="X771" s="51">
        <v>4492.8609999999999</v>
      </c>
      <c r="Y771" s="51">
        <f t="shared" si="58"/>
        <v>4489.7057000000004</v>
      </c>
      <c r="Z771">
        <v>53.963700000000003</v>
      </c>
    </row>
    <row r="772" spans="22:26" customFormat="1" x14ac:dyDescent="0.25">
      <c r="V772" t="s">
        <v>116</v>
      </c>
      <c r="W772" s="1">
        <v>40252</v>
      </c>
      <c r="X772" s="51">
        <v>4454.76</v>
      </c>
      <c r="Y772" s="51">
        <f t="shared" si="58"/>
        <v>4488.3723166666668</v>
      </c>
      <c r="Z772">
        <v>53.489699999999999</v>
      </c>
    </row>
    <row r="773" spans="22:26" customFormat="1" x14ac:dyDescent="0.25">
      <c r="V773" t="s">
        <v>116</v>
      </c>
      <c r="W773" s="1">
        <v>40253</v>
      </c>
      <c r="X773" s="51">
        <v>4491.4650000000001</v>
      </c>
      <c r="Y773" s="51">
        <f t="shared" si="58"/>
        <v>4488.0035000000016</v>
      </c>
      <c r="Z773">
        <v>53.908200000000001</v>
      </c>
    </row>
    <row r="774" spans="22:26" customFormat="1" x14ac:dyDescent="0.25">
      <c r="V774" t="s">
        <v>116</v>
      </c>
      <c r="W774" s="1">
        <v>40254</v>
      </c>
      <c r="X774" s="51">
        <v>4616.0529999999999</v>
      </c>
      <c r="Y774" s="51">
        <f t="shared" si="58"/>
        <v>4489.5461666666679</v>
      </c>
      <c r="Z774">
        <v>55.407499999999999</v>
      </c>
    </row>
    <row r="775" spans="22:26" customFormat="1" x14ac:dyDescent="0.25">
      <c r="V775" t="s">
        <v>116</v>
      </c>
      <c r="W775" s="1">
        <v>40255</v>
      </c>
      <c r="X775" s="51">
        <v>4630.9530000000004</v>
      </c>
      <c r="Y775" s="51">
        <f t="shared" si="58"/>
        <v>4491.628066666668</v>
      </c>
      <c r="Z775">
        <v>55.543399999999998</v>
      </c>
    </row>
    <row r="776" spans="22:26" customFormat="1" x14ac:dyDescent="0.25">
      <c r="V776" t="s">
        <v>116</v>
      </c>
      <c r="W776" s="1">
        <v>40256</v>
      </c>
      <c r="X776" s="51">
        <v>4663.9030000000002</v>
      </c>
      <c r="Y776" s="51">
        <f t="shared" si="58"/>
        <v>4496.6110166666667</v>
      </c>
      <c r="Z776">
        <v>55.953400000000002</v>
      </c>
    </row>
    <row r="777" spans="22:26" customFormat="1" x14ac:dyDescent="0.25">
      <c r="V777" t="s">
        <v>116</v>
      </c>
      <c r="W777" s="1">
        <v>40259</v>
      </c>
      <c r="X777" s="51">
        <v>4690.1980000000003</v>
      </c>
      <c r="Y777" s="51">
        <f t="shared" si="58"/>
        <v>4504.7229833333349</v>
      </c>
      <c r="Z777">
        <v>56.270200000000003</v>
      </c>
    </row>
    <row r="778" spans="22:26" customFormat="1" x14ac:dyDescent="0.25">
      <c r="V778" t="s">
        <v>116</v>
      </c>
      <c r="W778" s="1">
        <v>40260</v>
      </c>
      <c r="X778" s="51">
        <v>4658.6260000000002</v>
      </c>
      <c r="Y778" s="51">
        <f t="shared" si="58"/>
        <v>4511.4269333333341</v>
      </c>
      <c r="Z778">
        <v>55.944499999999998</v>
      </c>
    </row>
    <row r="779" spans="22:26" customFormat="1" x14ac:dyDescent="0.25">
      <c r="V779" t="s">
        <v>116</v>
      </c>
      <c r="W779" s="1">
        <v>40261</v>
      </c>
      <c r="X779" s="51">
        <v>4683.0649999999996</v>
      </c>
      <c r="Y779" s="51">
        <f t="shared" si="58"/>
        <v>4520.5309833333331</v>
      </c>
      <c r="Z779">
        <v>56.282600000000002</v>
      </c>
    </row>
    <row r="780" spans="22:26" customFormat="1" x14ac:dyDescent="0.25">
      <c r="V780" t="s">
        <v>116</v>
      </c>
      <c r="W780" s="1">
        <v>40262</v>
      </c>
      <c r="X780" s="51">
        <v>4620.7489999999998</v>
      </c>
      <c r="Y780" s="51">
        <f t="shared" si="58"/>
        <v>4527.3739166666674</v>
      </c>
      <c r="Z780">
        <v>55.566899999999997</v>
      </c>
    </row>
    <row r="781" spans="22:26" customFormat="1" x14ac:dyDescent="0.25">
      <c r="V781" t="s">
        <v>116</v>
      </c>
      <c r="W781" s="1">
        <v>40263</v>
      </c>
      <c r="X781" s="51">
        <v>4686.9309999999996</v>
      </c>
      <c r="Y781" s="51">
        <f t="shared" si="58"/>
        <v>4533.0678333333335</v>
      </c>
      <c r="Z781">
        <v>56.342199999999998</v>
      </c>
    </row>
    <row r="782" spans="22:26" customFormat="1" x14ac:dyDescent="0.25">
      <c r="V782" t="s">
        <v>116</v>
      </c>
      <c r="W782" s="1">
        <v>40266</v>
      </c>
      <c r="X782" s="51">
        <v>4723.6109999999999</v>
      </c>
      <c r="Y782" s="51">
        <f t="shared" si="58"/>
        <v>4538.8581333333332</v>
      </c>
      <c r="Z782">
        <v>56.777000000000001</v>
      </c>
    </row>
    <row r="783" spans="22:26" customFormat="1" x14ac:dyDescent="0.25">
      <c r="V783" t="s">
        <v>116</v>
      </c>
      <c r="W783" s="1">
        <v>40267</v>
      </c>
      <c r="X783" s="51">
        <v>4744.4229999999998</v>
      </c>
      <c r="Y783" s="51">
        <f t="shared" si="58"/>
        <v>4543.8117666666667</v>
      </c>
      <c r="Z783">
        <v>57.012599999999999</v>
      </c>
    </row>
    <row r="784" spans="22:26" customFormat="1" x14ac:dyDescent="0.25">
      <c r="V784" t="s">
        <v>116</v>
      </c>
      <c r="W784" s="1">
        <v>40268</v>
      </c>
      <c r="X784" s="51">
        <v>4756.1570000000002</v>
      </c>
      <c r="Y784" s="51">
        <f t="shared" si="58"/>
        <v>4548.6876500000017</v>
      </c>
      <c r="Z784">
        <v>49.247500000000002</v>
      </c>
    </row>
    <row r="785" spans="22:26" customFormat="1" x14ac:dyDescent="0.25">
      <c r="V785" t="s">
        <v>116</v>
      </c>
      <c r="W785" s="1">
        <v>40269</v>
      </c>
      <c r="X785" s="51">
        <v>4827.2139999999999</v>
      </c>
      <c r="Y785" s="51">
        <f t="shared" si="58"/>
        <v>4555.0401000000002</v>
      </c>
      <c r="Z785">
        <v>50.012300000000003</v>
      </c>
    </row>
    <row r="786" spans="22:26" customFormat="1" x14ac:dyDescent="0.25">
      <c r="V786" t="s">
        <v>116</v>
      </c>
      <c r="W786" s="1">
        <v>40270</v>
      </c>
      <c r="X786" s="51">
        <v>4843.1750000000002</v>
      </c>
      <c r="Y786" s="51">
        <f t="shared" si="58"/>
        <v>4561.0054333333346</v>
      </c>
      <c r="Z786">
        <v>50.195900000000002</v>
      </c>
    </row>
    <row r="787" spans="22:26" customFormat="1" x14ac:dyDescent="0.25">
      <c r="V787" t="s">
        <v>116</v>
      </c>
      <c r="W787" s="1">
        <v>40274</v>
      </c>
      <c r="X787" s="51">
        <v>4852.9040000000005</v>
      </c>
      <c r="Y787" s="51">
        <f t="shared" si="58"/>
        <v>4566.7117166666676</v>
      </c>
      <c r="Z787">
        <v>50.290999999999997</v>
      </c>
    </row>
    <row r="788" spans="22:26" customFormat="1" x14ac:dyDescent="0.25">
      <c r="V788" t="s">
        <v>116</v>
      </c>
      <c r="W788" s="1">
        <v>40275</v>
      </c>
      <c r="X788" s="51">
        <v>4863.6390000000001</v>
      </c>
      <c r="Y788" s="51">
        <f t="shared" si="58"/>
        <v>4571.8144500000017</v>
      </c>
      <c r="Z788">
        <v>50.402299999999997</v>
      </c>
    </row>
    <row r="789" spans="22:26" customFormat="1" x14ac:dyDescent="0.25">
      <c r="V789" t="s">
        <v>116</v>
      </c>
      <c r="W789" s="1">
        <v>40276</v>
      </c>
      <c r="X789" s="51">
        <v>4864.9219999999996</v>
      </c>
      <c r="Y789" s="51">
        <f t="shared" si="58"/>
        <v>4577.0585000000019</v>
      </c>
      <c r="Z789">
        <v>50.401499999999999</v>
      </c>
    </row>
    <row r="790" spans="22:26" customFormat="1" x14ac:dyDescent="0.25">
      <c r="V790" t="s">
        <v>116</v>
      </c>
      <c r="W790" s="1">
        <v>40277</v>
      </c>
      <c r="X790" s="51">
        <v>4939.1760000000004</v>
      </c>
      <c r="Y790" s="51">
        <f t="shared" si="58"/>
        <v>4585.0588500000022</v>
      </c>
      <c r="Z790">
        <v>51.167099999999998</v>
      </c>
    </row>
    <row r="791" spans="22:26" customFormat="1" x14ac:dyDescent="0.25">
      <c r="V791" t="s">
        <v>116</v>
      </c>
      <c r="W791" s="1">
        <v>40280</v>
      </c>
      <c r="X791" s="51">
        <v>4976.38</v>
      </c>
      <c r="Y791" s="51">
        <f t="shared" si="58"/>
        <v>4592.7576500000005</v>
      </c>
      <c r="Z791">
        <v>51.558599999999998</v>
      </c>
    </row>
    <row r="792" spans="22:26" customFormat="1" x14ac:dyDescent="0.25">
      <c r="V792" t="s">
        <v>116</v>
      </c>
      <c r="W792" s="1">
        <v>40281</v>
      </c>
      <c r="X792" s="51">
        <v>4919.8729999999996</v>
      </c>
      <c r="Y792" s="51">
        <f t="shared" si="58"/>
        <v>4599.0397166666671</v>
      </c>
      <c r="Z792">
        <v>50.980400000000003</v>
      </c>
    </row>
    <row r="793" spans="22:26" customFormat="1" x14ac:dyDescent="0.25">
      <c r="V793" t="s">
        <v>116</v>
      </c>
      <c r="W793" s="1">
        <v>40282</v>
      </c>
      <c r="X793" s="51">
        <v>4977.5079999999998</v>
      </c>
      <c r="Y793" s="51">
        <f t="shared" si="58"/>
        <v>4604.6709833333334</v>
      </c>
      <c r="Z793">
        <v>51.555900000000001</v>
      </c>
    </row>
    <row r="794" spans="22:26" customFormat="1" x14ac:dyDescent="0.25">
      <c r="V794" t="s">
        <v>116</v>
      </c>
      <c r="W794" s="1">
        <v>40283</v>
      </c>
      <c r="X794" s="51">
        <v>4914.7470000000003</v>
      </c>
      <c r="Y794" s="51">
        <f t="shared" si="58"/>
        <v>4610.0663666666669</v>
      </c>
      <c r="Z794">
        <v>50.9375</v>
      </c>
    </row>
    <row r="795" spans="22:26" customFormat="1" x14ac:dyDescent="0.25">
      <c r="V795" t="s">
        <v>116</v>
      </c>
      <c r="W795" s="1">
        <v>40284</v>
      </c>
      <c r="X795" s="51">
        <v>4898.67</v>
      </c>
      <c r="Y795" s="51">
        <f t="shared" si="58"/>
        <v>4613.1425333333336</v>
      </c>
      <c r="Z795">
        <v>50.768599999999999</v>
      </c>
    </row>
    <row r="796" spans="22:26" customFormat="1" x14ac:dyDescent="0.25">
      <c r="V796" t="s">
        <v>116</v>
      </c>
      <c r="W796" s="1">
        <v>40287</v>
      </c>
      <c r="X796" s="51">
        <v>4688.8360000000002</v>
      </c>
      <c r="Y796" s="51">
        <f t="shared" si="58"/>
        <v>4612.1623333333328</v>
      </c>
      <c r="Z796">
        <v>48.578299999999999</v>
      </c>
    </row>
    <row r="797" spans="22:26" customFormat="1" x14ac:dyDescent="0.25">
      <c r="V797" t="s">
        <v>116</v>
      </c>
      <c r="W797" s="1">
        <v>40288</v>
      </c>
      <c r="X797" s="51">
        <v>4749.9340000000002</v>
      </c>
      <c r="Y797" s="51">
        <f t="shared" si="58"/>
        <v>4610.8435333333346</v>
      </c>
      <c r="Z797">
        <v>49.240400000000001</v>
      </c>
    </row>
    <row r="798" spans="22:26" customFormat="1" x14ac:dyDescent="0.25">
      <c r="V798" t="s">
        <v>116</v>
      </c>
      <c r="W798" s="1">
        <v>40289</v>
      </c>
      <c r="X798" s="51">
        <v>4893.9780000000001</v>
      </c>
      <c r="Y798" s="51">
        <f t="shared" si="58"/>
        <v>4611.9095666666681</v>
      </c>
      <c r="Z798">
        <v>50.724800000000002</v>
      </c>
    </row>
    <row r="799" spans="22:26" customFormat="1" x14ac:dyDescent="0.25">
      <c r="V799" t="s">
        <v>116</v>
      </c>
      <c r="W799" s="1">
        <v>40290</v>
      </c>
      <c r="X799" s="51">
        <v>4902.4049999999997</v>
      </c>
      <c r="Y799" s="51">
        <f t="shared" si="58"/>
        <v>4616.0984166666685</v>
      </c>
      <c r="Z799">
        <v>50.791200000000003</v>
      </c>
    </row>
    <row r="800" spans="22:26" customFormat="1" x14ac:dyDescent="0.25">
      <c r="V800" t="s">
        <v>116</v>
      </c>
      <c r="W800" s="1">
        <v>40291</v>
      </c>
      <c r="X800" s="51">
        <v>4864.1639999999998</v>
      </c>
      <c r="Y800" s="51">
        <f t="shared" si="58"/>
        <v>4619.3810000000021</v>
      </c>
      <c r="Z800">
        <v>50.385100000000001</v>
      </c>
    </row>
    <row r="801" spans="22:26" customFormat="1" x14ac:dyDescent="0.25">
      <c r="V801" t="s">
        <v>116</v>
      </c>
      <c r="W801" s="1">
        <v>40294</v>
      </c>
      <c r="X801" s="51">
        <v>4866.5529999999999</v>
      </c>
      <c r="Y801" s="51">
        <f t="shared" si="58"/>
        <v>4624.8588833333351</v>
      </c>
      <c r="Z801">
        <v>50.424799999999998</v>
      </c>
    </row>
    <row r="802" spans="22:26" customFormat="1" x14ac:dyDescent="0.25">
      <c r="V802" t="s">
        <v>116</v>
      </c>
      <c r="W802" s="1">
        <v>40295</v>
      </c>
      <c r="X802" s="51">
        <v>4739.2690000000002</v>
      </c>
      <c r="Y802" s="51">
        <f t="shared" si="58"/>
        <v>4629.1607000000022</v>
      </c>
      <c r="Z802">
        <v>49.122100000000003</v>
      </c>
    </row>
    <row r="803" spans="22:26" customFormat="1" x14ac:dyDescent="0.25">
      <c r="V803" t="s">
        <v>116</v>
      </c>
      <c r="W803" s="1">
        <v>40296</v>
      </c>
      <c r="X803" s="51">
        <v>4714.4319999999998</v>
      </c>
      <c r="Y803" s="51">
        <f t="shared" si="58"/>
        <v>4636.1615166666679</v>
      </c>
      <c r="Z803">
        <v>48.907699999999998</v>
      </c>
    </row>
    <row r="804" spans="22:26" customFormat="1" x14ac:dyDescent="0.25">
      <c r="V804" t="s">
        <v>116</v>
      </c>
      <c r="W804" s="1">
        <v>40297</v>
      </c>
      <c r="X804" s="51">
        <v>4561.3999999999996</v>
      </c>
      <c r="Y804" s="51">
        <f t="shared" si="58"/>
        <v>4641.0663000000013</v>
      </c>
      <c r="Z804">
        <v>47.331499999999998</v>
      </c>
    </row>
    <row r="805" spans="22:26" customFormat="1" x14ac:dyDescent="0.25">
      <c r="V805" t="s">
        <v>116</v>
      </c>
      <c r="W805" s="1">
        <v>40298</v>
      </c>
      <c r="X805" s="51">
        <v>4438.6809999999996</v>
      </c>
      <c r="Y805" s="51">
        <f t="shared" si="58"/>
        <v>4642.7712999999994</v>
      </c>
      <c r="Z805">
        <v>46.113100000000003</v>
      </c>
    </row>
    <row r="806" spans="22:26" customFormat="1" x14ac:dyDescent="0.25">
      <c r="V806" t="s">
        <v>116</v>
      </c>
      <c r="W806" s="1">
        <v>40302</v>
      </c>
      <c r="X806" s="51">
        <v>4434.1310000000003</v>
      </c>
      <c r="Y806" s="51">
        <f t="shared" si="58"/>
        <v>4643.7626666666674</v>
      </c>
      <c r="Z806">
        <v>46.045900000000003</v>
      </c>
    </row>
    <row r="807" spans="22:26" customFormat="1" x14ac:dyDescent="0.25">
      <c r="V807" t="s">
        <v>116</v>
      </c>
      <c r="W807" s="1">
        <v>40303</v>
      </c>
      <c r="X807" s="51">
        <v>4564.8069999999998</v>
      </c>
      <c r="Y807" s="51">
        <f t="shared" si="58"/>
        <v>4647.6533500000014</v>
      </c>
      <c r="Z807">
        <v>47.396000000000001</v>
      </c>
    </row>
    <row r="808" spans="22:26" customFormat="1" x14ac:dyDescent="0.25">
      <c r="V808" t="s">
        <v>116</v>
      </c>
      <c r="W808" s="1">
        <v>40304</v>
      </c>
      <c r="X808" s="51">
        <v>4419.7809999999999</v>
      </c>
      <c r="Y808" s="51">
        <f t="shared" si="58"/>
        <v>4649.620233333334</v>
      </c>
      <c r="Z808">
        <v>45.877600000000001</v>
      </c>
    </row>
    <row r="809" spans="22:26" customFormat="1" x14ac:dyDescent="0.25">
      <c r="V809" t="s">
        <v>116</v>
      </c>
      <c r="W809" s="1">
        <v>40305</v>
      </c>
      <c r="X809" s="51">
        <v>4350.7579999999998</v>
      </c>
      <c r="Y809" s="51">
        <f t="shared" si="58"/>
        <v>4649.4148833333338</v>
      </c>
      <c r="Z809">
        <v>45.106299999999997</v>
      </c>
    </row>
    <row r="810" spans="22:26" customFormat="1" x14ac:dyDescent="0.25">
      <c r="V810" t="s">
        <v>116</v>
      </c>
      <c r="W810" s="1">
        <v>40308</v>
      </c>
      <c r="X810" s="51">
        <v>4269.1080000000002</v>
      </c>
      <c r="Y810" s="51">
        <f t="shared" si="58"/>
        <v>4647.0926666666674</v>
      </c>
      <c r="Z810">
        <v>44.2864</v>
      </c>
    </row>
    <row r="811" spans="22:26" customFormat="1" x14ac:dyDescent="0.25">
      <c r="V811" t="s">
        <v>116</v>
      </c>
      <c r="W811" s="1">
        <v>40309</v>
      </c>
      <c r="X811" s="51">
        <v>4144.3519999999999</v>
      </c>
      <c r="Y811" s="51">
        <f t="shared" si="58"/>
        <v>4644.3103166666679</v>
      </c>
      <c r="Z811">
        <v>43.036099999999998</v>
      </c>
    </row>
    <row r="812" spans="22:26" customFormat="1" x14ac:dyDescent="0.25">
      <c r="V812" t="s">
        <v>116</v>
      </c>
      <c r="W812" s="1">
        <v>40310</v>
      </c>
      <c r="X812" s="51">
        <v>4042.5160000000001</v>
      </c>
      <c r="Y812" s="51">
        <f t="shared" si="58"/>
        <v>4639.8373500000007</v>
      </c>
      <c r="Z812">
        <v>41.976999999999997</v>
      </c>
    </row>
    <row r="813" spans="22:26" customFormat="1" x14ac:dyDescent="0.25">
      <c r="V813" t="s">
        <v>116</v>
      </c>
      <c r="W813" s="1">
        <v>40311</v>
      </c>
      <c r="X813" s="51">
        <v>4157.8419999999996</v>
      </c>
      <c r="Y813" s="51">
        <f t="shared" si="58"/>
        <v>4637.2698666666674</v>
      </c>
      <c r="Z813">
        <v>43.1616</v>
      </c>
    </row>
    <row r="814" spans="22:26" customFormat="1" x14ac:dyDescent="0.25">
      <c r="V814" t="s">
        <v>116</v>
      </c>
      <c r="W814" s="1">
        <v>40312</v>
      </c>
      <c r="X814" s="51">
        <v>4184.8410000000003</v>
      </c>
      <c r="Y814" s="51">
        <f t="shared" si="58"/>
        <v>4634.2463833333341</v>
      </c>
      <c r="Z814">
        <v>43.4435</v>
      </c>
    </row>
    <row r="815" spans="22:26" customFormat="1" x14ac:dyDescent="0.25">
      <c r="V815" t="s">
        <v>116</v>
      </c>
      <c r="W815" s="1">
        <v>40315</v>
      </c>
      <c r="X815" s="51">
        <v>3915.752</v>
      </c>
      <c r="Y815" s="51">
        <f t="shared" si="58"/>
        <v>4626.9002999999993</v>
      </c>
      <c r="Z815">
        <v>40.649700000000003</v>
      </c>
    </row>
    <row r="816" spans="22:26" customFormat="1" x14ac:dyDescent="0.25">
      <c r="V816" t="s">
        <v>116</v>
      </c>
      <c r="W816" s="1">
        <v>40316</v>
      </c>
      <c r="X816" s="51">
        <v>3972.154</v>
      </c>
      <c r="Y816" s="51">
        <f t="shared" si="58"/>
        <v>4619.4992166666661</v>
      </c>
      <c r="Z816">
        <v>41.262500000000003</v>
      </c>
    </row>
    <row r="817" spans="22:26" customFormat="1" x14ac:dyDescent="0.25">
      <c r="V817" t="s">
        <v>116</v>
      </c>
      <c r="W817" s="1">
        <v>40317</v>
      </c>
      <c r="X817" s="51">
        <v>3977.377</v>
      </c>
      <c r="Y817" s="51">
        <f t="shared" si="58"/>
        <v>4612.1297166666654</v>
      </c>
      <c r="Z817">
        <v>41.311</v>
      </c>
    </row>
    <row r="818" spans="22:26" customFormat="1" x14ac:dyDescent="0.25">
      <c r="V818" t="s">
        <v>116</v>
      </c>
      <c r="W818" s="1">
        <v>40318</v>
      </c>
      <c r="X818" s="51">
        <v>3901.2570000000001</v>
      </c>
      <c r="Y818" s="51">
        <f t="shared" si="58"/>
        <v>4602.831416666666</v>
      </c>
      <c r="Z818">
        <v>40.557600000000001</v>
      </c>
    </row>
    <row r="819" spans="22:26" customFormat="1" x14ac:dyDescent="0.25">
      <c r="V819" t="s">
        <v>116</v>
      </c>
      <c r="W819" s="1">
        <v>40319</v>
      </c>
      <c r="X819" s="51">
        <v>3982.3850000000002</v>
      </c>
      <c r="Y819" s="51">
        <f t="shared" si="58"/>
        <v>4593.2664833333338</v>
      </c>
      <c r="Z819">
        <v>41.438400000000001</v>
      </c>
    </row>
    <row r="820" spans="22:26" customFormat="1" x14ac:dyDescent="0.25">
      <c r="V820" t="s">
        <v>116</v>
      </c>
      <c r="W820" s="1">
        <v>40322</v>
      </c>
      <c r="X820" s="51">
        <v>4163.4769999999999</v>
      </c>
      <c r="Y820" s="51">
        <f t="shared" si="58"/>
        <v>4585.4916833333345</v>
      </c>
      <c r="Z820">
        <v>43.313499999999998</v>
      </c>
    </row>
    <row r="821" spans="22:26" customFormat="1" x14ac:dyDescent="0.25">
      <c r="V821" t="s">
        <v>116</v>
      </c>
      <c r="W821" s="1">
        <v>40323</v>
      </c>
      <c r="X821" s="51">
        <v>4133.3459999999995</v>
      </c>
      <c r="Y821" s="51">
        <f t="shared" si="58"/>
        <v>4577.1362666666682</v>
      </c>
      <c r="Z821">
        <v>42.976700000000001</v>
      </c>
    </row>
    <row r="822" spans="22:26" customFormat="1" x14ac:dyDescent="0.25">
      <c r="V822" t="s">
        <v>116</v>
      </c>
      <c r="W822" s="1">
        <v>40324</v>
      </c>
      <c r="X822" s="51">
        <v>4144.6620000000003</v>
      </c>
      <c r="Y822" s="51">
        <f t="shared" si="58"/>
        <v>4568.1095333333351</v>
      </c>
      <c r="Z822">
        <v>43.0852</v>
      </c>
    </row>
    <row r="823" spans="22:26" customFormat="1" x14ac:dyDescent="0.25">
      <c r="V823" t="s">
        <v>116</v>
      </c>
      <c r="W823" s="1">
        <v>40325</v>
      </c>
      <c r="X823" s="51">
        <v>4218.6369999999997</v>
      </c>
      <c r="Y823" s="51">
        <f t="shared" si="58"/>
        <v>4560.2486000000017</v>
      </c>
      <c r="Z823">
        <v>43.857799999999997</v>
      </c>
    </row>
    <row r="824" spans="22:26" customFormat="1" x14ac:dyDescent="0.25">
      <c r="V824" t="s">
        <v>116</v>
      </c>
      <c r="W824" s="1">
        <v>40326</v>
      </c>
      <c r="X824" s="51">
        <v>4235.3220000000001</v>
      </c>
      <c r="Y824" s="51">
        <f t="shared" si="58"/>
        <v>4551.5300666666681</v>
      </c>
      <c r="Z824">
        <v>44.043599999999998</v>
      </c>
    </row>
    <row r="825" spans="22:26" customFormat="1" x14ac:dyDescent="0.25">
      <c r="V825" t="s">
        <v>116</v>
      </c>
      <c r="W825" s="1">
        <v>40329</v>
      </c>
      <c r="X825" s="51">
        <v>4104.3639999999996</v>
      </c>
      <c r="Y825" s="51">
        <f t="shared" si="58"/>
        <v>4543.4940833333358</v>
      </c>
      <c r="Z825">
        <v>42.705800000000004</v>
      </c>
    </row>
    <row r="826" spans="22:26" customFormat="1" x14ac:dyDescent="0.25">
      <c r="V826" t="s">
        <v>116</v>
      </c>
      <c r="W826" s="1">
        <v>40330</v>
      </c>
      <c r="X826" s="51">
        <v>4025.7890000000002</v>
      </c>
      <c r="Y826" s="51">
        <f t="shared" si="58"/>
        <v>4533.8474666666689</v>
      </c>
      <c r="Z826">
        <v>41.895200000000003</v>
      </c>
    </row>
    <row r="827" spans="22:26" customFormat="1" x14ac:dyDescent="0.25">
      <c r="V827" t="s">
        <v>116</v>
      </c>
      <c r="W827" s="1">
        <v>40331</v>
      </c>
      <c r="X827" s="51">
        <v>4083.616</v>
      </c>
      <c r="Y827" s="51">
        <f t="shared" si="58"/>
        <v>4524.3313500000022</v>
      </c>
      <c r="Z827">
        <v>42.457900000000002</v>
      </c>
    </row>
    <row r="828" spans="22:26" customFormat="1" x14ac:dyDescent="0.25">
      <c r="V828" t="s">
        <v>116</v>
      </c>
      <c r="W828" s="1">
        <v>40332</v>
      </c>
      <c r="X828" s="51">
        <v>4053.9850000000001</v>
      </c>
      <c r="Y828" s="51">
        <f t="shared" si="58"/>
        <v>4514.2290000000012</v>
      </c>
      <c r="Z828">
        <v>42.187399999999997</v>
      </c>
    </row>
    <row r="829" spans="22:26" customFormat="1" x14ac:dyDescent="0.25">
      <c r="V829" t="s">
        <v>116</v>
      </c>
      <c r="W829" s="1">
        <v>40333</v>
      </c>
      <c r="X829" s="51">
        <v>4089.0349999999999</v>
      </c>
      <c r="Y829" s="51">
        <f t="shared" si="58"/>
        <v>4505.7296833333339</v>
      </c>
      <c r="Z829">
        <v>42.520499999999998</v>
      </c>
    </row>
    <row r="830" spans="22:26" customFormat="1" x14ac:dyDescent="0.25">
      <c r="V830" t="s">
        <v>116</v>
      </c>
      <c r="W830" s="1">
        <v>40336</v>
      </c>
      <c r="X830" s="51">
        <v>4072.5680000000002</v>
      </c>
      <c r="Y830" s="51">
        <f t="shared" ref="Y830:Y893" si="59">AVERAGE(X771:X830)</f>
        <v>4497.5579500000013</v>
      </c>
      <c r="Z830">
        <v>42.368299999999998</v>
      </c>
    </row>
    <row r="831" spans="22:26" customFormat="1" x14ac:dyDescent="0.25">
      <c r="V831" t="s">
        <v>116</v>
      </c>
      <c r="W831" s="1">
        <v>40337</v>
      </c>
      <c r="X831" s="51">
        <v>4109.317</v>
      </c>
      <c r="Y831" s="51">
        <f t="shared" si="59"/>
        <v>4491.1655500000015</v>
      </c>
      <c r="Z831">
        <v>42.774799999999999</v>
      </c>
    </row>
    <row r="832" spans="22:26" customFormat="1" x14ac:dyDescent="0.25">
      <c r="V832" t="s">
        <v>116</v>
      </c>
      <c r="W832" s="1">
        <v>40338</v>
      </c>
      <c r="X832" s="51">
        <v>4211.8810000000003</v>
      </c>
      <c r="Y832" s="51">
        <f t="shared" si="59"/>
        <v>4487.1175666666677</v>
      </c>
      <c r="Z832">
        <v>43.841799999999999</v>
      </c>
    </row>
    <row r="833" spans="22:26" customFormat="1" x14ac:dyDescent="0.25">
      <c r="V833" t="s">
        <v>116</v>
      </c>
      <c r="W833" s="1">
        <v>40339</v>
      </c>
      <c r="X833" s="51">
        <v>4223.5659999999998</v>
      </c>
      <c r="Y833" s="51">
        <f t="shared" si="59"/>
        <v>4482.6525833333344</v>
      </c>
      <c r="Z833">
        <v>43.988500000000002</v>
      </c>
    </row>
    <row r="834" spans="22:26" customFormat="1" x14ac:dyDescent="0.25">
      <c r="V834" t="s">
        <v>116</v>
      </c>
      <c r="W834" s="1">
        <v>40340</v>
      </c>
      <c r="X834" s="51">
        <v>4197.9949999999999</v>
      </c>
      <c r="Y834" s="51">
        <f t="shared" si="59"/>
        <v>4475.6849500000017</v>
      </c>
      <c r="Z834">
        <v>43.725900000000003</v>
      </c>
    </row>
    <row r="835" spans="22:26" customFormat="1" x14ac:dyDescent="0.25">
      <c r="V835" t="s">
        <v>116</v>
      </c>
      <c r="W835" s="1">
        <v>40346</v>
      </c>
      <c r="X835" s="51">
        <v>4145.2430000000004</v>
      </c>
      <c r="Y835" s="51">
        <f t="shared" si="59"/>
        <v>4467.5897833333347</v>
      </c>
      <c r="Z835">
        <v>43.171900000000001</v>
      </c>
    </row>
    <row r="836" spans="22:26" customFormat="1" x14ac:dyDescent="0.25">
      <c r="V836" t="s">
        <v>116</v>
      </c>
      <c r="W836" s="1">
        <v>40347</v>
      </c>
      <c r="X836" s="51">
        <v>3972.2860000000001</v>
      </c>
      <c r="Y836" s="51">
        <f t="shared" si="59"/>
        <v>4456.0628333333352</v>
      </c>
      <c r="Z836">
        <v>41.369100000000003</v>
      </c>
    </row>
    <row r="837" spans="22:26" customFormat="1" x14ac:dyDescent="0.25">
      <c r="V837" t="s">
        <v>116</v>
      </c>
      <c r="W837" s="1">
        <v>40350</v>
      </c>
      <c r="X837" s="51">
        <v>4087.0169999999998</v>
      </c>
      <c r="Y837" s="51">
        <f t="shared" si="59"/>
        <v>4446.0098166666676</v>
      </c>
      <c r="Z837">
        <v>42.563400000000001</v>
      </c>
    </row>
    <row r="838" spans="22:26" customFormat="1" x14ac:dyDescent="0.25">
      <c r="V838" t="s">
        <v>116</v>
      </c>
      <c r="W838" s="1">
        <v>40351</v>
      </c>
      <c r="X838" s="51">
        <v>4119.7219999999998</v>
      </c>
      <c r="Y838" s="51">
        <f t="shared" si="59"/>
        <v>4437.0280833333345</v>
      </c>
      <c r="Z838">
        <v>42.9133</v>
      </c>
    </row>
    <row r="839" spans="22:26" customFormat="1" x14ac:dyDescent="0.25">
      <c r="V839" t="s">
        <v>116</v>
      </c>
      <c r="W839" s="1">
        <v>40352</v>
      </c>
      <c r="X839" s="51">
        <v>4094.5680000000002</v>
      </c>
      <c r="Y839" s="51">
        <f t="shared" si="59"/>
        <v>4427.2198000000008</v>
      </c>
      <c r="Z839">
        <v>42.648099999999999</v>
      </c>
    </row>
    <row r="840" spans="22:26" customFormat="1" x14ac:dyDescent="0.25">
      <c r="V840" t="s">
        <v>116</v>
      </c>
      <c r="W840" s="1">
        <v>40353</v>
      </c>
      <c r="X840" s="51">
        <v>4095.2950000000001</v>
      </c>
      <c r="Y840" s="51">
        <f t="shared" si="59"/>
        <v>4418.4622333333346</v>
      </c>
      <c r="Z840">
        <v>42.652999999999999</v>
      </c>
    </row>
    <row r="841" spans="22:26" customFormat="1" x14ac:dyDescent="0.25">
      <c r="V841" t="s">
        <v>116</v>
      </c>
      <c r="W841" s="1">
        <v>40354</v>
      </c>
      <c r="X841" s="51">
        <v>4028.433</v>
      </c>
      <c r="Y841" s="51">
        <f t="shared" si="59"/>
        <v>4407.4872666666679</v>
      </c>
      <c r="Z841">
        <v>41.984200000000001</v>
      </c>
    </row>
    <row r="842" spans="22:26" customFormat="1" x14ac:dyDescent="0.25">
      <c r="V842" t="s">
        <v>116</v>
      </c>
      <c r="W842" s="1">
        <v>40357</v>
      </c>
      <c r="X842" s="51">
        <v>3961.3820000000001</v>
      </c>
      <c r="Y842" s="51">
        <f t="shared" si="59"/>
        <v>4394.7834500000008</v>
      </c>
      <c r="Z842">
        <v>41.299700000000001</v>
      </c>
    </row>
    <row r="843" spans="22:26" customFormat="1" x14ac:dyDescent="0.25">
      <c r="V843" t="s">
        <v>116</v>
      </c>
      <c r="W843" s="1">
        <v>40358</v>
      </c>
      <c r="X843" s="51">
        <v>3736.982</v>
      </c>
      <c r="Y843" s="51">
        <f t="shared" si="59"/>
        <v>4377.9927666666672</v>
      </c>
      <c r="Z843">
        <v>38.970300000000002</v>
      </c>
    </row>
    <row r="844" spans="22:26" customFormat="1" x14ac:dyDescent="0.25">
      <c r="V844" t="s">
        <v>116</v>
      </c>
      <c r="W844" s="1">
        <v>40359</v>
      </c>
      <c r="X844" s="51">
        <v>3664.4639999999999</v>
      </c>
      <c r="Y844" s="51">
        <f t="shared" si="59"/>
        <v>4359.7978833333336</v>
      </c>
      <c r="Z844">
        <v>33.567100000000003</v>
      </c>
    </row>
    <row r="845" spans="22:26" customFormat="1" x14ac:dyDescent="0.25">
      <c r="V845" t="s">
        <v>116</v>
      </c>
      <c r="W845" s="1">
        <v>40360</v>
      </c>
      <c r="X845" s="51">
        <v>3606.5929999999998</v>
      </c>
      <c r="Y845" s="51">
        <f t="shared" si="59"/>
        <v>4339.454200000001</v>
      </c>
      <c r="Z845">
        <v>33.2577</v>
      </c>
    </row>
    <row r="846" spans="22:26" customFormat="1" x14ac:dyDescent="0.25">
      <c r="V846" t="s">
        <v>116</v>
      </c>
      <c r="W846" s="1">
        <v>40361</v>
      </c>
      <c r="X846" s="51">
        <v>3585.576</v>
      </c>
      <c r="Y846" s="51">
        <f t="shared" si="59"/>
        <v>4318.4942166666679</v>
      </c>
      <c r="Z846">
        <v>33.078800000000001</v>
      </c>
    </row>
    <row r="847" spans="22:26" customFormat="1" x14ac:dyDescent="0.25">
      <c r="V847" t="s">
        <v>116</v>
      </c>
      <c r="W847" s="1">
        <v>40364</v>
      </c>
      <c r="X847" s="51">
        <v>3563.8820000000001</v>
      </c>
      <c r="Y847" s="51">
        <f t="shared" si="59"/>
        <v>4297.0105166666672</v>
      </c>
      <c r="Z847">
        <v>32.889899999999997</v>
      </c>
    </row>
    <row r="848" spans="22:26" customFormat="1" x14ac:dyDescent="0.25">
      <c r="V848" t="s">
        <v>116</v>
      </c>
      <c r="W848" s="1">
        <v>40365</v>
      </c>
      <c r="X848" s="51">
        <v>3665.3339999999998</v>
      </c>
      <c r="Y848" s="51">
        <f t="shared" si="59"/>
        <v>4277.0387666666666</v>
      </c>
      <c r="Z848">
        <v>33.836100000000002</v>
      </c>
    </row>
    <row r="849" spans="22:26" customFormat="1" x14ac:dyDescent="0.25">
      <c r="V849" t="s">
        <v>116</v>
      </c>
      <c r="W849" s="1">
        <v>40366</v>
      </c>
      <c r="X849" s="51">
        <v>3718.6619999999998</v>
      </c>
      <c r="Y849" s="51">
        <f t="shared" si="59"/>
        <v>4257.9344333333329</v>
      </c>
      <c r="Z849">
        <v>34.311700000000002</v>
      </c>
    </row>
    <row r="850" spans="22:26" customFormat="1" x14ac:dyDescent="0.25">
      <c r="V850" t="s">
        <v>116</v>
      </c>
      <c r="W850" s="1">
        <v>40367</v>
      </c>
      <c r="X850" s="51">
        <v>3698.3420000000001</v>
      </c>
      <c r="Y850" s="51">
        <f t="shared" si="59"/>
        <v>4237.253866666666</v>
      </c>
      <c r="Z850">
        <v>34.159199999999998</v>
      </c>
    </row>
    <row r="851" spans="22:26" customFormat="1" x14ac:dyDescent="0.25">
      <c r="V851" t="s">
        <v>116</v>
      </c>
      <c r="W851" s="1">
        <v>40368</v>
      </c>
      <c r="X851" s="51">
        <v>3807.6039999999998</v>
      </c>
      <c r="Y851" s="51">
        <f t="shared" si="59"/>
        <v>4217.7742666666654</v>
      </c>
      <c r="Z851">
        <v>35.169800000000002</v>
      </c>
    </row>
    <row r="852" spans="22:26" customFormat="1" x14ac:dyDescent="0.25">
      <c r="V852" t="s">
        <v>116</v>
      </c>
      <c r="W852" s="1">
        <v>40371</v>
      </c>
      <c r="X852" s="51">
        <v>3849.52</v>
      </c>
      <c r="Y852" s="51">
        <f t="shared" si="59"/>
        <v>4199.9350499999991</v>
      </c>
      <c r="Z852">
        <v>35.567999999999998</v>
      </c>
    </row>
    <row r="853" spans="22:26" customFormat="1" x14ac:dyDescent="0.25">
      <c r="V853" t="s">
        <v>116</v>
      </c>
      <c r="W853" s="1">
        <v>40372</v>
      </c>
      <c r="X853" s="51">
        <v>3788.7510000000002</v>
      </c>
      <c r="Y853" s="51">
        <f t="shared" si="59"/>
        <v>4180.1224333333321</v>
      </c>
      <c r="Z853">
        <v>34.9831</v>
      </c>
    </row>
    <row r="854" spans="22:26" customFormat="1" x14ac:dyDescent="0.25">
      <c r="V854" t="s">
        <v>116</v>
      </c>
      <c r="W854" s="1">
        <v>40373</v>
      </c>
      <c r="X854" s="51">
        <v>3824.0459999999998</v>
      </c>
      <c r="Y854" s="51">
        <f t="shared" si="59"/>
        <v>4161.9440833333329</v>
      </c>
      <c r="Z854">
        <v>35.331400000000002</v>
      </c>
    </row>
    <row r="855" spans="22:26" customFormat="1" x14ac:dyDescent="0.25">
      <c r="V855" t="s">
        <v>116</v>
      </c>
      <c r="W855" s="1">
        <v>40374</v>
      </c>
      <c r="X855" s="51">
        <v>3735.395</v>
      </c>
      <c r="Y855" s="51">
        <f t="shared" si="59"/>
        <v>4142.5561666666654</v>
      </c>
      <c r="Z855">
        <v>34.529899999999998</v>
      </c>
    </row>
    <row r="856" spans="22:26" customFormat="1" x14ac:dyDescent="0.25">
      <c r="V856" t="s">
        <v>116</v>
      </c>
      <c r="W856" s="1">
        <v>40375</v>
      </c>
      <c r="X856" s="51">
        <v>3757.4319999999998</v>
      </c>
      <c r="Y856" s="51">
        <f t="shared" si="59"/>
        <v>4127.0327666666662</v>
      </c>
      <c r="Z856">
        <v>34.726999999999997</v>
      </c>
    </row>
    <row r="857" spans="22:26" customFormat="1" x14ac:dyDescent="0.25">
      <c r="V857" t="s">
        <v>116</v>
      </c>
      <c r="W857" s="1">
        <v>40378</v>
      </c>
      <c r="X857" s="51">
        <v>3842.3130000000001</v>
      </c>
      <c r="Y857" s="51">
        <f t="shared" si="59"/>
        <v>4111.905749999999</v>
      </c>
      <c r="Z857">
        <v>35.485599999999998</v>
      </c>
    </row>
    <row r="858" spans="22:26" customFormat="1" x14ac:dyDescent="0.25">
      <c r="V858" t="s">
        <v>116</v>
      </c>
      <c r="W858" s="1">
        <v>40379</v>
      </c>
      <c r="X858" s="51">
        <v>3951.3580000000002</v>
      </c>
      <c r="Y858" s="51">
        <f t="shared" si="59"/>
        <v>4096.1954166666656</v>
      </c>
      <c r="Z858">
        <v>36.4818</v>
      </c>
    </row>
    <row r="859" spans="22:26" customFormat="1" x14ac:dyDescent="0.25">
      <c r="V859" t="s">
        <v>116</v>
      </c>
      <c r="W859" s="1">
        <v>40380</v>
      </c>
      <c r="X859" s="51">
        <v>3959.4270000000001</v>
      </c>
      <c r="Y859" s="51">
        <f t="shared" si="59"/>
        <v>4080.4791166666664</v>
      </c>
      <c r="Z859">
        <v>36.552799999999998</v>
      </c>
    </row>
    <row r="860" spans="22:26" customFormat="1" x14ac:dyDescent="0.25">
      <c r="V860" t="s">
        <v>116</v>
      </c>
      <c r="W860" s="1">
        <v>40381</v>
      </c>
      <c r="X860" s="51">
        <v>4017.864</v>
      </c>
      <c r="Y860" s="51">
        <f t="shared" si="59"/>
        <v>4066.3741166666659</v>
      </c>
      <c r="Z860">
        <v>37.106000000000002</v>
      </c>
    </row>
    <row r="861" spans="22:26" customFormat="1" x14ac:dyDescent="0.25">
      <c r="V861" t="s">
        <v>116</v>
      </c>
      <c r="W861" s="1">
        <v>40382</v>
      </c>
      <c r="X861" s="51">
        <v>4015.4670000000001</v>
      </c>
      <c r="Y861" s="51">
        <f t="shared" si="59"/>
        <v>4052.1893499999996</v>
      </c>
      <c r="Z861">
        <v>37.085700000000003</v>
      </c>
    </row>
    <row r="862" spans="22:26" customFormat="1" x14ac:dyDescent="0.25">
      <c r="V862" t="s">
        <v>116</v>
      </c>
      <c r="W862" s="1">
        <v>40385</v>
      </c>
      <c r="X862" s="51">
        <v>4071.0940000000001</v>
      </c>
      <c r="Y862" s="51">
        <f t="shared" si="59"/>
        <v>4041.0530999999996</v>
      </c>
      <c r="Z862">
        <v>37.584600000000002</v>
      </c>
    </row>
    <row r="863" spans="22:26" customFormat="1" x14ac:dyDescent="0.25">
      <c r="V863" t="s">
        <v>116</v>
      </c>
      <c r="W863" s="1">
        <v>40386</v>
      </c>
      <c r="X863" s="51">
        <v>4068.864</v>
      </c>
      <c r="Y863" s="51">
        <f t="shared" si="59"/>
        <v>4030.2936333333332</v>
      </c>
      <c r="Z863">
        <v>37.557699999999997</v>
      </c>
    </row>
    <row r="864" spans="22:26" customFormat="1" x14ac:dyDescent="0.25">
      <c r="V864" t="s">
        <v>116</v>
      </c>
      <c r="W864" s="1">
        <v>40387</v>
      </c>
      <c r="X864" s="51">
        <v>4162.3209999999999</v>
      </c>
      <c r="Y864" s="51">
        <f t="shared" si="59"/>
        <v>4023.6423166666668</v>
      </c>
      <c r="Z864">
        <v>38.480400000000003</v>
      </c>
    </row>
    <row r="865" spans="22:26" customFormat="1" x14ac:dyDescent="0.25">
      <c r="V865" t="s">
        <v>116</v>
      </c>
      <c r="W865" s="1">
        <v>40388</v>
      </c>
      <c r="X865" s="51">
        <v>4194.04</v>
      </c>
      <c r="Y865" s="51">
        <f t="shared" si="59"/>
        <v>4019.5649666666668</v>
      </c>
      <c r="Z865">
        <v>38.749200000000002</v>
      </c>
    </row>
    <row r="866" spans="22:26" customFormat="1" x14ac:dyDescent="0.25">
      <c r="V866" t="s">
        <v>116</v>
      </c>
      <c r="W866" s="1">
        <v>40389</v>
      </c>
      <c r="X866" s="51">
        <v>4191.13</v>
      </c>
      <c r="Y866" s="51">
        <f t="shared" si="59"/>
        <v>4015.5149500000002</v>
      </c>
      <c r="Z866">
        <v>38.729799999999997</v>
      </c>
    </row>
    <row r="867" spans="22:26" customFormat="1" x14ac:dyDescent="0.25">
      <c r="V867" t="s">
        <v>116</v>
      </c>
      <c r="W867" s="1">
        <v>40392</v>
      </c>
      <c r="X867" s="51">
        <v>4267.8950000000004</v>
      </c>
      <c r="Y867" s="51">
        <f t="shared" si="59"/>
        <v>4010.566416666667</v>
      </c>
      <c r="Z867">
        <v>39.419499999999999</v>
      </c>
    </row>
    <row r="868" spans="22:26" customFormat="1" x14ac:dyDescent="0.25">
      <c r="V868" t="s">
        <v>116</v>
      </c>
      <c r="W868" s="1">
        <v>40393</v>
      </c>
      <c r="X868" s="51">
        <v>4193.6409999999996</v>
      </c>
      <c r="Y868" s="51">
        <f t="shared" si="59"/>
        <v>4006.7974166666668</v>
      </c>
      <c r="Z868">
        <v>38.758800000000001</v>
      </c>
    </row>
    <row r="869" spans="22:26" customFormat="1" x14ac:dyDescent="0.25">
      <c r="V869" t="s">
        <v>116</v>
      </c>
      <c r="W869" s="1">
        <v>40394</v>
      </c>
      <c r="X869" s="51">
        <v>4248.0140000000001</v>
      </c>
      <c r="Y869" s="51">
        <f t="shared" si="59"/>
        <v>4005.0850166666664</v>
      </c>
      <c r="Z869">
        <v>39.234999999999999</v>
      </c>
    </row>
    <row r="870" spans="22:26" customFormat="1" x14ac:dyDescent="0.25">
      <c r="V870" t="s">
        <v>116</v>
      </c>
      <c r="W870" s="1">
        <v>40395</v>
      </c>
      <c r="X870" s="51">
        <v>4267.9549999999999</v>
      </c>
      <c r="Y870" s="51">
        <f t="shared" si="59"/>
        <v>4005.0657999999994</v>
      </c>
      <c r="Z870">
        <v>39.4392</v>
      </c>
    </row>
    <row r="871" spans="22:26" customFormat="1" x14ac:dyDescent="0.25">
      <c r="V871" t="s">
        <v>116</v>
      </c>
      <c r="W871" s="1">
        <v>40396</v>
      </c>
      <c r="X871" s="51">
        <v>4356.0119999999997</v>
      </c>
      <c r="Y871" s="51">
        <f t="shared" si="59"/>
        <v>4008.5934666666658</v>
      </c>
      <c r="Z871">
        <v>40.247700000000002</v>
      </c>
    </row>
    <row r="872" spans="22:26" customFormat="1" x14ac:dyDescent="0.25">
      <c r="V872" t="s">
        <v>116</v>
      </c>
      <c r="W872" s="1">
        <v>40399</v>
      </c>
      <c r="X872" s="51">
        <v>4413.5680000000002</v>
      </c>
      <c r="Y872" s="51">
        <f t="shared" si="59"/>
        <v>4014.7776666666659</v>
      </c>
      <c r="Z872">
        <v>40.798000000000002</v>
      </c>
    </row>
    <row r="873" spans="22:26" customFormat="1" x14ac:dyDescent="0.25">
      <c r="V873" t="s">
        <v>116</v>
      </c>
      <c r="W873" s="1">
        <v>40400</v>
      </c>
      <c r="X873" s="51">
        <v>4246.46</v>
      </c>
      <c r="Y873" s="51">
        <f t="shared" si="59"/>
        <v>4016.2546333333325</v>
      </c>
      <c r="Z873">
        <v>39.285699999999999</v>
      </c>
    </row>
    <row r="874" spans="22:26" customFormat="1" x14ac:dyDescent="0.25">
      <c r="V874" t="s">
        <v>116</v>
      </c>
      <c r="W874" s="1">
        <v>40401</v>
      </c>
      <c r="X874" s="51">
        <v>4297.9040000000005</v>
      </c>
      <c r="Y874" s="51">
        <f t="shared" si="59"/>
        <v>4018.1390166666661</v>
      </c>
      <c r="Z874">
        <v>39.750700000000002</v>
      </c>
    </row>
    <row r="875" spans="22:26" customFormat="1" x14ac:dyDescent="0.25">
      <c r="V875" t="s">
        <v>116</v>
      </c>
      <c r="W875" s="1">
        <v>40402</v>
      </c>
      <c r="X875" s="51">
        <v>4241.5919999999996</v>
      </c>
      <c r="Y875" s="51">
        <f t="shared" si="59"/>
        <v>4023.5696833333327</v>
      </c>
      <c r="Z875">
        <v>39.235900000000001</v>
      </c>
    </row>
    <row r="876" spans="22:26" customFormat="1" x14ac:dyDescent="0.25">
      <c r="V876" t="s">
        <v>116</v>
      </c>
      <c r="W876" s="1">
        <v>40403</v>
      </c>
      <c r="X876" s="51">
        <v>4323.0519999999997</v>
      </c>
      <c r="Y876" s="51">
        <f t="shared" si="59"/>
        <v>4029.4179833333324</v>
      </c>
      <c r="Z876">
        <v>40.008499999999998</v>
      </c>
    </row>
    <row r="877" spans="22:26" customFormat="1" x14ac:dyDescent="0.25">
      <c r="V877" t="s">
        <v>116</v>
      </c>
      <c r="W877" s="1">
        <v>40406</v>
      </c>
      <c r="X877" s="51">
        <v>4423.3149999999996</v>
      </c>
      <c r="Y877" s="51">
        <f t="shared" si="59"/>
        <v>4036.8502833333323</v>
      </c>
      <c r="Z877">
        <v>40.930900000000001</v>
      </c>
    </row>
    <row r="878" spans="22:26" customFormat="1" x14ac:dyDescent="0.25">
      <c r="V878" t="s">
        <v>116</v>
      </c>
      <c r="W878" s="1">
        <v>40407</v>
      </c>
      <c r="X878" s="51">
        <v>4457.759</v>
      </c>
      <c r="Y878" s="51">
        <f t="shared" si="59"/>
        <v>4046.1253166666656</v>
      </c>
      <c r="Z878">
        <v>41.269799999999996</v>
      </c>
    </row>
    <row r="879" spans="22:26" customFormat="1" x14ac:dyDescent="0.25">
      <c r="V879" t="s">
        <v>116</v>
      </c>
      <c r="W879" s="1">
        <v>40408</v>
      </c>
      <c r="X879" s="51">
        <v>4457.1270000000004</v>
      </c>
      <c r="Y879" s="51">
        <f t="shared" si="59"/>
        <v>4054.037683333333</v>
      </c>
      <c r="Z879">
        <v>41.263199999999998</v>
      </c>
    </row>
    <row r="880" spans="22:26" customFormat="1" x14ac:dyDescent="0.25">
      <c r="V880" t="s">
        <v>116</v>
      </c>
      <c r="W880" s="1">
        <v>40409</v>
      </c>
      <c r="X880" s="51">
        <v>4461.4880000000003</v>
      </c>
      <c r="Y880" s="51">
        <f t="shared" si="59"/>
        <v>4059.0045333333328</v>
      </c>
      <c r="Z880">
        <v>41.293300000000002</v>
      </c>
    </row>
    <row r="881" spans="22:26" customFormat="1" x14ac:dyDescent="0.25">
      <c r="V881" t="s">
        <v>116</v>
      </c>
      <c r="W881" s="1">
        <v>40410</v>
      </c>
      <c r="X881" s="51">
        <v>4366.6040000000003</v>
      </c>
      <c r="Y881" s="51">
        <f t="shared" si="59"/>
        <v>4062.892166666667</v>
      </c>
      <c r="Z881">
        <v>40.400300000000001</v>
      </c>
    </row>
    <row r="882" spans="22:26" customFormat="1" x14ac:dyDescent="0.25">
      <c r="V882" t="s">
        <v>116</v>
      </c>
      <c r="W882" s="1">
        <v>40413</v>
      </c>
      <c r="X882" s="51">
        <v>4404.7179999999998</v>
      </c>
      <c r="Y882" s="51">
        <f t="shared" si="59"/>
        <v>4067.2264333333337</v>
      </c>
      <c r="Z882">
        <v>40.709000000000003</v>
      </c>
    </row>
    <row r="883" spans="22:26" customFormat="1" x14ac:dyDescent="0.25">
      <c r="V883" t="s">
        <v>116</v>
      </c>
      <c r="W883" s="1">
        <v>40414</v>
      </c>
      <c r="X883" s="51">
        <v>4456.4970000000003</v>
      </c>
      <c r="Y883" s="51">
        <f t="shared" si="59"/>
        <v>4071.1907666666671</v>
      </c>
      <c r="Z883">
        <v>41.191800000000001</v>
      </c>
    </row>
    <row r="884" spans="22:26" customFormat="1" x14ac:dyDescent="0.25">
      <c r="V884" t="s">
        <v>116</v>
      </c>
      <c r="W884" s="1">
        <v>40415</v>
      </c>
      <c r="X884" s="51">
        <v>4368.3040000000001</v>
      </c>
      <c r="Y884" s="51">
        <f t="shared" si="59"/>
        <v>4073.4071333333336</v>
      </c>
      <c r="Z884">
        <v>40.362400000000001</v>
      </c>
    </row>
    <row r="885" spans="22:26" customFormat="1" x14ac:dyDescent="0.25">
      <c r="V885" t="s">
        <v>116</v>
      </c>
      <c r="W885" s="1">
        <v>40416</v>
      </c>
      <c r="X885" s="51">
        <v>4399.2839999999997</v>
      </c>
      <c r="Y885" s="51">
        <f t="shared" si="59"/>
        <v>4078.3224666666665</v>
      </c>
      <c r="Z885">
        <v>40.658499999999997</v>
      </c>
    </row>
    <row r="886" spans="22:26" customFormat="1" x14ac:dyDescent="0.25">
      <c r="V886" t="s">
        <v>116</v>
      </c>
      <c r="W886" s="1">
        <v>40417</v>
      </c>
      <c r="X886" s="51">
        <v>4431.4440000000004</v>
      </c>
      <c r="Y886" s="51">
        <f t="shared" si="59"/>
        <v>4085.0833833333331</v>
      </c>
      <c r="Z886">
        <v>40.999000000000002</v>
      </c>
    </row>
    <row r="887" spans="22:26" customFormat="1" x14ac:dyDescent="0.25">
      <c r="V887" t="s">
        <v>116</v>
      </c>
      <c r="W887" s="1">
        <v>40420</v>
      </c>
      <c r="X887" s="51">
        <v>4553.0230000000001</v>
      </c>
      <c r="Y887" s="51">
        <f t="shared" si="59"/>
        <v>4092.9068333333335</v>
      </c>
      <c r="Z887">
        <v>42.1539</v>
      </c>
    </row>
    <row r="888" spans="22:26" customFormat="1" x14ac:dyDescent="0.25">
      <c r="V888" t="s">
        <v>116</v>
      </c>
      <c r="W888" s="1">
        <v>40421</v>
      </c>
      <c r="X888" s="51">
        <v>4589.2889999999998</v>
      </c>
      <c r="Y888" s="51">
        <f t="shared" si="59"/>
        <v>4101.8285666666661</v>
      </c>
      <c r="Z888">
        <v>42.503300000000003</v>
      </c>
    </row>
    <row r="889" spans="22:26" customFormat="1" x14ac:dyDescent="0.25">
      <c r="V889" t="s">
        <v>116</v>
      </c>
      <c r="W889" s="1">
        <v>40422</v>
      </c>
      <c r="X889" s="51">
        <v>4530.2290000000003</v>
      </c>
      <c r="Y889" s="51">
        <f t="shared" si="59"/>
        <v>4109.1817999999985</v>
      </c>
      <c r="Z889">
        <v>41.983800000000002</v>
      </c>
    </row>
    <row r="890" spans="22:26" customFormat="1" x14ac:dyDescent="0.25">
      <c r="V890" t="s">
        <v>116</v>
      </c>
      <c r="W890" s="1">
        <v>40423</v>
      </c>
      <c r="X890" s="51">
        <v>4625.3950000000004</v>
      </c>
      <c r="Y890" s="51">
        <f t="shared" si="59"/>
        <v>4118.3955833333321</v>
      </c>
      <c r="Z890">
        <v>42.887500000000003</v>
      </c>
    </row>
    <row r="891" spans="22:26" customFormat="1" x14ac:dyDescent="0.25">
      <c r="V891" t="s">
        <v>116</v>
      </c>
      <c r="W891" s="1">
        <v>40424</v>
      </c>
      <c r="X891" s="51">
        <v>4662.96</v>
      </c>
      <c r="Y891" s="51">
        <f t="shared" si="59"/>
        <v>4127.6229666666659</v>
      </c>
      <c r="Z891">
        <v>43.187100000000001</v>
      </c>
    </row>
    <row r="892" spans="22:26" customFormat="1" x14ac:dyDescent="0.25">
      <c r="V892" t="s">
        <v>116</v>
      </c>
      <c r="W892" s="1">
        <v>40427</v>
      </c>
      <c r="X892" s="51">
        <v>4651.9629999999997</v>
      </c>
      <c r="Y892" s="51">
        <f t="shared" si="59"/>
        <v>4134.9576666666644</v>
      </c>
      <c r="Z892">
        <v>43.0792</v>
      </c>
    </row>
    <row r="893" spans="22:26" customFormat="1" x14ac:dyDescent="0.25">
      <c r="V893" t="s">
        <v>116</v>
      </c>
      <c r="W893" s="1">
        <v>40428</v>
      </c>
      <c r="X893" s="51">
        <v>4679.942</v>
      </c>
      <c r="Y893" s="51">
        <f t="shared" si="59"/>
        <v>4142.563933333332</v>
      </c>
      <c r="Z893">
        <v>43.337600000000002</v>
      </c>
    </row>
    <row r="894" spans="22:26" customFormat="1" x14ac:dyDescent="0.25">
      <c r="V894" t="s">
        <v>116</v>
      </c>
      <c r="W894" s="1">
        <v>40429</v>
      </c>
      <c r="X894" s="51">
        <v>4720.375</v>
      </c>
      <c r="Y894" s="51">
        <f t="shared" ref="Y894:Y957" si="60">AVERAGE(X835:X894)</f>
        <v>4151.2702666666646</v>
      </c>
      <c r="Z894">
        <v>43.708500000000001</v>
      </c>
    </row>
    <row r="895" spans="22:26" customFormat="1" x14ac:dyDescent="0.25">
      <c r="V895" t="s">
        <v>116</v>
      </c>
      <c r="W895" s="1">
        <v>40430</v>
      </c>
      <c r="X895" s="51">
        <v>4658.009</v>
      </c>
      <c r="Y895" s="51">
        <f t="shared" si="60"/>
        <v>4159.8163666666651</v>
      </c>
      <c r="Z895">
        <v>43.101799999999997</v>
      </c>
    </row>
    <row r="896" spans="22:26" customFormat="1" x14ac:dyDescent="0.25">
      <c r="V896" t="s">
        <v>116</v>
      </c>
      <c r="W896" s="1">
        <v>40431</v>
      </c>
      <c r="X896" s="51">
        <v>4705.3100000000004</v>
      </c>
      <c r="Y896" s="51">
        <f t="shared" si="60"/>
        <v>4172.0334333333321</v>
      </c>
      <c r="Z896">
        <v>43.551000000000002</v>
      </c>
    </row>
    <row r="897" spans="22:26" customFormat="1" x14ac:dyDescent="0.25">
      <c r="V897" t="s">
        <v>116</v>
      </c>
      <c r="W897" s="1">
        <v>40434</v>
      </c>
      <c r="X897" s="51">
        <v>4789.6930000000002</v>
      </c>
      <c r="Y897" s="51">
        <f t="shared" si="60"/>
        <v>4183.7446999999984</v>
      </c>
      <c r="Z897">
        <v>44.321899999999999</v>
      </c>
    </row>
    <row r="898" spans="22:26" customFormat="1" x14ac:dyDescent="0.25">
      <c r="V898" t="s">
        <v>116</v>
      </c>
      <c r="W898" s="1">
        <v>40435</v>
      </c>
      <c r="X898" s="51">
        <v>4805.4160000000002</v>
      </c>
      <c r="Y898" s="51">
        <f t="shared" si="60"/>
        <v>4195.1729333333315</v>
      </c>
      <c r="Z898">
        <v>44.480899999999998</v>
      </c>
    </row>
    <row r="899" spans="22:26" customFormat="1" x14ac:dyDescent="0.25">
      <c r="V899" t="s">
        <v>116</v>
      </c>
      <c r="W899" s="1">
        <v>40436</v>
      </c>
      <c r="X899" s="51">
        <v>4730.143</v>
      </c>
      <c r="Y899" s="51">
        <f t="shared" si="60"/>
        <v>4205.7658499999989</v>
      </c>
      <c r="Z899">
        <v>43.7956</v>
      </c>
    </row>
    <row r="900" spans="22:26" customFormat="1" x14ac:dyDescent="0.25">
      <c r="V900" t="s">
        <v>116</v>
      </c>
      <c r="W900" s="1">
        <v>40437</v>
      </c>
      <c r="X900" s="51">
        <v>4610.9160000000002</v>
      </c>
      <c r="Y900" s="51">
        <f t="shared" si="60"/>
        <v>4214.3595333333324</v>
      </c>
      <c r="Z900">
        <v>42.726599999999998</v>
      </c>
    </row>
    <row r="901" spans="22:26" customFormat="1" x14ac:dyDescent="0.25">
      <c r="V901" t="s">
        <v>116</v>
      </c>
      <c r="W901" s="1">
        <v>40438</v>
      </c>
      <c r="X901" s="51">
        <v>4603.4889999999996</v>
      </c>
      <c r="Y901" s="51">
        <f t="shared" si="60"/>
        <v>4223.9437999999991</v>
      </c>
      <c r="Z901">
        <v>42.6693</v>
      </c>
    </row>
    <row r="902" spans="22:26" customFormat="1" x14ac:dyDescent="0.25">
      <c r="V902" t="s">
        <v>116</v>
      </c>
      <c r="W902" s="1">
        <v>40441</v>
      </c>
      <c r="X902" s="51">
        <v>4553.12</v>
      </c>
      <c r="Y902" s="51">
        <f t="shared" si="60"/>
        <v>4233.8060999999989</v>
      </c>
      <c r="Z902">
        <v>42.216700000000003</v>
      </c>
    </row>
    <row r="903" spans="22:26" customFormat="1" x14ac:dyDescent="0.25">
      <c r="V903" t="s">
        <v>116</v>
      </c>
      <c r="W903" s="1">
        <v>40442</v>
      </c>
      <c r="X903" s="51">
        <v>4546.7240000000002</v>
      </c>
      <c r="Y903" s="51">
        <f t="shared" si="60"/>
        <v>4247.3017999999984</v>
      </c>
      <c r="Z903">
        <v>42.160400000000003</v>
      </c>
    </row>
    <row r="904" spans="22:26" customFormat="1" x14ac:dyDescent="0.25">
      <c r="V904" t="s">
        <v>116</v>
      </c>
      <c r="W904" s="1">
        <v>40448</v>
      </c>
      <c r="X904" s="51">
        <v>4673.6019999999999</v>
      </c>
      <c r="Y904" s="51">
        <f t="shared" si="60"/>
        <v>4264.120766666666</v>
      </c>
      <c r="Z904">
        <v>43.334200000000003</v>
      </c>
    </row>
    <row r="905" spans="22:26" customFormat="1" x14ac:dyDescent="0.25">
      <c r="V905" t="s">
        <v>116</v>
      </c>
      <c r="W905" s="1">
        <v>40449</v>
      </c>
      <c r="X905" s="51">
        <v>4654.3450000000003</v>
      </c>
      <c r="Y905" s="51">
        <f t="shared" si="60"/>
        <v>4281.5832999999993</v>
      </c>
      <c r="Z905">
        <v>43.1614</v>
      </c>
    </row>
    <row r="906" spans="22:26" customFormat="1" x14ac:dyDescent="0.25">
      <c r="V906" t="s">
        <v>116</v>
      </c>
      <c r="W906" s="1">
        <v>40450</v>
      </c>
      <c r="X906" s="51">
        <v>4590.317</v>
      </c>
      <c r="Y906" s="51">
        <f t="shared" si="60"/>
        <v>4298.3289833333329</v>
      </c>
      <c r="Z906">
        <v>42.570900000000002</v>
      </c>
    </row>
    <row r="907" spans="22:26" customFormat="1" x14ac:dyDescent="0.25">
      <c r="V907" t="s">
        <v>116</v>
      </c>
      <c r="W907" s="1">
        <v>40451</v>
      </c>
      <c r="X907" s="51">
        <v>4660.6049999999996</v>
      </c>
      <c r="Y907" s="51">
        <f t="shared" si="60"/>
        <v>4316.6076999999987</v>
      </c>
      <c r="Z907">
        <v>41.863799999999998</v>
      </c>
    </row>
    <row r="908" spans="22:26" customFormat="1" x14ac:dyDescent="0.25">
      <c r="V908" t="s">
        <v>116</v>
      </c>
      <c r="W908" s="1">
        <v>40459</v>
      </c>
      <c r="X908" s="51">
        <v>4767.9669999999996</v>
      </c>
      <c r="Y908" s="51">
        <f t="shared" si="60"/>
        <v>4334.9849166666663</v>
      </c>
      <c r="Z908">
        <v>42.814599999999999</v>
      </c>
    </row>
    <row r="909" spans="22:26" customFormat="1" x14ac:dyDescent="0.25">
      <c r="V909" t="s">
        <v>116</v>
      </c>
      <c r="W909" s="1">
        <v>40462</v>
      </c>
      <c r="X909" s="51">
        <v>4789.1549999999997</v>
      </c>
      <c r="Y909" s="51">
        <f t="shared" si="60"/>
        <v>4352.8264666666664</v>
      </c>
      <c r="Z909">
        <v>42.997500000000002</v>
      </c>
    </row>
    <row r="910" spans="22:26" customFormat="1" x14ac:dyDescent="0.25">
      <c r="V910" t="s">
        <v>116</v>
      </c>
      <c r="W910" s="1">
        <v>40463</v>
      </c>
      <c r="X910" s="51">
        <v>4806.0290000000005</v>
      </c>
      <c r="Y910" s="51">
        <f t="shared" si="60"/>
        <v>4371.2879166666662</v>
      </c>
      <c r="Z910">
        <v>43.161799999999999</v>
      </c>
    </row>
    <row r="911" spans="22:26" customFormat="1" x14ac:dyDescent="0.25">
      <c r="V911" t="s">
        <v>116</v>
      </c>
      <c r="W911" s="1">
        <v>40464</v>
      </c>
      <c r="X911" s="51">
        <v>4836.7370000000001</v>
      </c>
      <c r="Y911" s="51">
        <f t="shared" si="60"/>
        <v>4388.4401333333335</v>
      </c>
      <c r="Z911">
        <v>43.417700000000004</v>
      </c>
    </row>
    <row r="912" spans="22:26" customFormat="1" x14ac:dyDescent="0.25">
      <c r="V912" t="s">
        <v>116</v>
      </c>
      <c r="W912" s="1">
        <v>40465</v>
      </c>
      <c r="X912" s="51">
        <v>4679.5479999999998</v>
      </c>
      <c r="Y912" s="51">
        <f t="shared" si="60"/>
        <v>4402.273933333332</v>
      </c>
      <c r="Z912">
        <v>42.019799999999996</v>
      </c>
    </row>
    <row r="913" spans="22:26" customFormat="1" x14ac:dyDescent="0.25">
      <c r="V913" t="s">
        <v>116</v>
      </c>
      <c r="W913" s="1">
        <v>40466</v>
      </c>
      <c r="X913" s="51">
        <v>4691.45</v>
      </c>
      <c r="Y913" s="51">
        <f t="shared" si="60"/>
        <v>4417.3189166666662</v>
      </c>
      <c r="Z913">
        <v>42.0989</v>
      </c>
    </row>
    <row r="914" spans="22:26" customFormat="1" x14ac:dyDescent="0.25">
      <c r="V914" t="s">
        <v>116</v>
      </c>
      <c r="W914" s="1">
        <v>40469</v>
      </c>
      <c r="X914" s="51">
        <v>4636.6390000000001</v>
      </c>
      <c r="Y914" s="51">
        <f t="shared" si="60"/>
        <v>4430.8621333333331</v>
      </c>
      <c r="Z914">
        <v>41.590600000000002</v>
      </c>
    </row>
    <row r="915" spans="22:26" customFormat="1" x14ac:dyDescent="0.25">
      <c r="V915" t="s">
        <v>116</v>
      </c>
      <c r="W915" s="1">
        <v>40470</v>
      </c>
      <c r="X915" s="51">
        <v>4778.607</v>
      </c>
      <c r="Y915" s="51">
        <f t="shared" si="60"/>
        <v>4448.2489999999998</v>
      </c>
      <c r="Z915">
        <v>42.867699999999999</v>
      </c>
    </row>
    <row r="916" spans="22:26" customFormat="1" x14ac:dyDescent="0.25">
      <c r="V916" t="s">
        <v>116</v>
      </c>
      <c r="W916" s="1">
        <v>40471</v>
      </c>
      <c r="X916" s="51">
        <v>4794.1940000000004</v>
      </c>
      <c r="Y916" s="51">
        <f t="shared" si="60"/>
        <v>4465.5283666666674</v>
      </c>
      <c r="Z916">
        <v>43.014699999999998</v>
      </c>
    </row>
    <row r="917" spans="22:26" customFormat="1" x14ac:dyDescent="0.25">
      <c r="V917" t="s">
        <v>116</v>
      </c>
      <c r="W917" s="1">
        <v>40472</v>
      </c>
      <c r="X917" s="51">
        <v>4833.8</v>
      </c>
      <c r="Y917" s="51">
        <f t="shared" si="60"/>
        <v>4482.0531500000006</v>
      </c>
      <c r="Z917">
        <v>43.386200000000002</v>
      </c>
    </row>
    <row r="918" spans="22:26" customFormat="1" x14ac:dyDescent="0.25">
      <c r="V918" t="s">
        <v>116</v>
      </c>
      <c r="W918" s="1">
        <v>40473</v>
      </c>
      <c r="X918" s="51">
        <v>4877.9269999999997</v>
      </c>
      <c r="Y918" s="51">
        <f t="shared" si="60"/>
        <v>4497.4959666666673</v>
      </c>
      <c r="Z918">
        <v>43.8444</v>
      </c>
    </row>
    <row r="919" spans="22:26" customFormat="1" x14ac:dyDescent="0.25">
      <c r="V919" t="s">
        <v>116</v>
      </c>
      <c r="W919" s="1">
        <v>40476</v>
      </c>
      <c r="X919" s="51">
        <v>4998.5</v>
      </c>
      <c r="Y919" s="51">
        <f t="shared" si="60"/>
        <v>4514.8138500000014</v>
      </c>
      <c r="Z919">
        <v>44.913499999999999</v>
      </c>
    </row>
    <row r="920" spans="22:26" customFormat="1" x14ac:dyDescent="0.25">
      <c r="V920" t="s">
        <v>116</v>
      </c>
      <c r="W920" s="1">
        <v>40477</v>
      </c>
      <c r="X920" s="51">
        <v>5046.1480000000001</v>
      </c>
      <c r="Y920" s="51">
        <f t="shared" si="60"/>
        <v>4531.9519166666678</v>
      </c>
      <c r="Z920">
        <v>45.283900000000003</v>
      </c>
    </row>
    <row r="921" spans="22:26" customFormat="1" x14ac:dyDescent="0.25">
      <c r="V921" t="s">
        <v>116</v>
      </c>
      <c r="W921" s="1">
        <v>40478</v>
      </c>
      <c r="X921" s="51">
        <v>4994.7740000000003</v>
      </c>
      <c r="Y921" s="51">
        <f t="shared" si="60"/>
        <v>4548.2737000000006</v>
      </c>
      <c r="Z921">
        <v>44.843200000000003</v>
      </c>
    </row>
    <row r="922" spans="22:26" customFormat="1" x14ac:dyDescent="0.25">
      <c r="V922" t="s">
        <v>116</v>
      </c>
      <c r="W922" s="1">
        <v>40479</v>
      </c>
      <c r="X922" s="51">
        <v>4999.59</v>
      </c>
      <c r="Y922" s="51">
        <f t="shared" si="60"/>
        <v>4563.7486333333345</v>
      </c>
      <c r="Z922">
        <v>44.876600000000003</v>
      </c>
    </row>
    <row r="923" spans="22:26" customFormat="1" x14ac:dyDescent="0.25">
      <c r="V923" t="s">
        <v>116</v>
      </c>
      <c r="W923" s="1">
        <v>40480</v>
      </c>
      <c r="X923" s="51">
        <v>5055.4920000000002</v>
      </c>
      <c r="Y923" s="51">
        <f t="shared" si="60"/>
        <v>4580.1924333333345</v>
      </c>
      <c r="Z923">
        <v>45.372300000000003</v>
      </c>
    </row>
    <row r="924" spans="22:26" customFormat="1" x14ac:dyDescent="0.25">
      <c r="V924" t="s">
        <v>116</v>
      </c>
      <c r="W924" s="1">
        <v>40483</v>
      </c>
      <c r="X924" s="51">
        <v>5199.5249999999996</v>
      </c>
      <c r="Y924" s="51">
        <f t="shared" si="60"/>
        <v>4597.4791666666679</v>
      </c>
      <c r="Z924">
        <v>46.664700000000003</v>
      </c>
    </row>
    <row r="925" spans="22:26" customFormat="1" x14ac:dyDescent="0.25">
      <c r="V925" t="s">
        <v>116</v>
      </c>
      <c r="W925" s="1">
        <v>40484</v>
      </c>
      <c r="X925" s="51">
        <v>5173.0659999999998</v>
      </c>
      <c r="Y925" s="51">
        <f t="shared" si="60"/>
        <v>4613.7962666666681</v>
      </c>
      <c r="Z925">
        <v>46.433100000000003</v>
      </c>
    </row>
    <row r="926" spans="22:26" customFormat="1" x14ac:dyDescent="0.25">
      <c r="V926" t="s">
        <v>116</v>
      </c>
      <c r="W926" s="1">
        <v>40485</v>
      </c>
      <c r="X926" s="51">
        <v>5098.5389999999998</v>
      </c>
      <c r="Y926" s="51">
        <f t="shared" si="60"/>
        <v>4628.9197500000009</v>
      </c>
      <c r="Z926">
        <v>45.770099999999999</v>
      </c>
    </row>
    <row r="927" spans="22:26" customFormat="1" x14ac:dyDescent="0.25">
      <c r="V927" t="s">
        <v>116</v>
      </c>
      <c r="W927" s="1">
        <v>40486</v>
      </c>
      <c r="X927" s="51">
        <v>5228.2960000000003</v>
      </c>
      <c r="Y927" s="51">
        <f t="shared" si="60"/>
        <v>4644.9264333333331</v>
      </c>
      <c r="Z927">
        <v>46.912999999999997</v>
      </c>
    </row>
    <row r="928" spans="22:26" customFormat="1" x14ac:dyDescent="0.25">
      <c r="V928" t="s">
        <v>116</v>
      </c>
      <c r="W928" s="1">
        <v>40487</v>
      </c>
      <c r="X928" s="51">
        <v>5311.77</v>
      </c>
      <c r="Y928" s="51">
        <f t="shared" si="60"/>
        <v>4663.5619166666675</v>
      </c>
      <c r="Z928">
        <v>47.649000000000001</v>
      </c>
    </row>
    <row r="929" spans="22:26" customFormat="1" x14ac:dyDescent="0.25">
      <c r="V929" t="s">
        <v>116</v>
      </c>
      <c r="W929" s="1">
        <v>40490</v>
      </c>
      <c r="X929" s="51">
        <v>5431.0910000000003</v>
      </c>
      <c r="Y929" s="51">
        <f t="shared" si="60"/>
        <v>4683.2798666666667</v>
      </c>
      <c r="Z929">
        <v>48.7134</v>
      </c>
    </row>
    <row r="930" spans="22:26" customFormat="1" x14ac:dyDescent="0.25">
      <c r="V930" t="s">
        <v>116</v>
      </c>
      <c r="W930" s="1">
        <v>40491</v>
      </c>
      <c r="X930" s="51">
        <v>5467.8389999999999</v>
      </c>
      <c r="Y930" s="51">
        <f t="shared" si="60"/>
        <v>4703.2779333333328</v>
      </c>
      <c r="Z930">
        <v>49.017899999999997</v>
      </c>
    </row>
    <row r="931" spans="22:26" customFormat="1" x14ac:dyDescent="0.25">
      <c r="V931" t="s">
        <v>116</v>
      </c>
      <c r="W931" s="1">
        <v>40492</v>
      </c>
      <c r="X931" s="51">
        <v>5484.7420000000002</v>
      </c>
      <c r="Y931" s="51">
        <f t="shared" si="60"/>
        <v>4722.0901000000003</v>
      </c>
      <c r="Z931">
        <v>49.1813</v>
      </c>
    </row>
    <row r="932" spans="22:26" customFormat="1" x14ac:dyDescent="0.25">
      <c r="V932" t="s">
        <v>116</v>
      </c>
      <c r="W932" s="1">
        <v>40493</v>
      </c>
      <c r="X932" s="51">
        <v>5440.0990000000002</v>
      </c>
      <c r="Y932" s="51">
        <f t="shared" si="60"/>
        <v>4739.19895</v>
      </c>
      <c r="Z932">
        <v>48.748899999999999</v>
      </c>
    </row>
    <row r="933" spans="22:26" customFormat="1" x14ac:dyDescent="0.25">
      <c r="V933" t="s">
        <v>116</v>
      </c>
      <c r="W933" s="1">
        <v>40494</v>
      </c>
      <c r="X933" s="51">
        <v>5111.1890000000003</v>
      </c>
      <c r="Y933" s="51">
        <f t="shared" si="60"/>
        <v>4753.6110999999992</v>
      </c>
      <c r="Z933">
        <v>45.792400000000001</v>
      </c>
    </row>
    <row r="934" spans="22:26" customFormat="1" x14ac:dyDescent="0.25">
      <c r="V934" t="s">
        <v>116</v>
      </c>
      <c r="W934" s="1">
        <v>40497</v>
      </c>
      <c r="X934" s="51">
        <v>5255.2669999999998</v>
      </c>
      <c r="Y934" s="51">
        <f t="shared" si="60"/>
        <v>4769.5671499999999</v>
      </c>
      <c r="Z934">
        <v>47.073599999999999</v>
      </c>
    </row>
    <row r="935" spans="22:26" customFormat="1" x14ac:dyDescent="0.25">
      <c r="V935" t="s">
        <v>116</v>
      </c>
      <c r="W935" s="1">
        <v>40498</v>
      </c>
      <c r="X935" s="51">
        <v>5068.4650000000001</v>
      </c>
      <c r="Y935" s="51">
        <f t="shared" si="60"/>
        <v>4783.3483666666671</v>
      </c>
      <c r="Z935">
        <v>45.4696</v>
      </c>
    </row>
    <row r="936" spans="22:26" customFormat="1" x14ac:dyDescent="0.25">
      <c r="V936" t="s">
        <v>116</v>
      </c>
      <c r="W936" s="1">
        <v>40499</v>
      </c>
      <c r="X936" s="51">
        <v>4855.8500000000004</v>
      </c>
      <c r="Y936" s="51">
        <f t="shared" si="60"/>
        <v>4792.2283333333326</v>
      </c>
      <c r="Z936">
        <v>43.638599999999997</v>
      </c>
    </row>
    <row r="937" spans="22:26" customFormat="1" x14ac:dyDescent="0.25">
      <c r="V937" t="s">
        <v>116</v>
      </c>
      <c r="W937" s="1">
        <v>40500</v>
      </c>
      <c r="X937" s="51">
        <v>4932.4009999999998</v>
      </c>
      <c r="Y937" s="51">
        <f t="shared" si="60"/>
        <v>4800.713099999999</v>
      </c>
      <c r="Z937">
        <v>44.320300000000003</v>
      </c>
    </row>
    <row r="938" spans="22:26" customFormat="1" x14ac:dyDescent="0.25">
      <c r="V938" t="s">
        <v>116</v>
      </c>
      <c r="W938" s="1">
        <v>40501</v>
      </c>
      <c r="X938" s="51">
        <v>5081.03</v>
      </c>
      <c r="Y938" s="51">
        <f t="shared" si="60"/>
        <v>4811.1009499999991</v>
      </c>
      <c r="Z938">
        <v>45.625799999999998</v>
      </c>
    </row>
    <row r="939" spans="22:26" customFormat="1" x14ac:dyDescent="0.25">
      <c r="V939" t="s">
        <v>116</v>
      </c>
      <c r="W939" s="1">
        <v>40504</v>
      </c>
      <c r="X939" s="51">
        <v>5150.665</v>
      </c>
      <c r="Y939" s="51">
        <f t="shared" si="60"/>
        <v>4822.6599166666656</v>
      </c>
      <c r="Z939">
        <v>46.2592</v>
      </c>
    </row>
    <row r="940" spans="22:26" customFormat="1" x14ac:dyDescent="0.25">
      <c r="V940" t="s">
        <v>116</v>
      </c>
      <c r="W940" s="1">
        <v>40505</v>
      </c>
      <c r="X940" s="51">
        <v>5063.2370000000001</v>
      </c>
      <c r="Y940" s="51">
        <f t="shared" si="60"/>
        <v>4832.6890666666668</v>
      </c>
      <c r="Z940">
        <v>45.543199999999999</v>
      </c>
    </row>
    <row r="941" spans="22:26" customFormat="1" x14ac:dyDescent="0.25">
      <c r="V941" t="s">
        <v>116</v>
      </c>
      <c r="W941" s="1">
        <v>40506</v>
      </c>
      <c r="X941" s="51">
        <v>5206.1490000000003</v>
      </c>
      <c r="Y941" s="51">
        <f t="shared" si="60"/>
        <v>4846.6814833333319</v>
      </c>
      <c r="Z941">
        <v>46.791699999999999</v>
      </c>
    </row>
    <row r="942" spans="22:26" customFormat="1" x14ac:dyDescent="0.25">
      <c r="V942" t="s">
        <v>116</v>
      </c>
      <c r="W942" s="1">
        <v>40507</v>
      </c>
      <c r="X942" s="51">
        <v>5259.81</v>
      </c>
      <c r="Y942" s="51">
        <f t="shared" si="60"/>
        <v>4860.933016666665</v>
      </c>
      <c r="Z942">
        <v>47.272100000000002</v>
      </c>
    </row>
    <row r="943" spans="22:26" customFormat="1" x14ac:dyDescent="0.25">
      <c r="V943" t="s">
        <v>116</v>
      </c>
      <c r="W943" s="1">
        <v>40508</v>
      </c>
      <c r="X943" s="51">
        <v>5227.6480000000001</v>
      </c>
      <c r="Y943" s="51">
        <f t="shared" si="60"/>
        <v>4873.7855333333318</v>
      </c>
      <c r="Z943">
        <v>46.978400000000001</v>
      </c>
    </row>
    <row r="944" spans="22:26" customFormat="1" x14ac:dyDescent="0.25">
      <c r="V944" t="s">
        <v>116</v>
      </c>
      <c r="W944" s="1">
        <v>40511</v>
      </c>
      <c r="X944" s="51">
        <v>5248.7470000000003</v>
      </c>
      <c r="Y944" s="51">
        <f t="shared" si="60"/>
        <v>4888.4595833333306</v>
      </c>
      <c r="Z944">
        <v>47.1434</v>
      </c>
    </row>
    <row r="945" spans="22:26" customFormat="1" x14ac:dyDescent="0.25">
      <c r="V945" t="s">
        <v>116</v>
      </c>
      <c r="W945" s="1">
        <v>40512</v>
      </c>
      <c r="X945" s="51">
        <v>5110.875</v>
      </c>
      <c r="Y945" s="51">
        <f t="shared" si="60"/>
        <v>4900.3194333333313</v>
      </c>
      <c r="Z945">
        <v>45.877499999999998</v>
      </c>
    </row>
    <row r="946" spans="22:26" customFormat="1" x14ac:dyDescent="0.25">
      <c r="V946" t="s">
        <v>116</v>
      </c>
      <c r="W946" s="1">
        <v>40513</v>
      </c>
      <c r="X946" s="51">
        <v>5116.8370000000004</v>
      </c>
      <c r="Y946" s="51">
        <f t="shared" si="60"/>
        <v>4911.7426499999974</v>
      </c>
      <c r="Z946">
        <v>45.940899999999999</v>
      </c>
    </row>
    <row r="947" spans="22:26" customFormat="1" x14ac:dyDescent="0.25">
      <c r="V947" t="s">
        <v>116</v>
      </c>
      <c r="W947" s="1">
        <v>40514</v>
      </c>
      <c r="X947" s="51">
        <v>5138.4870000000001</v>
      </c>
      <c r="Y947" s="51">
        <f t="shared" si="60"/>
        <v>4921.5003833333312</v>
      </c>
      <c r="Z947">
        <v>46.131900000000002</v>
      </c>
    </row>
    <row r="948" spans="22:26" customFormat="1" x14ac:dyDescent="0.25">
      <c r="V948" t="s">
        <v>116</v>
      </c>
      <c r="W948" s="1">
        <v>40515</v>
      </c>
      <c r="X948" s="51">
        <v>5100.366</v>
      </c>
      <c r="Y948" s="51">
        <f t="shared" si="60"/>
        <v>4930.0183333333307</v>
      </c>
      <c r="Z948">
        <v>45.804099999999998</v>
      </c>
    </row>
    <row r="949" spans="22:26" customFormat="1" x14ac:dyDescent="0.25">
      <c r="V949" t="s">
        <v>116</v>
      </c>
      <c r="W949" s="1">
        <v>40518</v>
      </c>
      <c r="X949" s="51">
        <v>5016.5280000000002</v>
      </c>
      <c r="Y949" s="51">
        <f t="shared" si="60"/>
        <v>4938.1233166666652</v>
      </c>
      <c r="Z949">
        <v>45.076599999999999</v>
      </c>
    </row>
    <row r="950" spans="22:26" customFormat="1" x14ac:dyDescent="0.25">
      <c r="V950" t="s">
        <v>116</v>
      </c>
      <c r="W950" s="1">
        <v>40519</v>
      </c>
      <c r="X950" s="51">
        <v>5084.5829999999996</v>
      </c>
      <c r="Y950" s="51">
        <f t="shared" si="60"/>
        <v>4945.7764499999985</v>
      </c>
      <c r="Z950">
        <v>45.702500000000001</v>
      </c>
    </row>
    <row r="951" spans="22:26" customFormat="1" x14ac:dyDescent="0.25">
      <c r="V951" t="s">
        <v>116</v>
      </c>
      <c r="W951" s="1">
        <v>40520</v>
      </c>
      <c r="X951" s="51">
        <v>5069.97</v>
      </c>
      <c r="Y951" s="51">
        <f t="shared" si="60"/>
        <v>4952.5599499999989</v>
      </c>
      <c r="Z951">
        <v>45.573300000000003</v>
      </c>
    </row>
    <row r="952" spans="22:26" customFormat="1" x14ac:dyDescent="0.25">
      <c r="V952" t="s">
        <v>116</v>
      </c>
      <c r="W952" s="1">
        <v>40521</v>
      </c>
      <c r="X952" s="51">
        <v>4964.9009999999998</v>
      </c>
      <c r="Y952" s="51">
        <f t="shared" si="60"/>
        <v>4957.7755833333331</v>
      </c>
      <c r="Z952">
        <v>44.6571</v>
      </c>
    </row>
    <row r="953" spans="22:26" customFormat="1" x14ac:dyDescent="0.25">
      <c r="V953" t="s">
        <v>116</v>
      </c>
      <c r="W953" s="1">
        <v>40522</v>
      </c>
      <c r="X953" s="51">
        <v>5039.165</v>
      </c>
      <c r="Y953" s="51">
        <f t="shared" si="60"/>
        <v>4963.7626333333319</v>
      </c>
      <c r="Z953">
        <v>45.322800000000001</v>
      </c>
    </row>
    <row r="954" spans="22:26" customFormat="1" x14ac:dyDescent="0.25">
      <c r="V954" t="s">
        <v>116</v>
      </c>
      <c r="W954" s="1">
        <v>40525</v>
      </c>
      <c r="X954" s="51">
        <v>5179.0209999999997</v>
      </c>
      <c r="Y954" s="51">
        <f t="shared" si="60"/>
        <v>4971.4067333333323</v>
      </c>
      <c r="Z954">
        <v>46.595500000000001</v>
      </c>
    </row>
    <row r="955" spans="22:26" customFormat="1" x14ac:dyDescent="0.25">
      <c r="V955" t="s">
        <v>116</v>
      </c>
      <c r="W955" s="1">
        <v>40526</v>
      </c>
      <c r="X955" s="51">
        <v>5244.0379999999996</v>
      </c>
      <c r="Y955" s="51">
        <f t="shared" si="60"/>
        <v>4981.173883333332</v>
      </c>
      <c r="Z955">
        <v>47.175199999999997</v>
      </c>
    </row>
    <row r="956" spans="22:26" customFormat="1" x14ac:dyDescent="0.25">
      <c r="V956" t="s">
        <v>116</v>
      </c>
      <c r="W956" s="1">
        <v>40527</v>
      </c>
      <c r="X956" s="51">
        <v>5230.68</v>
      </c>
      <c r="Y956" s="51">
        <f t="shared" si="60"/>
        <v>4989.930049999999</v>
      </c>
      <c r="Z956">
        <v>47.031799999999997</v>
      </c>
    </row>
    <row r="957" spans="22:26" customFormat="1" x14ac:dyDescent="0.25">
      <c r="V957" t="s">
        <v>116</v>
      </c>
      <c r="W957" s="1">
        <v>40528</v>
      </c>
      <c r="X957" s="51">
        <v>5216.8509999999997</v>
      </c>
      <c r="Y957" s="51">
        <f t="shared" si="60"/>
        <v>4997.0493499999993</v>
      </c>
      <c r="Z957">
        <v>46.927399999999999</v>
      </c>
    </row>
    <row r="958" spans="22:26" customFormat="1" x14ac:dyDescent="0.25">
      <c r="V958" t="s">
        <v>116</v>
      </c>
      <c r="W958" s="1">
        <v>40529</v>
      </c>
      <c r="X958" s="51">
        <v>5228.3370000000004</v>
      </c>
      <c r="Y958" s="51">
        <f t="shared" ref="Y958:Y1021" si="61">AVERAGE(X899:X958)</f>
        <v>5004.0980333333328</v>
      </c>
      <c r="Z958">
        <v>47.036000000000001</v>
      </c>
    </row>
    <row r="959" spans="22:26" customFormat="1" x14ac:dyDescent="0.25">
      <c r="V959" t="s">
        <v>116</v>
      </c>
      <c r="W959" s="1">
        <v>40532</v>
      </c>
      <c r="X959" s="51">
        <v>5163.5290000000005</v>
      </c>
      <c r="Y959" s="51">
        <f t="shared" si="61"/>
        <v>5011.3211333333329</v>
      </c>
      <c r="Z959">
        <v>46.457299999999996</v>
      </c>
    </row>
    <row r="960" spans="22:26" customFormat="1" x14ac:dyDescent="0.25">
      <c r="V960" t="s">
        <v>116</v>
      </c>
      <c r="W960" s="1">
        <v>40533</v>
      </c>
      <c r="X960" s="51">
        <v>5222.7920000000004</v>
      </c>
      <c r="Y960" s="51">
        <f t="shared" si="61"/>
        <v>5021.5190666666686</v>
      </c>
      <c r="Z960">
        <v>46.969299999999997</v>
      </c>
    </row>
    <row r="961" spans="22:26" customFormat="1" x14ac:dyDescent="0.25">
      <c r="V961" t="s">
        <v>116</v>
      </c>
      <c r="W961" s="1">
        <v>40534</v>
      </c>
      <c r="X961" s="51">
        <v>5174.5389999999998</v>
      </c>
      <c r="Y961" s="51">
        <f t="shared" si="61"/>
        <v>5031.0365666666676</v>
      </c>
      <c r="Z961">
        <v>46.5685</v>
      </c>
    </row>
    <row r="962" spans="22:26" customFormat="1" x14ac:dyDescent="0.25">
      <c r="V962" t="s">
        <v>116</v>
      </c>
      <c r="W962" s="1">
        <v>40535</v>
      </c>
      <c r="X962" s="51">
        <v>5069.5230000000001</v>
      </c>
      <c r="Y962" s="51">
        <f t="shared" si="61"/>
        <v>5039.6432833333347</v>
      </c>
      <c r="Z962">
        <v>45.642400000000002</v>
      </c>
    </row>
    <row r="963" spans="22:26" customFormat="1" x14ac:dyDescent="0.25">
      <c r="V963" t="s">
        <v>116</v>
      </c>
      <c r="W963" s="1">
        <v>40536</v>
      </c>
      <c r="X963" s="51">
        <v>4991.5439999999999</v>
      </c>
      <c r="Y963" s="51">
        <f t="shared" si="61"/>
        <v>5047.0569500000011</v>
      </c>
      <c r="Z963">
        <v>44.934699999999999</v>
      </c>
    </row>
    <row r="964" spans="22:26" customFormat="1" x14ac:dyDescent="0.25">
      <c r="V964" t="s">
        <v>116</v>
      </c>
      <c r="W964" s="1">
        <v>40539</v>
      </c>
      <c r="X964" s="51">
        <v>4849.63</v>
      </c>
      <c r="Y964" s="51">
        <f t="shared" si="61"/>
        <v>5049.9907499999999</v>
      </c>
      <c r="Z964">
        <v>43.6815</v>
      </c>
    </row>
    <row r="965" spans="22:26" customFormat="1" x14ac:dyDescent="0.25">
      <c r="V965" t="s">
        <v>116</v>
      </c>
      <c r="W965" s="1">
        <v>40540</v>
      </c>
      <c r="X965" s="51">
        <v>4730.4970000000003</v>
      </c>
      <c r="Y965" s="51">
        <f t="shared" si="61"/>
        <v>5051.2599500000006</v>
      </c>
      <c r="Z965">
        <v>42.651800000000001</v>
      </c>
    </row>
    <row r="966" spans="22:26" customFormat="1" x14ac:dyDescent="0.25">
      <c r="V966" t="s">
        <v>116</v>
      </c>
      <c r="W966" s="1">
        <v>40541</v>
      </c>
      <c r="X966" s="51">
        <v>4812.5320000000002</v>
      </c>
      <c r="Y966" s="51">
        <f t="shared" si="61"/>
        <v>5054.9635333333335</v>
      </c>
      <c r="Z966">
        <v>43.383200000000002</v>
      </c>
    </row>
    <row r="967" spans="22:26" customFormat="1" x14ac:dyDescent="0.25">
      <c r="V967" t="s">
        <v>116</v>
      </c>
      <c r="W967" s="1">
        <v>40542</v>
      </c>
      <c r="X967" s="51">
        <v>4828.4889999999996</v>
      </c>
      <c r="Y967" s="51">
        <f t="shared" si="61"/>
        <v>5057.7615999999998</v>
      </c>
      <c r="Z967">
        <v>43.547899999999998</v>
      </c>
    </row>
    <row r="968" spans="22:26" customFormat="1" x14ac:dyDescent="0.25">
      <c r="V968" t="s">
        <v>116</v>
      </c>
      <c r="W968" s="1">
        <v>40543</v>
      </c>
      <c r="X968" s="51">
        <v>4936.7160000000003</v>
      </c>
      <c r="Y968" s="51">
        <f t="shared" si="61"/>
        <v>5060.5740833333339</v>
      </c>
      <c r="Z968">
        <v>41.200800000000001</v>
      </c>
    </row>
    <row r="969" spans="22:26" customFormat="1" x14ac:dyDescent="0.25">
      <c r="V969" t="s">
        <v>116</v>
      </c>
      <c r="W969" s="1">
        <v>40547</v>
      </c>
      <c r="X969" s="51">
        <v>5011.4979999999996</v>
      </c>
      <c r="Y969" s="51">
        <f t="shared" si="61"/>
        <v>5064.2798000000012</v>
      </c>
      <c r="Z969">
        <v>40.9529</v>
      </c>
    </row>
    <row r="970" spans="22:26" customFormat="1" x14ac:dyDescent="0.25">
      <c r="V970" t="s">
        <v>116</v>
      </c>
      <c r="W970" s="1">
        <v>40548</v>
      </c>
      <c r="X970" s="51">
        <v>5028.7659999999996</v>
      </c>
      <c r="Y970" s="51">
        <f t="shared" si="61"/>
        <v>5067.9920833333335</v>
      </c>
      <c r="Z970">
        <v>41.087800000000001</v>
      </c>
    </row>
    <row r="971" spans="22:26" customFormat="1" x14ac:dyDescent="0.25">
      <c r="V971" t="s">
        <v>116</v>
      </c>
      <c r="W971" s="1">
        <v>40549</v>
      </c>
      <c r="X971" s="51">
        <v>5001.2830000000004</v>
      </c>
      <c r="Y971" s="51">
        <f t="shared" si="61"/>
        <v>5070.7345166666673</v>
      </c>
      <c r="Z971">
        <v>40.892800000000001</v>
      </c>
    </row>
    <row r="972" spans="22:26" customFormat="1" x14ac:dyDescent="0.25">
      <c r="V972" t="s">
        <v>116</v>
      </c>
      <c r="W972" s="1">
        <v>40550</v>
      </c>
      <c r="X972" s="51">
        <v>4975.1440000000002</v>
      </c>
      <c r="Y972" s="51">
        <f t="shared" si="61"/>
        <v>5075.6611166666671</v>
      </c>
      <c r="Z972">
        <v>40.670900000000003</v>
      </c>
    </row>
    <row r="973" spans="22:26" customFormat="1" x14ac:dyDescent="0.25">
      <c r="V973" t="s">
        <v>116</v>
      </c>
      <c r="W973" s="1">
        <v>40553</v>
      </c>
      <c r="X973" s="51">
        <v>4830.5619999999999</v>
      </c>
      <c r="Y973" s="51">
        <f t="shared" si="61"/>
        <v>5077.9796499999984</v>
      </c>
      <c r="Z973">
        <v>39.506300000000003</v>
      </c>
    </row>
    <row r="974" spans="22:26" customFormat="1" x14ac:dyDescent="0.25">
      <c r="V974" t="s">
        <v>116</v>
      </c>
      <c r="W974" s="1">
        <v>40554</v>
      </c>
      <c r="X974" s="51">
        <v>4804.8220000000001</v>
      </c>
      <c r="Y974" s="51">
        <f t="shared" si="61"/>
        <v>5080.7826999999988</v>
      </c>
      <c r="Z974">
        <v>39.275500000000001</v>
      </c>
    </row>
    <row r="975" spans="22:26" customFormat="1" x14ac:dyDescent="0.25">
      <c r="V975" t="s">
        <v>116</v>
      </c>
      <c r="W975" s="1">
        <v>40555</v>
      </c>
      <c r="X975" s="51">
        <v>4833.58</v>
      </c>
      <c r="Y975" s="51">
        <f t="shared" si="61"/>
        <v>5081.6989166666663</v>
      </c>
      <c r="Z975">
        <v>39.511699999999998</v>
      </c>
    </row>
    <row r="976" spans="22:26" customFormat="1" x14ac:dyDescent="0.25">
      <c r="V976" t="s">
        <v>116</v>
      </c>
      <c r="W976" s="1">
        <v>40556</v>
      </c>
      <c r="X976" s="51">
        <v>4826.7569999999996</v>
      </c>
      <c r="Y976" s="51">
        <f t="shared" si="61"/>
        <v>5082.2416333333331</v>
      </c>
      <c r="Z976">
        <v>39.439500000000002</v>
      </c>
    </row>
    <row r="977" spans="22:26" customFormat="1" x14ac:dyDescent="0.25">
      <c r="V977" t="s">
        <v>116</v>
      </c>
      <c r="W977" s="1">
        <v>40557</v>
      </c>
      <c r="X977" s="51">
        <v>4723.4260000000004</v>
      </c>
      <c r="Y977" s="51">
        <f t="shared" si="61"/>
        <v>5080.4020666666647</v>
      </c>
      <c r="Z977">
        <v>38.6023</v>
      </c>
    </row>
    <row r="978" spans="22:26" customFormat="1" x14ac:dyDescent="0.25">
      <c r="V978" t="s">
        <v>116</v>
      </c>
      <c r="W978" s="1">
        <v>40560</v>
      </c>
      <c r="X978" s="51">
        <v>4519.9129999999996</v>
      </c>
      <c r="Y978" s="51">
        <f t="shared" si="61"/>
        <v>5074.4351666666644</v>
      </c>
      <c r="Z978">
        <v>36.939900000000002</v>
      </c>
    </row>
    <row r="979" spans="22:26" customFormat="1" x14ac:dyDescent="0.25">
      <c r="V979" t="s">
        <v>116</v>
      </c>
      <c r="W979" s="1">
        <v>40561</v>
      </c>
      <c r="X979" s="51">
        <v>4536.9639999999999</v>
      </c>
      <c r="Y979" s="51">
        <f t="shared" si="61"/>
        <v>5066.7428999999993</v>
      </c>
      <c r="Z979">
        <v>37.0779</v>
      </c>
    </row>
    <row r="980" spans="22:26" customFormat="1" x14ac:dyDescent="0.25">
      <c r="V980" t="s">
        <v>116</v>
      </c>
      <c r="W980" s="1">
        <v>40562</v>
      </c>
      <c r="X980" s="51">
        <v>4646.0870000000004</v>
      </c>
      <c r="Y980" s="51">
        <f t="shared" si="61"/>
        <v>5060.0752166666653</v>
      </c>
      <c r="Z980">
        <v>37.980200000000004</v>
      </c>
    </row>
    <row r="981" spans="22:26" customFormat="1" x14ac:dyDescent="0.25">
      <c r="V981" t="s">
        <v>116</v>
      </c>
      <c r="W981" s="1">
        <v>40563</v>
      </c>
      <c r="X981" s="51">
        <v>4477.3590000000004</v>
      </c>
      <c r="Y981" s="51">
        <f t="shared" si="61"/>
        <v>5051.4516333333322</v>
      </c>
      <c r="Z981">
        <v>36.624299999999998</v>
      </c>
    </row>
    <row r="982" spans="22:26" customFormat="1" x14ac:dyDescent="0.25">
      <c r="V982" t="s">
        <v>116</v>
      </c>
      <c r="W982" s="1">
        <v>40564</v>
      </c>
      <c r="X982" s="51">
        <v>4506.3220000000001</v>
      </c>
      <c r="Y982" s="51">
        <f t="shared" si="61"/>
        <v>5043.2304999999997</v>
      </c>
      <c r="Z982">
        <v>36.886699999999998</v>
      </c>
    </row>
    <row r="983" spans="22:26" customFormat="1" x14ac:dyDescent="0.25">
      <c r="V983" t="s">
        <v>116</v>
      </c>
      <c r="W983" s="1">
        <v>40567</v>
      </c>
      <c r="X983" s="51">
        <v>4398.4949999999999</v>
      </c>
      <c r="Y983" s="51">
        <f t="shared" si="61"/>
        <v>5032.2805499999986</v>
      </c>
      <c r="Z983">
        <v>35.980899999999998</v>
      </c>
    </row>
    <row r="984" spans="22:26" customFormat="1" x14ac:dyDescent="0.25">
      <c r="V984" t="s">
        <v>116</v>
      </c>
      <c r="W984" s="1">
        <v>40568</v>
      </c>
      <c r="X984" s="51">
        <v>4341.9089999999997</v>
      </c>
      <c r="Y984" s="51">
        <f t="shared" si="61"/>
        <v>5017.9869499999995</v>
      </c>
      <c r="Z984">
        <v>35.521900000000002</v>
      </c>
    </row>
    <row r="985" spans="22:26" customFormat="1" x14ac:dyDescent="0.25">
      <c r="V985" t="s">
        <v>116</v>
      </c>
      <c r="W985" s="1">
        <v>40569</v>
      </c>
      <c r="X985" s="51">
        <v>4424.8919999999998</v>
      </c>
      <c r="Y985" s="51">
        <f t="shared" si="61"/>
        <v>5005.5173833333311</v>
      </c>
      <c r="Z985">
        <v>36.219700000000003</v>
      </c>
    </row>
    <row r="986" spans="22:26" customFormat="1" x14ac:dyDescent="0.25">
      <c r="V986" t="s">
        <v>116</v>
      </c>
      <c r="W986" s="1">
        <v>40570</v>
      </c>
      <c r="X986" s="51">
        <v>4502.808</v>
      </c>
      <c r="Y986" s="51">
        <f t="shared" si="61"/>
        <v>4995.5885333333317</v>
      </c>
      <c r="Z986">
        <v>36.845599999999997</v>
      </c>
    </row>
    <row r="987" spans="22:26" customFormat="1" x14ac:dyDescent="0.25">
      <c r="V987" t="s">
        <v>116</v>
      </c>
      <c r="W987" s="1">
        <v>40571</v>
      </c>
      <c r="X987" s="51">
        <v>4548.2060000000001</v>
      </c>
      <c r="Y987" s="51">
        <f t="shared" si="61"/>
        <v>4984.2536999999993</v>
      </c>
      <c r="Z987">
        <v>37.201799999999999</v>
      </c>
    </row>
    <row r="988" spans="22:26" customFormat="1" x14ac:dyDescent="0.25">
      <c r="V988" t="s">
        <v>116</v>
      </c>
      <c r="W988" s="1">
        <v>40574</v>
      </c>
      <c r="X988" s="51">
        <v>4610.8599999999997</v>
      </c>
      <c r="Y988" s="51">
        <f t="shared" si="61"/>
        <v>4972.5718666666653</v>
      </c>
      <c r="Z988">
        <v>37.703000000000003</v>
      </c>
    </row>
    <row r="989" spans="22:26" customFormat="1" x14ac:dyDescent="0.25">
      <c r="V989" t="s">
        <v>116</v>
      </c>
      <c r="W989" s="1">
        <v>40575</v>
      </c>
      <c r="X989" s="51">
        <v>4630.58</v>
      </c>
      <c r="Y989" s="51">
        <f t="shared" si="61"/>
        <v>4959.2300166666664</v>
      </c>
      <c r="Z989">
        <v>37.871000000000002</v>
      </c>
    </row>
    <row r="990" spans="22:26" customFormat="1" x14ac:dyDescent="0.25">
      <c r="V990" t="s">
        <v>116</v>
      </c>
      <c r="W990" s="1">
        <v>40583</v>
      </c>
      <c r="X990" s="51">
        <v>4609.7169999999996</v>
      </c>
      <c r="Y990" s="51">
        <f t="shared" si="61"/>
        <v>4944.9279833333321</v>
      </c>
      <c r="Z990">
        <v>37.694899999999997</v>
      </c>
    </row>
    <row r="991" spans="22:26" customFormat="1" x14ac:dyDescent="0.25">
      <c r="V991" t="s">
        <v>116</v>
      </c>
      <c r="W991" s="1">
        <v>40584</v>
      </c>
      <c r="X991" s="51">
        <v>4733.973</v>
      </c>
      <c r="Y991" s="51">
        <f t="shared" si="61"/>
        <v>4932.4151666666667</v>
      </c>
      <c r="Z991">
        <v>38.687100000000001</v>
      </c>
    </row>
    <row r="992" spans="22:26" customFormat="1" x14ac:dyDescent="0.25">
      <c r="V992" t="s">
        <v>116</v>
      </c>
      <c r="W992" s="1">
        <v>40585</v>
      </c>
      <c r="X992" s="51">
        <v>4786.8059999999996</v>
      </c>
      <c r="Y992" s="51">
        <f t="shared" si="61"/>
        <v>4921.5269499999995</v>
      </c>
      <c r="Z992">
        <v>39.133800000000001</v>
      </c>
    </row>
    <row r="993" spans="22:26" customFormat="1" x14ac:dyDescent="0.25">
      <c r="V993" t="s">
        <v>116</v>
      </c>
      <c r="W993" s="1">
        <v>40588</v>
      </c>
      <c r="X993" s="51">
        <v>4872.4949999999999</v>
      </c>
      <c r="Y993" s="51">
        <f t="shared" si="61"/>
        <v>4917.5487166666662</v>
      </c>
      <c r="Z993">
        <v>39.849600000000002</v>
      </c>
    </row>
    <row r="994" spans="22:26" customFormat="1" x14ac:dyDescent="0.25">
      <c r="V994" t="s">
        <v>116</v>
      </c>
      <c r="W994" s="1">
        <v>40589</v>
      </c>
      <c r="X994" s="51">
        <v>4869.6869999999999</v>
      </c>
      <c r="Y994" s="51">
        <f t="shared" si="61"/>
        <v>4911.1223833333324</v>
      </c>
      <c r="Z994">
        <v>39.837699999999998</v>
      </c>
    </row>
    <row r="995" spans="22:26" customFormat="1" x14ac:dyDescent="0.25">
      <c r="V995" t="s">
        <v>116</v>
      </c>
      <c r="W995" s="1">
        <v>40590</v>
      </c>
      <c r="X995" s="51">
        <v>4952.6670000000004</v>
      </c>
      <c r="Y995" s="51">
        <f t="shared" si="61"/>
        <v>4909.192416666664</v>
      </c>
      <c r="Z995">
        <v>40.529800000000002</v>
      </c>
    </row>
    <row r="996" spans="22:26" customFormat="1" x14ac:dyDescent="0.25">
      <c r="V996" t="s">
        <v>116</v>
      </c>
      <c r="W996" s="1">
        <v>40591</v>
      </c>
      <c r="X996" s="51">
        <v>4987.4799999999996</v>
      </c>
      <c r="Y996" s="51">
        <f t="shared" si="61"/>
        <v>4911.3862499999987</v>
      </c>
      <c r="Z996">
        <v>40.800899999999999</v>
      </c>
    </row>
    <row r="997" spans="22:26" customFormat="1" x14ac:dyDescent="0.25">
      <c r="V997" t="s">
        <v>116</v>
      </c>
      <c r="W997" s="1">
        <v>40592</v>
      </c>
      <c r="X997" s="51">
        <v>4941.4319999999998</v>
      </c>
      <c r="Y997" s="51">
        <f t="shared" si="61"/>
        <v>4911.5367666666652</v>
      </c>
      <c r="Z997">
        <v>40.470500000000001</v>
      </c>
    </row>
    <row r="998" spans="22:26" customFormat="1" x14ac:dyDescent="0.25">
      <c r="V998" t="s">
        <v>116</v>
      </c>
      <c r="W998" s="1">
        <v>40595</v>
      </c>
      <c r="X998" s="51">
        <v>5042.9669999999996</v>
      </c>
      <c r="Y998" s="51">
        <f t="shared" si="61"/>
        <v>4910.9023833333313</v>
      </c>
      <c r="Z998">
        <v>41.314</v>
      </c>
    </row>
    <row r="999" spans="22:26" customFormat="1" x14ac:dyDescent="0.25">
      <c r="V999" t="s">
        <v>116</v>
      </c>
      <c r="W999" s="1">
        <v>40596</v>
      </c>
      <c r="X999" s="51">
        <v>4909.7449999999999</v>
      </c>
      <c r="Y999" s="51">
        <f t="shared" si="61"/>
        <v>4906.8870499999994</v>
      </c>
      <c r="Z999">
        <v>40.2438</v>
      </c>
    </row>
    <row r="1000" spans="22:26" customFormat="1" x14ac:dyDescent="0.25">
      <c r="V1000" t="s">
        <v>116</v>
      </c>
      <c r="W1000" s="1">
        <v>40597</v>
      </c>
      <c r="X1000" s="51">
        <v>4979.0569999999998</v>
      </c>
      <c r="Y1000" s="51">
        <f t="shared" si="61"/>
        <v>4905.4840499999982</v>
      </c>
      <c r="Z1000">
        <v>40.799599999999998</v>
      </c>
    </row>
    <row r="1001" spans="22:26" customFormat="1" x14ac:dyDescent="0.25">
      <c r="V1001" t="s">
        <v>116</v>
      </c>
      <c r="W1001" s="1">
        <v>40598</v>
      </c>
      <c r="X1001" s="51">
        <v>5027.7309999999998</v>
      </c>
      <c r="Y1001" s="51">
        <f t="shared" si="61"/>
        <v>4902.5104166666652</v>
      </c>
      <c r="Z1001">
        <v>41.171300000000002</v>
      </c>
    </row>
    <row r="1002" spans="22:26" customFormat="1" x14ac:dyDescent="0.25">
      <c r="V1002" t="s">
        <v>116</v>
      </c>
      <c r="W1002" s="1">
        <v>40599</v>
      </c>
      <c r="X1002" s="51">
        <v>5032.7969999999996</v>
      </c>
      <c r="Y1002" s="51">
        <f t="shared" si="61"/>
        <v>4898.726866666666</v>
      </c>
      <c r="Z1002">
        <v>41.205599999999997</v>
      </c>
    </row>
    <row r="1003" spans="22:26" customFormat="1" x14ac:dyDescent="0.25">
      <c r="V1003" t="s">
        <v>116</v>
      </c>
      <c r="W1003" s="1">
        <v>40602</v>
      </c>
      <c r="X1003" s="51">
        <v>5095.2079999999996</v>
      </c>
      <c r="Y1003" s="51">
        <f t="shared" si="61"/>
        <v>4896.5195333333313</v>
      </c>
      <c r="Z1003">
        <v>41.704099999999997</v>
      </c>
    </row>
    <row r="1004" spans="22:26" customFormat="1" x14ac:dyDescent="0.25">
      <c r="V1004" t="s">
        <v>116</v>
      </c>
      <c r="W1004" s="1">
        <v>40603</v>
      </c>
      <c r="X1004" s="51">
        <v>5122.4409999999998</v>
      </c>
      <c r="Y1004" s="51">
        <f t="shared" si="61"/>
        <v>4894.4144333333325</v>
      </c>
      <c r="Z1004">
        <v>41.926699999999997</v>
      </c>
    </row>
    <row r="1005" spans="22:26" customFormat="1" x14ac:dyDescent="0.25">
      <c r="V1005" t="s">
        <v>116</v>
      </c>
      <c r="W1005" s="1">
        <v>40604</v>
      </c>
      <c r="X1005" s="51">
        <v>5108.74</v>
      </c>
      <c r="Y1005" s="51">
        <f t="shared" si="61"/>
        <v>4894.3788499999982</v>
      </c>
      <c r="Z1005">
        <v>41.8245</v>
      </c>
    </row>
    <row r="1006" spans="22:26" customFormat="1" x14ac:dyDescent="0.25">
      <c r="V1006" t="s">
        <v>116</v>
      </c>
      <c r="W1006" s="1">
        <v>40605</v>
      </c>
      <c r="X1006" s="51">
        <v>5009.0469999999996</v>
      </c>
      <c r="Y1006" s="51">
        <f t="shared" si="61"/>
        <v>4892.5823499999997</v>
      </c>
      <c r="Z1006">
        <v>41.017899999999997</v>
      </c>
    </row>
    <row r="1007" spans="22:26" customFormat="1" x14ac:dyDescent="0.25">
      <c r="V1007" t="s">
        <v>116</v>
      </c>
      <c r="W1007" s="1">
        <v>40606</v>
      </c>
      <c r="X1007" s="51">
        <v>5067.6210000000001</v>
      </c>
      <c r="Y1007" s="51">
        <f t="shared" si="61"/>
        <v>4891.4012499999999</v>
      </c>
      <c r="Z1007">
        <v>41.489800000000002</v>
      </c>
    </row>
    <row r="1008" spans="22:26" customFormat="1" x14ac:dyDescent="0.25">
      <c r="V1008" t="s">
        <v>116</v>
      </c>
      <c r="W1008" s="1">
        <v>40609</v>
      </c>
      <c r="X1008" s="51">
        <v>5138.2479999999996</v>
      </c>
      <c r="Y1008" s="51">
        <f t="shared" si="61"/>
        <v>4892.0326166666664</v>
      </c>
      <c r="Z1008">
        <v>42.062899999999999</v>
      </c>
    </row>
    <row r="1009" spans="22:26" customFormat="1" x14ac:dyDescent="0.25">
      <c r="V1009" t="s">
        <v>116</v>
      </c>
      <c r="W1009" s="1">
        <v>40610</v>
      </c>
      <c r="X1009" s="51">
        <v>5165.7349999999997</v>
      </c>
      <c r="Y1009" s="51">
        <f t="shared" si="61"/>
        <v>4894.5194000000001</v>
      </c>
      <c r="Z1009">
        <v>42.2515</v>
      </c>
    </row>
    <row r="1010" spans="22:26" customFormat="1" x14ac:dyDescent="0.25">
      <c r="V1010" t="s">
        <v>116</v>
      </c>
      <c r="W1010" s="1">
        <v>40611</v>
      </c>
      <c r="X1010" s="51">
        <v>5181.3680000000004</v>
      </c>
      <c r="Y1010" s="51">
        <f t="shared" si="61"/>
        <v>4896.1324833333338</v>
      </c>
      <c r="Z1010">
        <v>42.402700000000003</v>
      </c>
    </row>
    <row r="1011" spans="22:26" customFormat="1" x14ac:dyDescent="0.25">
      <c r="V1011" t="s">
        <v>116</v>
      </c>
      <c r="W1011" s="1">
        <v>40612</v>
      </c>
      <c r="X1011" s="51">
        <v>5143.4129999999996</v>
      </c>
      <c r="Y1011" s="51">
        <f t="shared" si="61"/>
        <v>4897.3565333333336</v>
      </c>
      <c r="Z1011">
        <v>42.129300000000001</v>
      </c>
    </row>
    <row r="1012" spans="22:26" customFormat="1" x14ac:dyDescent="0.25">
      <c r="V1012" t="s">
        <v>116</v>
      </c>
      <c r="W1012" s="1">
        <v>40613</v>
      </c>
      <c r="X1012" s="51">
        <v>5139.7460000000001</v>
      </c>
      <c r="Y1012" s="51">
        <f t="shared" si="61"/>
        <v>4900.2706166666649</v>
      </c>
      <c r="Z1012">
        <v>42.149000000000001</v>
      </c>
    </row>
    <row r="1013" spans="22:26" customFormat="1" x14ac:dyDescent="0.25">
      <c r="V1013" t="s">
        <v>116</v>
      </c>
      <c r="W1013" s="1">
        <v>40616</v>
      </c>
      <c r="X1013" s="51">
        <v>5190.0370000000003</v>
      </c>
      <c r="Y1013" s="51">
        <f t="shared" si="61"/>
        <v>4902.7851499999988</v>
      </c>
      <c r="Z1013">
        <v>42.544699999999999</v>
      </c>
    </row>
    <row r="1014" spans="22:26" customFormat="1" x14ac:dyDescent="0.25">
      <c r="V1014" t="s">
        <v>116</v>
      </c>
      <c r="W1014" s="1">
        <v>40617</v>
      </c>
      <c r="X1014" s="51">
        <v>5131.3320000000003</v>
      </c>
      <c r="Y1014" s="51">
        <f t="shared" si="61"/>
        <v>4901.9903333333323</v>
      </c>
      <c r="Z1014">
        <v>42.094200000000001</v>
      </c>
    </row>
    <row r="1015" spans="22:26" customFormat="1" x14ac:dyDescent="0.25">
      <c r="V1015" t="s">
        <v>116</v>
      </c>
      <c r="W1015" s="1">
        <v>40618</v>
      </c>
      <c r="X1015" s="51">
        <v>5199.3580000000002</v>
      </c>
      <c r="Y1015" s="51">
        <f t="shared" si="61"/>
        <v>4901.2456666666658</v>
      </c>
      <c r="Z1015">
        <v>42.642400000000002</v>
      </c>
    </row>
    <row r="1016" spans="22:26" customFormat="1" x14ac:dyDescent="0.25">
      <c r="V1016" t="s">
        <v>116</v>
      </c>
      <c r="W1016" s="1">
        <v>40619</v>
      </c>
      <c r="X1016" s="51">
        <v>5104.134</v>
      </c>
      <c r="Y1016" s="51">
        <f t="shared" si="61"/>
        <v>4899.136566666667</v>
      </c>
      <c r="Z1016">
        <v>41.865299999999998</v>
      </c>
    </row>
    <row r="1017" spans="22:26" customFormat="1" x14ac:dyDescent="0.25">
      <c r="V1017" t="s">
        <v>116</v>
      </c>
      <c r="W1017" s="1">
        <v>40620</v>
      </c>
      <c r="X1017" s="51">
        <v>5126.9340000000002</v>
      </c>
      <c r="Y1017" s="51">
        <f t="shared" si="61"/>
        <v>4897.6379499999994</v>
      </c>
      <c r="Z1017">
        <v>42.059600000000003</v>
      </c>
    </row>
    <row r="1018" spans="22:26" customFormat="1" x14ac:dyDescent="0.25">
      <c r="V1018" t="s">
        <v>116</v>
      </c>
      <c r="W1018" s="1">
        <v>40623</v>
      </c>
      <c r="X1018" s="51">
        <v>5086.1080000000002</v>
      </c>
      <c r="Y1018" s="51">
        <f t="shared" si="61"/>
        <v>4895.2674666666671</v>
      </c>
      <c r="Z1018">
        <v>41.726999999999997</v>
      </c>
    </row>
    <row r="1019" spans="22:26" customFormat="1" x14ac:dyDescent="0.25">
      <c r="V1019" t="s">
        <v>116</v>
      </c>
      <c r="W1019" s="1">
        <v>40624</v>
      </c>
      <c r="X1019" s="51">
        <v>5085.8119999999999</v>
      </c>
      <c r="Y1019" s="51">
        <f t="shared" si="61"/>
        <v>4893.9721833333324</v>
      </c>
      <c r="Z1019">
        <v>41.742400000000004</v>
      </c>
    </row>
    <row r="1020" spans="22:26" customFormat="1" x14ac:dyDescent="0.25">
      <c r="V1020" t="s">
        <v>116</v>
      </c>
      <c r="W1020" s="1">
        <v>40625</v>
      </c>
      <c r="X1020" s="51">
        <v>5155.3370000000004</v>
      </c>
      <c r="Y1020" s="51">
        <f t="shared" si="61"/>
        <v>4892.8479333333335</v>
      </c>
      <c r="Z1020">
        <v>42.301299999999998</v>
      </c>
    </row>
    <row r="1021" spans="22:26" customFormat="1" x14ac:dyDescent="0.25">
      <c r="V1021" t="s">
        <v>116</v>
      </c>
      <c r="W1021" s="1">
        <v>40626</v>
      </c>
      <c r="X1021" s="51">
        <v>5169.2640000000001</v>
      </c>
      <c r="Y1021" s="51">
        <f t="shared" si="61"/>
        <v>4892.7600166666671</v>
      </c>
      <c r="Z1021">
        <v>42.4178</v>
      </c>
    </row>
    <row r="1022" spans="22:26" customFormat="1" x14ac:dyDescent="0.25">
      <c r="V1022" t="s">
        <v>116</v>
      </c>
      <c r="W1022" s="1">
        <v>40627</v>
      </c>
      <c r="X1022" s="51">
        <v>5212.3450000000003</v>
      </c>
      <c r="Y1022" s="51">
        <f t="shared" ref="Y1022:Y1085" si="62">AVERAGE(X963:X1022)</f>
        <v>4895.1403833333325</v>
      </c>
      <c r="Z1022">
        <v>42.7667</v>
      </c>
    </row>
    <row r="1023" spans="22:26" customFormat="1" x14ac:dyDescent="0.25">
      <c r="V1023" t="s">
        <v>116</v>
      </c>
      <c r="W1023" s="1">
        <v>40630</v>
      </c>
      <c r="X1023" s="51">
        <v>5199.5519999999997</v>
      </c>
      <c r="Y1023" s="51">
        <f t="shared" si="62"/>
        <v>4898.6071833333326</v>
      </c>
      <c r="Z1023">
        <v>42.676200000000001</v>
      </c>
    </row>
    <row r="1024" spans="22:26" customFormat="1" x14ac:dyDescent="0.25">
      <c r="V1024" t="s">
        <v>116</v>
      </c>
      <c r="W1024" s="1">
        <v>40631</v>
      </c>
      <c r="X1024" s="51">
        <v>5111.1530000000002</v>
      </c>
      <c r="Y1024" s="51">
        <f t="shared" si="62"/>
        <v>4902.9658999999992</v>
      </c>
      <c r="Z1024">
        <v>41.921300000000002</v>
      </c>
    </row>
    <row r="1025" spans="22:26" customFormat="1" x14ac:dyDescent="0.25">
      <c r="V1025" t="s">
        <v>116</v>
      </c>
      <c r="W1025" s="1">
        <v>40632</v>
      </c>
      <c r="X1025" s="51">
        <v>5064.5450000000001</v>
      </c>
      <c r="Y1025" s="51">
        <f t="shared" si="62"/>
        <v>4908.5333666666666</v>
      </c>
      <c r="Z1025">
        <v>41.529000000000003</v>
      </c>
    </row>
    <row r="1026" spans="22:26" customFormat="1" x14ac:dyDescent="0.25">
      <c r="V1026" t="s">
        <v>116</v>
      </c>
      <c r="W1026" s="1">
        <v>40633</v>
      </c>
      <c r="X1026" s="51">
        <v>5000.402</v>
      </c>
      <c r="Y1026" s="51">
        <f t="shared" si="62"/>
        <v>4911.6645333333336</v>
      </c>
      <c r="Z1026">
        <v>39.090800000000002</v>
      </c>
    </row>
    <row r="1027" spans="22:26" customFormat="1" x14ac:dyDescent="0.25">
      <c r="V1027" t="s">
        <v>116</v>
      </c>
      <c r="W1027" s="1">
        <v>40634</v>
      </c>
      <c r="X1027" s="51">
        <v>5065.076</v>
      </c>
      <c r="Y1027" s="51">
        <f t="shared" si="62"/>
        <v>4915.6076499999999</v>
      </c>
      <c r="Z1027">
        <v>39.5989</v>
      </c>
    </row>
    <row r="1028" spans="22:26" customFormat="1" x14ac:dyDescent="0.25">
      <c r="V1028" t="s">
        <v>116</v>
      </c>
      <c r="W1028" s="1">
        <v>40639</v>
      </c>
      <c r="X1028" s="51">
        <v>5057.84</v>
      </c>
      <c r="Y1028" s="51">
        <f t="shared" si="62"/>
        <v>4917.6263833333333</v>
      </c>
      <c r="Z1028">
        <v>39.5199</v>
      </c>
    </row>
    <row r="1029" spans="22:26" customFormat="1" x14ac:dyDescent="0.25">
      <c r="V1029" t="s">
        <v>116</v>
      </c>
      <c r="W1029" s="1">
        <v>40640</v>
      </c>
      <c r="X1029" s="51">
        <v>5089.7510000000002</v>
      </c>
      <c r="Y1029" s="51">
        <f t="shared" si="62"/>
        <v>4918.9306000000006</v>
      </c>
      <c r="Z1029">
        <v>39.795499999999997</v>
      </c>
    </row>
    <row r="1030" spans="22:26" customFormat="1" x14ac:dyDescent="0.25">
      <c r="V1030" t="s">
        <v>116</v>
      </c>
      <c r="W1030" s="1">
        <v>40641</v>
      </c>
      <c r="X1030" s="51">
        <v>5148.799</v>
      </c>
      <c r="Y1030" s="51">
        <f t="shared" si="62"/>
        <v>4920.9311500000003</v>
      </c>
      <c r="Z1030">
        <v>40.276000000000003</v>
      </c>
    </row>
    <row r="1031" spans="22:26" customFormat="1" x14ac:dyDescent="0.25">
      <c r="V1031" t="s">
        <v>116</v>
      </c>
      <c r="W1031" s="1">
        <v>40644</v>
      </c>
      <c r="X1031" s="51">
        <v>5107.1369999999997</v>
      </c>
      <c r="Y1031" s="51">
        <f t="shared" si="62"/>
        <v>4922.6953833333337</v>
      </c>
      <c r="Z1031">
        <v>39.985399999999998</v>
      </c>
    </row>
    <row r="1032" spans="22:26" customFormat="1" x14ac:dyDescent="0.25">
      <c r="V1032" t="s">
        <v>116</v>
      </c>
      <c r="W1032" s="1">
        <v>40645</v>
      </c>
      <c r="X1032" s="51">
        <v>5114.4589999999998</v>
      </c>
      <c r="Y1032" s="51">
        <f t="shared" si="62"/>
        <v>4925.0172999999986</v>
      </c>
      <c r="Z1032">
        <v>40.075299999999999</v>
      </c>
    </row>
    <row r="1033" spans="22:26" customFormat="1" x14ac:dyDescent="0.25">
      <c r="V1033" t="s">
        <v>116</v>
      </c>
      <c r="W1033" s="1">
        <v>40646</v>
      </c>
      <c r="X1033" s="51">
        <v>5165.2070000000003</v>
      </c>
      <c r="Y1033" s="51">
        <f t="shared" si="62"/>
        <v>4930.5947166666656</v>
      </c>
      <c r="Z1033">
        <v>40.471699999999998</v>
      </c>
    </row>
    <row r="1034" spans="22:26" customFormat="1" x14ac:dyDescent="0.25">
      <c r="V1034" t="s">
        <v>116</v>
      </c>
      <c r="W1034" s="1">
        <v>40647</v>
      </c>
      <c r="X1034" s="51">
        <v>5150.8689999999997</v>
      </c>
      <c r="Y1034" s="51">
        <f t="shared" si="62"/>
        <v>4936.3621666666668</v>
      </c>
      <c r="Z1034">
        <v>40.384900000000002</v>
      </c>
    </row>
    <row r="1035" spans="22:26" customFormat="1" x14ac:dyDescent="0.25">
      <c r="V1035" t="s">
        <v>116</v>
      </c>
      <c r="W1035" s="1">
        <v>40648</v>
      </c>
      <c r="X1035" s="51">
        <v>5162.415</v>
      </c>
      <c r="Y1035" s="51">
        <f t="shared" si="62"/>
        <v>4941.8427499999989</v>
      </c>
      <c r="Z1035">
        <v>40.471899999999998</v>
      </c>
    </row>
    <row r="1036" spans="22:26" customFormat="1" x14ac:dyDescent="0.25">
      <c r="V1036" t="s">
        <v>116</v>
      </c>
      <c r="W1036" s="1">
        <v>40651</v>
      </c>
      <c r="X1036" s="51">
        <v>5178.8940000000002</v>
      </c>
      <c r="Y1036" s="51">
        <f t="shared" si="62"/>
        <v>4947.7116999999989</v>
      </c>
      <c r="Z1036">
        <v>40.594499999999996</v>
      </c>
    </row>
    <row r="1037" spans="22:26" customFormat="1" x14ac:dyDescent="0.25">
      <c r="V1037" t="s">
        <v>116</v>
      </c>
      <c r="W1037" s="1">
        <v>40652</v>
      </c>
      <c r="X1037" s="51">
        <v>5116.1440000000002</v>
      </c>
      <c r="Y1037" s="51">
        <f t="shared" si="62"/>
        <v>4954.2569999999987</v>
      </c>
      <c r="Z1037">
        <v>40.155500000000004</v>
      </c>
    </row>
    <row r="1038" spans="22:26" customFormat="1" x14ac:dyDescent="0.25">
      <c r="V1038" t="s">
        <v>116</v>
      </c>
      <c r="W1038" s="1">
        <v>40653</v>
      </c>
      <c r="X1038" s="51">
        <v>5152.3950000000004</v>
      </c>
      <c r="Y1038" s="51">
        <f t="shared" si="62"/>
        <v>4964.7983666666669</v>
      </c>
      <c r="Z1038">
        <v>40.412399999999998</v>
      </c>
    </row>
    <row r="1039" spans="22:26" customFormat="1" x14ac:dyDescent="0.25">
      <c r="V1039" t="s">
        <v>116</v>
      </c>
      <c r="W1039" s="1">
        <v>40654</v>
      </c>
      <c r="X1039" s="51">
        <v>5188.1109999999999</v>
      </c>
      <c r="Y1039" s="51">
        <f t="shared" si="62"/>
        <v>4975.6508166666654</v>
      </c>
      <c r="Z1039">
        <v>40.699599999999997</v>
      </c>
    </row>
    <row r="1040" spans="22:26" customFormat="1" x14ac:dyDescent="0.25">
      <c r="V1040" t="s">
        <v>116</v>
      </c>
      <c r="W1040" s="1">
        <v>40655</v>
      </c>
      <c r="X1040" s="51">
        <v>5165.1229999999996</v>
      </c>
      <c r="Y1040" s="51">
        <f t="shared" si="62"/>
        <v>4984.3014166666671</v>
      </c>
      <c r="Z1040">
        <v>40.511499999999998</v>
      </c>
    </row>
    <row r="1041" spans="22:26" customFormat="1" x14ac:dyDescent="0.25">
      <c r="V1041" t="s">
        <v>116</v>
      </c>
      <c r="W1041" s="1">
        <v>40658</v>
      </c>
      <c r="X1041" s="51">
        <v>5054.768</v>
      </c>
      <c r="Y1041" s="51">
        <f t="shared" si="62"/>
        <v>4993.9248999999991</v>
      </c>
      <c r="Z1041">
        <v>39.639000000000003</v>
      </c>
    </row>
    <row r="1042" spans="22:26" customFormat="1" x14ac:dyDescent="0.25">
      <c r="V1042" t="s">
        <v>116</v>
      </c>
      <c r="W1042" s="1">
        <v>40659</v>
      </c>
      <c r="X1042" s="51">
        <v>4970.5720000000001</v>
      </c>
      <c r="Y1042" s="51">
        <f t="shared" si="62"/>
        <v>5001.6624000000002</v>
      </c>
      <c r="Z1042">
        <v>38.941499999999998</v>
      </c>
    </row>
    <row r="1043" spans="22:26" customFormat="1" x14ac:dyDescent="0.25">
      <c r="V1043" t="s">
        <v>116</v>
      </c>
      <c r="W1043" s="1">
        <v>40660</v>
      </c>
      <c r="X1043" s="51">
        <v>4913.4970000000003</v>
      </c>
      <c r="Y1043" s="51">
        <f t="shared" si="62"/>
        <v>5010.245766666666</v>
      </c>
      <c r="Z1043">
        <v>38.4895</v>
      </c>
    </row>
    <row r="1044" spans="22:26" customFormat="1" x14ac:dyDescent="0.25">
      <c r="V1044" t="s">
        <v>116</v>
      </c>
      <c r="W1044" s="1">
        <v>40661</v>
      </c>
      <c r="X1044" s="51">
        <v>4755.4160000000002</v>
      </c>
      <c r="Y1044" s="51">
        <f t="shared" si="62"/>
        <v>5017.1375500000004</v>
      </c>
      <c r="Z1044">
        <v>37.28</v>
      </c>
    </row>
    <row r="1045" spans="22:26" customFormat="1" x14ac:dyDescent="0.25">
      <c r="V1045" t="s">
        <v>116</v>
      </c>
      <c r="W1045" s="1">
        <v>40662</v>
      </c>
      <c r="X1045" s="51">
        <v>4836.866</v>
      </c>
      <c r="Y1045" s="51">
        <f t="shared" si="62"/>
        <v>5024.0037833333336</v>
      </c>
      <c r="Z1045">
        <v>37.9208</v>
      </c>
    </row>
    <row r="1046" spans="22:26" customFormat="1" x14ac:dyDescent="0.25">
      <c r="V1046" t="s">
        <v>116</v>
      </c>
      <c r="W1046" s="1">
        <v>40666</v>
      </c>
      <c r="X1046" s="51">
        <v>4920.57</v>
      </c>
      <c r="Y1046" s="51">
        <f t="shared" si="62"/>
        <v>5030.9664833333327</v>
      </c>
      <c r="Z1046">
        <v>38.595599999999997</v>
      </c>
    </row>
    <row r="1047" spans="22:26" customFormat="1" x14ac:dyDescent="0.25">
      <c r="V1047" t="s">
        <v>116</v>
      </c>
      <c r="W1047" s="1">
        <v>40667</v>
      </c>
      <c r="X1047" s="51">
        <v>4814.7809999999999</v>
      </c>
      <c r="Y1047" s="51">
        <f t="shared" si="62"/>
        <v>5035.4094000000005</v>
      </c>
      <c r="Z1047">
        <v>37.781199999999998</v>
      </c>
    </row>
    <row r="1048" spans="22:26" customFormat="1" x14ac:dyDescent="0.25">
      <c r="V1048" t="s">
        <v>116</v>
      </c>
      <c r="W1048" s="1">
        <v>40668</v>
      </c>
      <c r="X1048" s="51">
        <v>4827.2120000000004</v>
      </c>
      <c r="Y1048" s="51">
        <f t="shared" si="62"/>
        <v>5039.0152666666663</v>
      </c>
      <c r="Z1048">
        <v>37.8752</v>
      </c>
    </row>
    <row r="1049" spans="22:26" customFormat="1" x14ac:dyDescent="0.25">
      <c r="V1049" t="s">
        <v>116</v>
      </c>
      <c r="W1049" s="1">
        <v>40669</v>
      </c>
      <c r="X1049" s="51">
        <v>4849.9690000000001</v>
      </c>
      <c r="Y1049" s="51">
        <f t="shared" si="62"/>
        <v>5042.6717499999995</v>
      </c>
      <c r="Z1049">
        <v>38.058</v>
      </c>
    </row>
    <row r="1050" spans="22:26" customFormat="1" x14ac:dyDescent="0.25">
      <c r="V1050" t="s">
        <v>116</v>
      </c>
      <c r="W1050" s="1">
        <v>40672</v>
      </c>
      <c r="X1050" s="51">
        <v>4889.92</v>
      </c>
      <c r="Y1050" s="51">
        <f t="shared" si="62"/>
        <v>5047.3417999999992</v>
      </c>
      <c r="Z1050">
        <v>38.367800000000003</v>
      </c>
    </row>
    <row r="1051" spans="22:26" customFormat="1" x14ac:dyDescent="0.25">
      <c r="V1051" t="s">
        <v>116</v>
      </c>
      <c r="W1051" s="1">
        <v>40673</v>
      </c>
      <c r="X1051" s="51">
        <v>4918.674</v>
      </c>
      <c r="Y1051" s="51">
        <f t="shared" si="62"/>
        <v>5050.4201499999999</v>
      </c>
      <c r="Z1051">
        <v>38.619300000000003</v>
      </c>
    </row>
    <row r="1052" spans="22:26" customFormat="1" x14ac:dyDescent="0.25">
      <c r="V1052" t="s">
        <v>116</v>
      </c>
      <c r="W1052" s="1">
        <v>40674</v>
      </c>
      <c r="X1052" s="51">
        <v>4929.4880000000003</v>
      </c>
      <c r="Y1052" s="51">
        <f t="shared" si="62"/>
        <v>5052.7981833333333</v>
      </c>
      <c r="Z1052">
        <v>38.713000000000001</v>
      </c>
    </row>
    <row r="1053" spans="22:26" customFormat="1" x14ac:dyDescent="0.25">
      <c r="V1053" t="s">
        <v>116</v>
      </c>
      <c r="W1053" s="1">
        <v>40675</v>
      </c>
      <c r="X1053" s="51">
        <v>4863.7950000000001</v>
      </c>
      <c r="Y1053" s="51">
        <f t="shared" si="62"/>
        <v>5052.653183333332</v>
      </c>
      <c r="Z1053">
        <v>38.179900000000004</v>
      </c>
    </row>
    <row r="1054" spans="22:26" customFormat="1" x14ac:dyDescent="0.25">
      <c r="V1054" t="s">
        <v>116</v>
      </c>
      <c r="W1054" s="1">
        <v>40676</v>
      </c>
      <c r="X1054" s="51">
        <v>4902.5640000000003</v>
      </c>
      <c r="Y1054" s="51">
        <f t="shared" si="62"/>
        <v>5053.201133333333</v>
      </c>
      <c r="Z1054">
        <v>38.453899999999997</v>
      </c>
    </row>
    <row r="1055" spans="22:26" customFormat="1" x14ac:dyDescent="0.25">
      <c r="V1055" t="s">
        <v>116</v>
      </c>
      <c r="W1055" s="1">
        <v>40679</v>
      </c>
      <c r="X1055" s="51">
        <v>4900.7060000000001</v>
      </c>
      <c r="Y1055" s="51">
        <f t="shared" si="62"/>
        <v>5052.3351166666662</v>
      </c>
      <c r="Z1055">
        <v>38.416899999999998</v>
      </c>
    </row>
    <row r="1056" spans="22:26" customFormat="1" x14ac:dyDescent="0.25">
      <c r="V1056" t="s">
        <v>116</v>
      </c>
      <c r="W1056" s="1">
        <v>40680</v>
      </c>
      <c r="X1056" s="51">
        <v>4873.9539999999997</v>
      </c>
      <c r="Y1056" s="51">
        <f t="shared" si="62"/>
        <v>5050.4430166666671</v>
      </c>
      <c r="Z1056">
        <v>38.199399999999997</v>
      </c>
    </row>
    <row r="1057" spans="22:26" customFormat="1" x14ac:dyDescent="0.25">
      <c r="V1057" t="s">
        <v>116</v>
      </c>
      <c r="W1057" s="1">
        <v>40681</v>
      </c>
      <c r="X1057" s="51">
        <v>4906.1890000000003</v>
      </c>
      <c r="Y1057" s="51">
        <f t="shared" si="62"/>
        <v>5049.8556333333336</v>
      </c>
      <c r="Z1057">
        <v>38.443399999999997</v>
      </c>
    </row>
    <row r="1058" spans="22:26" customFormat="1" x14ac:dyDescent="0.25">
      <c r="V1058" t="s">
        <v>116</v>
      </c>
      <c r="W1058" s="1">
        <v>40682</v>
      </c>
      <c r="X1058" s="51">
        <v>4879.8919999999998</v>
      </c>
      <c r="Y1058" s="51">
        <f t="shared" si="62"/>
        <v>5047.1377166666671</v>
      </c>
      <c r="Z1058">
        <v>38.265300000000003</v>
      </c>
    </row>
    <row r="1059" spans="22:26" customFormat="1" x14ac:dyDescent="0.25">
      <c r="V1059" t="s">
        <v>116</v>
      </c>
      <c r="W1059" s="1">
        <v>40683</v>
      </c>
      <c r="X1059" s="51">
        <v>4863.1850000000004</v>
      </c>
      <c r="Y1059" s="51">
        <f t="shared" si="62"/>
        <v>5046.3617166666672</v>
      </c>
      <c r="Z1059">
        <v>38.1387</v>
      </c>
    </row>
    <row r="1060" spans="22:26" customFormat="1" x14ac:dyDescent="0.25">
      <c r="V1060" t="s">
        <v>116</v>
      </c>
      <c r="W1060" s="1">
        <v>40686</v>
      </c>
      <c r="X1060" s="51">
        <v>4679.527</v>
      </c>
      <c r="Y1060" s="51">
        <f t="shared" si="62"/>
        <v>5041.3695500000013</v>
      </c>
      <c r="Z1060">
        <v>36.687899999999999</v>
      </c>
    </row>
    <row r="1061" spans="22:26" customFormat="1" x14ac:dyDescent="0.25">
      <c r="V1061" t="s">
        <v>116</v>
      </c>
      <c r="W1061" s="1">
        <v>40687</v>
      </c>
      <c r="X1061" s="51">
        <v>4672.076</v>
      </c>
      <c r="Y1061" s="51">
        <f t="shared" si="62"/>
        <v>5035.4419666666672</v>
      </c>
      <c r="Z1061">
        <v>36.633200000000002</v>
      </c>
    </row>
    <row r="1062" spans="22:26" customFormat="1" x14ac:dyDescent="0.25">
      <c r="V1062" t="s">
        <v>116</v>
      </c>
      <c r="W1062" s="1">
        <v>40688</v>
      </c>
      <c r="X1062" s="51">
        <v>4618.7479999999996</v>
      </c>
      <c r="Y1062" s="51">
        <f t="shared" si="62"/>
        <v>5028.5411500000018</v>
      </c>
      <c r="Z1062">
        <v>36.213799999999999</v>
      </c>
    </row>
    <row r="1063" spans="22:26" customFormat="1" x14ac:dyDescent="0.25">
      <c r="V1063" t="s">
        <v>116</v>
      </c>
      <c r="W1063" s="1">
        <v>40689</v>
      </c>
      <c r="X1063" s="51">
        <v>4572.942</v>
      </c>
      <c r="Y1063" s="51">
        <f t="shared" si="62"/>
        <v>5019.8367166666676</v>
      </c>
      <c r="Z1063">
        <v>35.880400000000002</v>
      </c>
    </row>
    <row r="1064" spans="22:26" customFormat="1" x14ac:dyDescent="0.25">
      <c r="V1064" t="s">
        <v>116</v>
      </c>
      <c r="W1064" s="1">
        <v>40690</v>
      </c>
      <c r="X1064" s="51">
        <v>4428.8940000000002</v>
      </c>
      <c r="Y1064" s="51">
        <f t="shared" si="62"/>
        <v>5008.2776000000013</v>
      </c>
      <c r="Z1064">
        <v>34.7393</v>
      </c>
    </row>
    <row r="1065" spans="22:26" customFormat="1" x14ac:dyDescent="0.25">
      <c r="V1065" t="s">
        <v>116</v>
      </c>
      <c r="W1065" s="1">
        <v>40693</v>
      </c>
      <c r="X1065" s="51">
        <v>4345.0479999999998</v>
      </c>
      <c r="Y1065" s="51">
        <f t="shared" si="62"/>
        <v>4995.5494000000017</v>
      </c>
      <c r="Z1065">
        <v>34.114100000000001</v>
      </c>
    </row>
    <row r="1066" spans="22:26" customFormat="1" x14ac:dyDescent="0.25">
      <c r="V1066" t="s">
        <v>116</v>
      </c>
      <c r="W1066" s="1">
        <v>40694</v>
      </c>
      <c r="X1066" s="51">
        <v>4444.2759999999998</v>
      </c>
      <c r="Y1066" s="51">
        <f t="shared" si="62"/>
        <v>4986.1365500000011</v>
      </c>
      <c r="Z1066">
        <v>34.897199999999998</v>
      </c>
    </row>
    <row r="1067" spans="22:26" customFormat="1" x14ac:dyDescent="0.25">
      <c r="V1067" t="s">
        <v>116</v>
      </c>
      <c r="W1067" s="1">
        <v>40695</v>
      </c>
      <c r="X1067" s="51">
        <v>4490.8919999999998</v>
      </c>
      <c r="Y1067" s="51">
        <f t="shared" si="62"/>
        <v>4976.524400000003</v>
      </c>
      <c r="Z1067">
        <v>35.255299999999998</v>
      </c>
    </row>
    <row r="1068" spans="22:26" customFormat="1" x14ac:dyDescent="0.25">
      <c r="V1068" t="s">
        <v>116</v>
      </c>
      <c r="W1068" s="1">
        <v>40696</v>
      </c>
      <c r="X1068" s="51">
        <v>4429.9989999999998</v>
      </c>
      <c r="Y1068" s="51">
        <f t="shared" si="62"/>
        <v>4964.7202500000021</v>
      </c>
      <c r="Z1068">
        <v>34.800899999999999</v>
      </c>
    </row>
    <row r="1069" spans="22:26" customFormat="1" x14ac:dyDescent="0.25">
      <c r="V1069" t="s">
        <v>116</v>
      </c>
      <c r="W1069" s="1">
        <v>40697</v>
      </c>
      <c r="X1069" s="51">
        <v>4506.1959999999999</v>
      </c>
      <c r="Y1069" s="51">
        <f t="shared" si="62"/>
        <v>4953.7279333333363</v>
      </c>
      <c r="Z1069">
        <v>35.394599999999997</v>
      </c>
    </row>
    <row r="1070" spans="22:26" customFormat="1" x14ac:dyDescent="0.25">
      <c r="V1070" t="s">
        <v>116</v>
      </c>
      <c r="W1070" s="1">
        <v>40701</v>
      </c>
      <c r="X1070" s="51">
        <v>4547.3029999999999</v>
      </c>
      <c r="Y1070" s="51">
        <f t="shared" si="62"/>
        <v>4943.1601833333361</v>
      </c>
      <c r="Z1070">
        <v>35.723500000000001</v>
      </c>
    </row>
    <row r="1071" spans="22:26" customFormat="1" x14ac:dyDescent="0.25">
      <c r="V1071" t="s">
        <v>116</v>
      </c>
      <c r="W1071" s="1">
        <v>40702</v>
      </c>
      <c r="X1071" s="51">
        <v>4562.9719999999998</v>
      </c>
      <c r="Y1071" s="51">
        <f t="shared" si="62"/>
        <v>4933.4861666666684</v>
      </c>
      <c r="Z1071">
        <v>35.8566</v>
      </c>
    </row>
    <row r="1072" spans="22:26" customFormat="1" x14ac:dyDescent="0.25">
      <c r="V1072" t="s">
        <v>116</v>
      </c>
      <c r="W1072" s="1">
        <v>40703</v>
      </c>
      <c r="X1072" s="51">
        <v>4456.7299999999996</v>
      </c>
      <c r="Y1072" s="51">
        <f t="shared" si="62"/>
        <v>4922.1025666666683</v>
      </c>
      <c r="Z1072">
        <v>35.017299999999999</v>
      </c>
    </row>
    <row r="1073" spans="22:26" customFormat="1" x14ac:dyDescent="0.25">
      <c r="V1073" t="s">
        <v>116</v>
      </c>
      <c r="W1073" s="1">
        <v>40704</v>
      </c>
      <c r="X1073" s="51">
        <v>4469.049</v>
      </c>
      <c r="Y1073" s="51">
        <f t="shared" si="62"/>
        <v>4910.0861000000014</v>
      </c>
      <c r="Z1073">
        <v>35.094499999999996</v>
      </c>
    </row>
    <row r="1074" spans="22:26" customFormat="1" x14ac:dyDescent="0.25">
      <c r="V1074" t="s">
        <v>116</v>
      </c>
      <c r="W1074" s="1">
        <v>40707</v>
      </c>
      <c r="X1074" s="51">
        <v>4468.7870000000003</v>
      </c>
      <c r="Y1074" s="51">
        <f t="shared" si="62"/>
        <v>4899.043683333336</v>
      </c>
      <c r="Z1074">
        <v>35.084000000000003</v>
      </c>
    </row>
    <row r="1075" spans="22:26" customFormat="1" x14ac:dyDescent="0.25">
      <c r="V1075" t="s">
        <v>116</v>
      </c>
      <c r="W1075" s="1">
        <v>40708</v>
      </c>
      <c r="X1075" s="51">
        <v>4540.9390000000003</v>
      </c>
      <c r="Y1075" s="51">
        <f t="shared" si="62"/>
        <v>4888.0700333333361</v>
      </c>
      <c r="Z1075">
        <v>35.647500000000001</v>
      </c>
    </row>
    <row r="1076" spans="22:26" customFormat="1" x14ac:dyDescent="0.25">
      <c r="V1076" t="s">
        <v>116</v>
      </c>
      <c r="W1076" s="1">
        <v>40709</v>
      </c>
      <c r="X1076" s="51">
        <v>4499.6940000000004</v>
      </c>
      <c r="Y1076" s="51">
        <f t="shared" si="62"/>
        <v>4877.9960333333356</v>
      </c>
      <c r="Z1076">
        <v>35.342199999999998</v>
      </c>
    </row>
    <row r="1077" spans="22:26" customFormat="1" x14ac:dyDescent="0.25">
      <c r="V1077" t="s">
        <v>116</v>
      </c>
      <c r="W1077" s="1">
        <v>40710</v>
      </c>
      <c r="X1077" s="51">
        <v>4402.143</v>
      </c>
      <c r="Y1077" s="51">
        <f t="shared" si="62"/>
        <v>4865.9161833333355</v>
      </c>
      <c r="Z1077">
        <v>34.587200000000003</v>
      </c>
    </row>
    <row r="1078" spans="22:26" customFormat="1" x14ac:dyDescent="0.25">
      <c r="V1078" t="s">
        <v>116</v>
      </c>
      <c r="W1078" s="1">
        <v>40711</v>
      </c>
      <c r="X1078" s="51">
        <v>4337.3670000000002</v>
      </c>
      <c r="Y1078" s="51">
        <f t="shared" si="62"/>
        <v>4853.4371666666693</v>
      </c>
      <c r="Z1078">
        <v>34.0946</v>
      </c>
    </row>
    <row r="1079" spans="22:26" customFormat="1" x14ac:dyDescent="0.25">
      <c r="V1079" t="s">
        <v>116</v>
      </c>
      <c r="W1079" s="1">
        <v>40714</v>
      </c>
      <c r="X1079" s="51">
        <v>4278.7529999999997</v>
      </c>
      <c r="Y1079" s="51">
        <f t="shared" si="62"/>
        <v>4839.9861833333371</v>
      </c>
      <c r="Z1079">
        <v>33.645899999999997</v>
      </c>
    </row>
    <row r="1080" spans="22:26" customFormat="1" x14ac:dyDescent="0.25">
      <c r="V1080" t="s">
        <v>116</v>
      </c>
      <c r="W1080" s="1">
        <v>40715</v>
      </c>
      <c r="X1080" s="51">
        <v>4338.4219999999996</v>
      </c>
      <c r="Y1080" s="51">
        <f t="shared" si="62"/>
        <v>4826.3709333333363</v>
      </c>
      <c r="Z1080">
        <v>34.116</v>
      </c>
    </row>
    <row r="1081" spans="22:26" customFormat="1" x14ac:dyDescent="0.25">
      <c r="V1081" t="s">
        <v>116</v>
      </c>
      <c r="W1081" s="1">
        <v>40716</v>
      </c>
      <c r="X1081" s="51">
        <v>4321.2190000000001</v>
      </c>
      <c r="Y1081" s="51">
        <f t="shared" si="62"/>
        <v>4812.2368500000021</v>
      </c>
      <c r="Z1081">
        <v>34.009399999999999</v>
      </c>
    </row>
    <row r="1082" spans="22:26" customFormat="1" x14ac:dyDescent="0.25">
      <c r="V1082" t="s">
        <v>116</v>
      </c>
      <c r="W1082" s="1">
        <v>40717</v>
      </c>
      <c r="X1082" s="51">
        <v>4402.9380000000001</v>
      </c>
      <c r="Y1082" s="51">
        <f t="shared" si="62"/>
        <v>4798.7467333333361</v>
      </c>
      <c r="Z1082">
        <v>34.652299999999997</v>
      </c>
    </row>
    <row r="1083" spans="22:26" customFormat="1" x14ac:dyDescent="0.25">
      <c r="V1083" t="s">
        <v>116</v>
      </c>
      <c r="W1083" s="1">
        <v>40718</v>
      </c>
      <c r="X1083" s="51">
        <v>4509.18</v>
      </c>
      <c r="Y1083" s="51">
        <f t="shared" si="62"/>
        <v>4787.2405333333354</v>
      </c>
      <c r="Z1083">
        <v>35.504899999999999</v>
      </c>
    </row>
    <row r="1084" spans="22:26" customFormat="1" x14ac:dyDescent="0.25">
      <c r="V1084" t="s">
        <v>116</v>
      </c>
      <c r="W1084" s="1">
        <v>40721</v>
      </c>
      <c r="X1084" s="51">
        <v>4568.1890000000003</v>
      </c>
      <c r="Y1084" s="51">
        <f t="shared" si="62"/>
        <v>4778.1911333333364</v>
      </c>
      <c r="Z1084">
        <v>35.984999999999999</v>
      </c>
    </row>
    <row r="1085" spans="22:26" customFormat="1" x14ac:dyDescent="0.25">
      <c r="V1085" t="s">
        <v>116</v>
      </c>
      <c r="W1085" s="1">
        <v>40722</v>
      </c>
      <c r="X1085" s="51">
        <v>4574.4769999999999</v>
      </c>
      <c r="Y1085" s="51">
        <f t="shared" si="62"/>
        <v>4770.0233333333344</v>
      </c>
      <c r="Z1085">
        <v>36.027000000000001</v>
      </c>
    </row>
    <row r="1086" spans="22:26" customFormat="1" x14ac:dyDescent="0.25">
      <c r="V1086" t="s">
        <v>116</v>
      </c>
      <c r="W1086" s="1">
        <v>40723</v>
      </c>
      <c r="X1086" s="51">
        <v>4511.5450000000001</v>
      </c>
      <c r="Y1086" s="51">
        <f t="shared" ref="Y1086:Y1149" si="63">AVERAGE(X1027:X1086)</f>
        <v>4761.8757166666674</v>
      </c>
      <c r="Z1086">
        <v>35.533999999999999</v>
      </c>
    </row>
    <row r="1087" spans="22:26" customFormat="1" x14ac:dyDescent="0.25">
      <c r="V1087" t="s">
        <v>116</v>
      </c>
      <c r="W1087" s="1">
        <v>40724</v>
      </c>
      <c r="X1087" s="51">
        <v>4579.3320000000003</v>
      </c>
      <c r="Y1087" s="51">
        <f t="shared" si="63"/>
        <v>4753.7799833333347</v>
      </c>
      <c r="Z1087">
        <v>34.161499999999997</v>
      </c>
    </row>
    <row r="1088" spans="22:26" customFormat="1" x14ac:dyDescent="0.25">
      <c r="V1088" t="s">
        <v>116</v>
      </c>
      <c r="W1088" s="1">
        <v>40725</v>
      </c>
      <c r="X1088" s="51">
        <v>4604.7460000000001</v>
      </c>
      <c r="Y1088" s="51">
        <f t="shared" si="63"/>
        <v>4746.2284166666668</v>
      </c>
      <c r="Z1088">
        <v>33.5</v>
      </c>
    </row>
    <row r="1089" spans="22:26" customFormat="1" x14ac:dyDescent="0.25">
      <c r="V1089" t="s">
        <v>116</v>
      </c>
      <c r="W1089" s="1">
        <v>40728</v>
      </c>
      <c r="X1089" s="51">
        <v>4719.3909999999996</v>
      </c>
      <c r="Y1089" s="51">
        <f t="shared" si="63"/>
        <v>4740.0557500000004</v>
      </c>
      <c r="Z1089">
        <v>34.326300000000003</v>
      </c>
    </row>
    <row r="1090" spans="22:26" customFormat="1" x14ac:dyDescent="0.25">
      <c r="V1090" t="s">
        <v>116</v>
      </c>
      <c r="W1090" s="1">
        <v>40729</v>
      </c>
      <c r="X1090" s="51">
        <v>4749.424</v>
      </c>
      <c r="Y1090" s="51">
        <f t="shared" si="63"/>
        <v>4733.3995000000004</v>
      </c>
      <c r="Z1090">
        <v>34.578000000000003</v>
      </c>
    </row>
    <row r="1091" spans="22:26" customFormat="1" x14ac:dyDescent="0.25">
      <c r="V1091" t="s">
        <v>116</v>
      </c>
      <c r="W1091" s="1">
        <v>40730</v>
      </c>
      <c r="X1091" s="51">
        <v>4760.9170000000004</v>
      </c>
      <c r="Y1091" s="51">
        <f t="shared" si="63"/>
        <v>4727.6291666666684</v>
      </c>
      <c r="Z1091">
        <v>34.665199999999999</v>
      </c>
    </row>
    <row r="1092" spans="22:26" customFormat="1" x14ac:dyDescent="0.25">
      <c r="V1092" t="s">
        <v>116</v>
      </c>
      <c r="W1092" s="1">
        <v>40731</v>
      </c>
      <c r="X1092" s="51">
        <v>4761.4520000000002</v>
      </c>
      <c r="Y1092" s="51">
        <f t="shared" si="63"/>
        <v>4721.7457166666691</v>
      </c>
      <c r="Z1092">
        <v>34.665599999999998</v>
      </c>
    </row>
    <row r="1093" spans="22:26" customFormat="1" x14ac:dyDescent="0.25">
      <c r="V1093" t="s">
        <v>116</v>
      </c>
      <c r="W1093" s="1">
        <v>40732</v>
      </c>
      <c r="X1093" s="51">
        <v>4756.6139999999996</v>
      </c>
      <c r="Y1093" s="51">
        <f t="shared" si="63"/>
        <v>4714.9358333333348</v>
      </c>
      <c r="Z1093">
        <v>34.626899999999999</v>
      </c>
    </row>
    <row r="1094" spans="22:26" customFormat="1" x14ac:dyDescent="0.25">
      <c r="V1094" t="s">
        <v>116</v>
      </c>
      <c r="W1094" s="1">
        <v>40735</v>
      </c>
      <c r="X1094" s="51">
        <v>4799.42</v>
      </c>
      <c r="Y1094" s="51">
        <f t="shared" si="63"/>
        <v>4709.0783500000016</v>
      </c>
      <c r="Z1094">
        <v>34.9514</v>
      </c>
    </row>
    <row r="1095" spans="22:26" customFormat="1" x14ac:dyDescent="0.25">
      <c r="V1095" t="s">
        <v>116</v>
      </c>
      <c r="W1095" s="1">
        <v>40736</v>
      </c>
      <c r="X1095" s="51">
        <v>4731.1180000000004</v>
      </c>
      <c r="Y1095" s="51">
        <f t="shared" si="63"/>
        <v>4701.8900666666686</v>
      </c>
      <c r="Z1095">
        <v>34.469900000000003</v>
      </c>
    </row>
    <row r="1096" spans="22:26" customFormat="1" x14ac:dyDescent="0.25">
      <c r="V1096" t="s">
        <v>116</v>
      </c>
      <c r="W1096" s="1">
        <v>40737</v>
      </c>
      <c r="X1096" s="51">
        <v>4825.4189999999999</v>
      </c>
      <c r="Y1096" s="51">
        <f t="shared" si="63"/>
        <v>4695.998816666669</v>
      </c>
      <c r="Z1096">
        <v>35.135599999999997</v>
      </c>
    </row>
    <row r="1097" spans="22:26" customFormat="1" x14ac:dyDescent="0.25">
      <c r="V1097" t="s">
        <v>116</v>
      </c>
      <c r="W1097" s="1">
        <v>40738</v>
      </c>
      <c r="X1097" s="51">
        <v>4866.165</v>
      </c>
      <c r="Y1097" s="51">
        <f t="shared" si="63"/>
        <v>4691.8325000000004</v>
      </c>
      <c r="Z1097">
        <v>35.455199999999998</v>
      </c>
    </row>
    <row r="1098" spans="22:26" customFormat="1" x14ac:dyDescent="0.25">
      <c r="V1098" t="s">
        <v>116</v>
      </c>
      <c r="W1098" s="1">
        <v>40739</v>
      </c>
      <c r="X1098" s="51">
        <v>4896.0429999999997</v>
      </c>
      <c r="Y1098" s="51">
        <f t="shared" si="63"/>
        <v>4687.5599666666676</v>
      </c>
      <c r="Z1098">
        <v>35.689500000000002</v>
      </c>
    </row>
    <row r="1099" spans="22:26" customFormat="1" x14ac:dyDescent="0.25">
      <c r="V1099" t="s">
        <v>116</v>
      </c>
      <c r="W1099" s="1">
        <v>40742</v>
      </c>
      <c r="X1099" s="51">
        <v>4895.26</v>
      </c>
      <c r="Y1099" s="51">
        <f t="shared" si="63"/>
        <v>4682.6791166666681</v>
      </c>
      <c r="Z1099">
        <v>35.690899999999999</v>
      </c>
    </row>
    <row r="1100" spans="22:26" customFormat="1" x14ac:dyDescent="0.25">
      <c r="V1100" t="s">
        <v>116</v>
      </c>
      <c r="W1100" s="1">
        <v>40743</v>
      </c>
      <c r="X1100" s="51">
        <v>4843.7049999999999</v>
      </c>
      <c r="Y1100" s="51">
        <f t="shared" si="63"/>
        <v>4677.3221500000018</v>
      </c>
      <c r="Z1100">
        <v>35.311999999999998</v>
      </c>
    </row>
    <row r="1101" spans="22:26" customFormat="1" x14ac:dyDescent="0.25">
      <c r="V1101" t="s">
        <v>116</v>
      </c>
      <c r="W1101" s="1">
        <v>40744</v>
      </c>
      <c r="X1101" s="51">
        <v>4849.0569999999998</v>
      </c>
      <c r="Y1101" s="51">
        <f t="shared" si="63"/>
        <v>4673.8936333333349</v>
      </c>
      <c r="Z1101">
        <v>35.3658</v>
      </c>
    </row>
    <row r="1102" spans="22:26" customFormat="1" x14ac:dyDescent="0.25">
      <c r="V1102" t="s">
        <v>116</v>
      </c>
      <c r="W1102" s="1">
        <v>40745</v>
      </c>
      <c r="X1102" s="51">
        <v>4784.3879999999999</v>
      </c>
      <c r="Y1102" s="51">
        <f t="shared" si="63"/>
        <v>4670.7905666666666</v>
      </c>
      <c r="Z1102">
        <v>34.905700000000003</v>
      </c>
    </row>
    <row r="1103" spans="22:26" customFormat="1" x14ac:dyDescent="0.25">
      <c r="V1103" t="s">
        <v>116</v>
      </c>
      <c r="W1103" s="1">
        <v>40746</v>
      </c>
      <c r="X1103" s="51">
        <v>4800.9380000000001</v>
      </c>
      <c r="Y1103" s="51">
        <f t="shared" si="63"/>
        <v>4668.9145833333332</v>
      </c>
      <c r="Z1103">
        <v>35.013800000000003</v>
      </c>
    </row>
    <row r="1104" spans="22:26" customFormat="1" x14ac:dyDescent="0.25">
      <c r="V1104" t="s">
        <v>116</v>
      </c>
      <c r="W1104" s="1">
        <v>40749</v>
      </c>
      <c r="X1104" s="51">
        <v>4613.7299999999996</v>
      </c>
      <c r="Y1104" s="51">
        <f t="shared" si="63"/>
        <v>4666.5531499999988</v>
      </c>
      <c r="Z1104">
        <v>33.686399999999999</v>
      </c>
    </row>
    <row r="1105" spans="22:26" customFormat="1" x14ac:dyDescent="0.25">
      <c r="V1105" t="s">
        <v>116</v>
      </c>
      <c r="W1105" s="1">
        <v>40750</v>
      </c>
      <c r="X1105" s="51">
        <v>4633.3720000000003</v>
      </c>
      <c r="Y1105" s="51">
        <f t="shared" si="63"/>
        <v>4663.1615833333335</v>
      </c>
      <c r="Z1105">
        <v>33.817700000000002</v>
      </c>
    </row>
    <row r="1106" spans="22:26" customFormat="1" x14ac:dyDescent="0.25">
      <c r="V1106" t="s">
        <v>116</v>
      </c>
      <c r="W1106" s="1">
        <v>40751</v>
      </c>
      <c r="X1106" s="51">
        <v>4710.3789999999999</v>
      </c>
      <c r="Y1106" s="51">
        <f t="shared" si="63"/>
        <v>4659.6584000000003</v>
      </c>
      <c r="Z1106">
        <v>34.399700000000003</v>
      </c>
    </row>
    <row r="1107" spans="22:26" customFormat="1" x14ac:dyDescent="0.25">
      <c r="V1107" t="s">
        <v>116</v>
      </c>
      <c r="W1107" s="1">
        <v>40752</v>
      </c>
      <c r="X1107" s="51">
        <v>4680.8980000000001</v>
      </c>
      <c r="Y1107" s="51">
        <f t="shared" si="63"/>
        <v>4657.4270166666665</v>
      </c>
      <c r="Z1107">
        <v>34.206699999999998</v>
      </c>
    </row>
    <row r="1108" spans="22:26" customFormat="1" x14ac:dyDescent="0.25">
      <c r="V1108" t="s">
        <v>116</v>
      </c>
      <c r="W1108" s="1">
        <v>40753</v>
      </c>
      <c r="X1108" s="51">
        <v>4628.32</v>
      </c>
      <c r="Y1108" s="51">
        <f t="shared" si="63"/>
        <v>4654.1121499999999</v>
      </c>
      <c r="Z1108">
        <v>33.837000000000003</v>
      </c>
    </row>
    <row r="1109" spans="22:26" customFormat="1" x14ac:dyDescent="0.25">
      <c r="V1109" t="s">
        <v>116</v>
      </c>
      <c r="W1109" s="1">
        <v>40756</v>
      </c>
      <c r="X1109" s="51">
        <v>4644.4620000000004</v>
      </c>
      <c r="Y1109" s="51">
        <f t="shared" si="63"/>
        <v>4650.6870333333336</v>
      </c>
      <c r="Z1109">
        <v>33.9604</v>
      </c>
    </row>
    <row r="1110" spans="22:26" customFormat="1" x14ac:dyDescent="0.25">
      <c r="V1110" t="s">
        <v>116</v>
      </c>
      <c r="W1110" s="1">
        <v>40757</v>
      </c>
      <c r="X1110" s="51">
        <v>4610.7830000000004</v>
      </c>
      <c r="Y1110" s="51">
        <f t="shared" si="63"/>
        <v>4646.0347499999998</v>
      </c>
      <c r="Z1110">
        <v>33.709400000000002</v>
      </c>
    </row>
    <row r="1111" spans="22:26" customFormat="1" x14ac:dyDescent="0.25">
      <c r="V1111" t="s">
        <v>116</v>
      </c>
      <c r="W1111" s="1">
        <v>40758</v>
      </c>
      <c r="X1111" s="51">
        <v>4625.1729999999998</v>
      </c>
      <c r="Y1111" s="51">
        <f t="shared" si="63"/>
        <v>4641.1430666666665</v>
      </c>
      <c r="Z1111">
        <v>33.837200000000003</v>
      </c>
    </row>
    <row r="1112" spans="22:26" customFormat="1" x14ac:dyDescent="0.25">
      <c r="V1112" t="s">
        <v>116</v>
      </c>
      <c r="W1112" s="1">
        <v>40759</v>
      </c>
      <c r="X1112" s="51">
        <v>4649.4250000000002</v>
      </c>
      <c r="Y1112" s="51">
        <f t="shared" si="63"/>
        <v>4636.4753499999997</v>
      </c>
      <c r="Z1112">
        <v>34.013399999999997</v>
      </c>
    </row>
    <row r="1113" spans="22:26" customFormat="1" x14ac:dyDescent="0.25">
      <c r="V1113" t="s">
        <v>116</v>
      </c>
      <c r="W1113" s="1">
        <v>40760</v>
      </c>
      <c r="X1113" s="51">
        <v>4559.018</v>
      </c>
      <c r="Y1113" s="51">
        <f t="shared" si="63"/>
        <v>4631.3957333333337</v>
      </c>
      <c r="Z1113">
        <v>33.401800000000001</v>
      </c>
    </row>
    <row r="1114" spans="22:26" customFormat="1" x14ac:dyDescent="0.25">
      <c r="V1114" t="s">
        <v>116</v>
      </c>
      <c r="W1114" s="1">
        <v>40763</v>
      </c>
      <c r="X1114" s="51">
        <v>4330.7709999999997</v>
      </c>
      <c r="Y1114" s="51">
        <f t="shared" si="63"/>
        <v>4621.8658500000001</v>
      </c>
      <c r="Z1114">
        <v>31.730399999999999</v>
      </c>
    </row>
    <row r="1115" spans="22:26" customFormat="1" x14ac:dyDescent="0.25">
      <c r="V1115" t="s">
        <v>116</v>
      </c>
      <c r="W1115" s="1">
        <v>40764</v>
      </c>
      <c r="X1115" s="51">
        <v>4317.107</v>
      </c>
      <c r="Y1115" s="51">
        <f t="shared" si="63"/>
        <v>4612.1392000000005</v>
      </c>
      <c r="Z1115">
        <v>31.635100000000001</v>
      </c>
    </row>
    <row r="1116" spans="22:26" customFormat="1" x14ac:dyDescent="0.25">
      <c r="V1116" t="s">
        <v>116</v>
      </c>
      <c r="W1116" s="1">
        <v>40765</v>
      </c>
      <c r="X1116" s="51">
        <v>4378.6980000000003</v>
      </c>
      <c r="Y1116" s="51">
        <f t="shared" si="63"/>
        <v>4603.8849333333328</v>
      </c>
      <c r="Z1116">
        <v>32.110900000000001</v>
      </c>
    </row>
    <row r="1117" spans="22:26" customFormat="1" x14ac:dyDescent="0.25">
      <c r="V1117" t="s">
        <v>116</v>
      </c>
      <c r="W1117" s="1">
        <v>40766</v>
      </c>
      <c r="X1117" s="51">
        <v>4454.3940000000002</v>
      </c>
      <c r="Y1117" s="51">
        <f t="shared" si="63"/>
        <v>4596.3550166666664</v>
      </c>
      <c r="Z1117">
        <v>32.662999999999997</v>
      </c>
    </row>
    <row r="1118" spans="22:26" customFormat="1" x14ac:dyDescent="0.25">
      <c r="V1118" t="s">
        <v>116</v>
      </c>
      <c r="W1118" s="1">
        <v>40767</v>
      </c>
      <c r="X1118" s="51">
        <v>4505.8860000000004</v>
      </c>
      <c r="Y1118" s="51">
        <f t="shared" si="63"/>
        <v>4590.1215833333326</v>
      </c>
      <c r="Z1118">
        <v>33.031599999999997</v>
      </c>
    </row>
    <row r="1119" spans="22:26" customFormat="1" x14ac:dyDescent="0.25">
      <c r="V1119" t="s">
        <v>116</v>
      </c>
      <c r="W1119" s="1">
        <v>40770</v>
      </c>
      <c r="X1119" s="51">
        <v>4571.7190000000001</v>
      </c>
      <c r="Y1119" s="51">
        <f t="shared" si="63"/>
        <v>4585.2638166666648</v>
      </c>
      <c r="Z1119">
        <v>33.514699999999998</v>
      </c>
    </row>
    <row r="1120" spans="22:26" customFormat="1" x14ac:dyDescent="0.25">
      <c r="V1120" t="s">
        <v>116</v>
      </c>
      <c r="W1120" s="1">
        <v>40771</v>
      </c>
      <c r="X1120" s="51">
        <v>4533.3209999999999</v>
      </c>
      <c r="Y1120" s="51">
        <f t="shared" si="63"/>
        <v>4582.827049999999</v>
      </c>
      <c r="Z1120">
        <v>33.2179</v>
      </c>
    </row>
    <row r="1121" spans="22:26" customFormat="1" x14ac:dyDescent="0.25">
      <c r="V1121" t="s">
        <v>116</v>
      </c>
      <c r="W1121" s="1">
        <v>40772</v>
      </c>
      <c r="X1121" s="51">
        <v>4513.4849999999997</v>
      </c>
      <c r="Y1121" s="51">
        <f t="shared" si="63"/>
        <v>4580.1838666666654</v>
      </c>
      <c r="Z1121">
        <v>33.060499999999998</v>
      </c>
    </row>
    <row r="1122" spans="22:26" customFormat="1" x14ac:dyDescent="0.25">
      <c r="V1122" t="s">
        <v>116</v>
      </c>
      <c r="W1122" s="1">
        <v>40773</v>
      </c>
      <c r="X1122" s="51">
        <v>4436.1009999999997</v>
      </c>
      <c r="Y1122" s="51">
        <f t="shared" si="63"/>
        <v>4577.1397500000003</v>
      </c>
      <c r="Z1122">
        <v>32.467799999999997</v>
      </c>
    </row>
    <row r="1123" spans="22:26" customFormat="1" x14ac:dyDescent="0.25">
      <c r="V1123" t="s">
        <v>116</v>
      </c>
      <c r="W1123" s="1">
        <v>40774</v>
      </c>
      <c r="X1123" s="51">
        <v>4395.0190000000002</v>
      </c>
      <c r="Y1123" s="51">
        <f t="shared" si="63"/>
        <v>4574.174366666668</v>
      </c>
      <c r="Z1123">
        <v>32.169400000000003</v>
      </c>
    </row>
    <row r="1124" spans="22:26" customFormat="1" x14ac:dyDescent="0.25">
      <c r="V1124" t="s">
        <v>116</v>
      </c>
      <c r="W1124" s="1">
        <v>40777</v>
      </c>
      <c r="X1124" s="51">
        <v>4363.9589999999998</v>
      </c>
      <c r="Y1124" s="51">
        <f t="shared" si="63"/>
        <v>4573.0921166666658</v>
      </c>
      <c r="Z1124">
        <v>31.9679</v>
      </c>
    </row>
    <row r="1125" spans="22:26" customFormat="1" x14ac:dyDescent="0.25">
      <c r="V1125" t="s">
        <v>116</v>
      </c>
      <c r="W1125" s="1">
        <v>40778</v>
      </c>
      <c r="X1125" s="51">
        <v>4434.9219999999996</v>
      </c>
      <c r="Y1125" s="51">
        <f t="shared" si="63"/>
        <v>4574.590016666667</v>
      </c>
      <c r="Z1125">
        <v>32.4861</v>
      </c>
    </row>
    <row r="1126" spans="22:26" customFormat="1" x14ac:dyDescent="0.25">
      <c r="V1126" t="s">
        <v>116</v>
      </c>
      <c r="W1126" s="1">
        <v>40779</v>
      </c>
      <c r="X1126" s="51">
        <v>4427.9780000000001</v>
      </c>
      <c r="Y1126" s="51">
        <f t="shared" si="63"/>
        <v>4574.3183833333333</v>
      </c>
      <c r="Z1126">
        <v>32.443100000000001</v>
      </c>
    </row>
    <row r="1127" spans="22:26" customFormat="1" x14ac:dyDescent="0.25">
      <c r="V1127" t="s">
        <v>116</v>
      </c>
      <c r="W1127" s="1">
        <v>40780</v>
      </c>
      <c r="X1127" s="51">
        <v>4520.1710000000003</v>
      </c>
      <c r="Y1127" s="51">
        <f t="shared" si="63"/>
        <v>4574.8063666666667</v>
      </c>
      <c r="Z1127">
        <v>33.115000000000002</v>
      </c>
    </row>
    <row r="1128" spans="22:26" customFormat="1" x14ac:dyDescent="0.25">
      <c r="V1128" t="s">
        <v>116</v>
      </c>
      <c r="W1128" s="1">
        <v>40781</v>
      </c>
      <c r="X1128" s="51">
        <v>4530.4229999999998</v>
      </c>
      <c r="Y1128" s="51">
        <f t="shared" si="63"/>
        <v>4576.4800999999998</v>
      </c>
      <c r="Z1128">
        <v>33.209800000000001</v>
      </c>
    </row>
    <row r="1129" spans="22:26" customFormat="1" x14ac:dyDescent="0.25">
      <c r="V1129" t="s">
        <v>116</v>
      </c>
      <c r="W1129" s="1">
        <v>40784</v>
      </c>
      <c r="X1129" s="51">
        <v>4490.1580000000004</v>
      </c>
      <c r="Y1129" s="51">
        <f t="shared" si="63"/>
        <v>4576.2127999999993</v>
      </c>
      <c r="Z1129">
        <v>32.9084</v>
      </c>
    </row>
    <row r="1130" spans="22:26" customFormat="1" x14ac:dyDescent="0.25">
      <c r="V1130" t="s">
        <v>116</v>
      </c>
      <c r="W1130" s="1">
        <v>40785</v>
      </c>
      <c r="X1130" s="51">
        <v>4451.7259999999997</v>
      </c>
      <c r="Y1130" s="51">
        <f t="shared" si="63"/>
        <v>4574.61985</v>
      </c>
      <c r="Z1130">
        <v>32.607300000000002</v>
      </c>
    </row>
    <row r="1131" spans="22:26" customFormat="1" x14ac:dyDescent="0.25">
      <c r="V1131" t="s">
        <v>116</v>
      </c>
      <c r="W1131" s="1">
        <v>40786</v>
      </c>
      <c r="X1131" s="51">
        <v>4430.5379999999996</v>
      </c>
      <c r="Y1131" s="51">
        <f t="shared" si="63"/>
        <v>4572.4126166666665</v>
      </c>
      <c r="Z1131">
        <v>32.448300000000003</v>
      </c>
    </row>
    <row r="1132" spans="22:26" customFormat="1" x14ac:dyDescent="0.25">
      <c r="V1132" t="s">
        <v>116</v>
      </c>
      <c r="W1132" s="1">
        <v>40787</v>
      </c>
      <c r="X1132" s="51">
        <v>4395.0690000000004</v>
      </c>
      <c r="Y1132" s="51">
        <f t="shared" si="63"/>
        <v>4571.3849333333337</v>
      </c>
      <c r="Z1132">
        <v>32.185200000000002</v>
      </c>
    </row>
    <row r="1133" spans="22:26" customFormat="1" x14ac:dyDescent="0.25">
      <c r="V1133" t="s">
        <v>116</v>
      </c>
      <c r="W1133" s="1">
        <v>40788</v>
      </c>
      <c r="X1133" s="51">
        <v>4344.9769999999999</v>
      </c>
      <c r="Y1133" s="51">
        <f t="shared" si="63"/>
        <v>4569.3170666666665</v>
      </c>
      <c r="Z1133">
        <v>31.8262</v>
      </c>
    </row>
    <row r="1134" spans="22:26" customFormat="1" x14ac:dyDescent="0.25">
      <c r="V1134" t="s">
        <v>116</v>
      </c>
      <c r="W1134" s="1">
        <v>40791</v>
      </c>
      <c r="X1134" s="51">
        <v>4238.0690000000004</v>
      </c>
      <c r="Y1134" s="51">
        <f t="shared" si="63"/>
        <v>4565.4717666666675</v>
      </c>
      <c r="Z1134">
        <v>31.032900000000001</v>
      </c>
    </row>
    <row r="1135" spans="22:26" customFormat="1" x14ac:dyDescent="0.25">
      <c r="V1135" t="s">
        <v>116</v>
      </c>
      <c r="W1135" s="1">
        <v>40792</v>
      </c>
      <c r="X1135" s="51">
        <v>4204.9080000000004</v>
      </c>
      <c r="Y1135" s="51">
        <f t="shared" si="63"/>
        <v>4559.8712499999992</v>
      </c>
      <c r="Z1135">
        <v>30.787099999999999</v>
      </c>
    </row>
    <row r="1136" spans="22:26" customFormat="1" x14ac:dyDescent="0.25">
      <c r="V1136" t="s">
        <v>116</v>
      </c>
      <c r="W1136" s="1">
        <v>40793</v>
      </c>
      <c r="X1136" s="51">
        <v>4306.3609999999999</v>
      </c>
      <c r="Y1136" s="51">
        <f t="shared" si="63"/>
        <v>4556.6490333333322</v>
      </c>
      <c r="Z1136">
        <v>31.546399999999998</v>
      </c>
    </row>
    <row r="1137" spans="22:26" customFormat="1" x14ac:dyDescent="0.25">
      <c r="V1137" t="s">
        <v>116</v>
      </c>
      <c r="W1137" s="1">
        <v>40794</v>
      </c>
      <c r="X1137" s="51">
        <v>4260.1549999999997</v>
      </c>
      <c r="Y1137" s="51">
        <f t="shared" si="63"/>
        <v>4554.2825666666658</v>
      </c>
      <c r="Z1137">
        <v>31.206099999999999</v>
      </c>
    </row>
    <row r="1138" spans="22:26" customFormat="1" x14ac:dyDescent="0.25">
      <c r="V1138" t="s">
        <v>116</v>
      </c>
      <c r="W1138" s="1">
        <v>40795</v>
      </c>
      <c r="X1138" s="51">
        <v>4233.7479999999996</v>
      </c>
      <c r="Y1138" s="51">
        <f t="shared" si="63"/>
        <v>4552.5555833333337</v>
      </c>
      <c r="Z1138">
        <v>31.0017</v>
      </c>
    </row>
    <row r="1139" spans="22:26" customFormat="1" x14ac:dyDescent="0.25">
      <c r="V1139" t="s">
        <v>116</v>
      </c>
      <c r="W1139" s="1">
        <v>40799</v>
      </c>
      <c r="X1139" s="51">
        <v>4164.2879999999996</v>
      </c>
      <c r="Y1139" s="51">
        <f t="shared" si="63"/>
        <v>4550.6478333333334</v>
      </c>
      <c r="Z1139">
        <v>30.4925</v>
      </c>
    </row>
    <row r="1140" spans="22:26" customFormat="1" x14ac:dyDescent="0.25">
      <c r="V1140" t="s">
        <v>116</v>
      </c>
      <c r="W1140" s="1">
        <v>40800</v>
      </c>
      <c r="X1140" s="51">
        <v>4212.1289999999999</v>
      </c>
      <c r="Y1140" s="51">
        <f t="shared" si="63"/>
        <v>4548.54295</v>
      </c>
      <c r="Z1140">
        <v>30.848400000000002</v>
      </c>
    </row>
    <row r="1141" spans="22:26" customFormat="1" x14ac:dyDescent="0.25">
      <c r="V1141" t="s">
        <v>116</v>
      </c>
      <c r="W1141" s="1">
        <v>40801</v>
      </c>
      <c r="X1141" s="51">
        <v>4215.5</v>
      </c>
      <c r="Y1141" s="51">
        <f t="shared" si="63"/>
        <v>4546.7809666666662</v>
      </c>
      <c r="Z1141">
        <v>30.8672</v>
      </c>
    </row>
    <row r="1142" spans="22:26" customFormat="1" x14ac:dyDescent="0.25">
      <c r="V1142" t="s">
        <v>116</v>
      </c>
      <c r="W1142" s="1">
        <v>40802</v>
      </c>
      <c r="X1142" s="51">
        <v>4214.8159999999998</v>
      </c>
      <c r="Y1142" s="51">
        <f t="shared" si="63"/>
        <v>4543.6455999999998</v>
      </c>
      <c r="Z1142">
        <v>30.857199999999999</v>
      </c>
    </row>
    <row r="1143" spans="22:26" customFormat="1" x14ac:dyDescent="0.25">
      <c r="V1143" t="s">
        <v>116</v>
      </c>
      <c r="W1143" s="1">
        <v>40805</v>
      </c>
      <c r="X1143" s="51">
        <v>4131.8850000000002</v>
      </c>
      <c r="Y1143" s="51">
        <f t="shared" si="63"/>
        <v>4537.3573500000002</v>
      </c>
      <c r="Z1143">
        <v>30.244499999999999</v>
      </c>
    </row>
    <row r="1144" spans="22:26" customFormat="1" x14ac:dyDescent="0.25">
      <c r="V1144" t="s">
        <v>116</v>
      </c>
      <c r="W1144" s="1">
        <v>40806</v>
      </c>
      <c r="X1144" s="51">
        <v>4151.8509999999997</v>
      </c>
      <c r="Y1144" s="51">
        <f t="shared" si="63"/>
        <v>4530.4183833333336</v>
      </c>
      <c r="Z1144">
        <v>30.378599999999999</v>
      </c>
    </row>
    <row r="1145" spans="22:26" customFormat="1" x14ac:dyDescent="0.25">
      <c r="V1145" t="s">
        <v>116</v>
      </c>
      <c r="W1145" s="1">
        <v>40807</v>
      </c>
      <c r="X1145" s="51">
        <v>4275.0940000000001</v>
      </c>
      <c r="Y1145" s="51">
        <f t="shared" si="63"/>
        <v>4525.4286666666658</v>
      </c>
      <c r="Z1145">
        <v>31.291599999999999</v>
      </c>
    </row>
    <row r="1146" spans="22:26" customFormat="1" x14ac:dyDescent="0.25">
      <c r="V1146" t="s">
        <v>116</v>
      </c>
      <c r="W1146" s="1">
        <v>40808</v>
      </c>
      <c r="X1146" s="51">
        <v>4151.8</v>
      </c>
      <c r="Y1146" s="51">
        <f t="shared" si="63"/>
        <v>4519.4329166666657</v>
      </c>
      <c r="Z1146">
        <v>30.388200000000001</v>
      </c>
    </row>
    <row r="1147" spans="22:26" customFormat="1" x14ac:dyDescent="0.25">
      <c r="V1147" t="s">
        <v>116</v>
      </c>
      <c r="W1147" s="1">
        <v>40809</v>
      </c>
      <c r="X1147" s="51">
        <v>4117.7349999999997</v>
      </c>
      <c r="Y1147" s="51">
        <f t="shared" si="63"/>
        <v>4511.7396333333318</v>
      </c>
      <c r="Z1147">
        <v>30.154299999999999</v>
      </c>
    </row>
    <row r="1148" spans="22:26" customFormat="1" x14ac:dyDescent="0.25">
      <c r="V1148" t="s">
        <v>116</v>
      </c>
      <c r="W1148" s="1">
        <v>40812</v>
      </c>
      <c r="X1148" s="51">
        <v>4051.4250000000002</v>
      </c>
      <c r="Y1148" s="51">
        <f t="shared" si="63"/>
        <v>4502.5176166666652</v>
      </c>
      <c r="Z1148">
        <v>29.668600000000001</v>
      </c>
    </row>
    <row r="1149" spans="22:26" customFormat="1" x14ac:dyDescent="0.25">
      <c r="V1149" t="s">
        <v>116</v>
      </c>
      <c r="W1149" s="1">
        <v>40813</v>
      </c>
      <c r="X1149" s="51">
        <v>4068.2310000000002</v>
      </c>
      <c r="Y1149" s="51">
        <f t="shared" si="63"/>
        <v>4491.6649500000003</v>
      </c>
      <c r="Z1149">
        <v>29.776800000000001</v>
      </c>
    </row>
    <row r="1150" spans="22:26" customFormat="1" x14ac:dyDescent="0.25">
      <c r="V1150" t="s">
        <v>116</v>
      </c>
      <c r="W1150" s="1">
        <v>40814</v>
      </c>
      <c r="X1150" s="51">
        <v>3999.7820000000002</v>
      </c>
      <c r="Y1150" s="51">
        <f t="shared" ref="Y1150:Y1213" si="64">AVERAGE(X1091:X1150)</f>
        <v>4479.170916666666</v>
      </c>
      <c r="Z1150">
        <v>29.2742</v>
      </c>
    </row>
    <row r="1151" spans="22:26" customFormat="1" x14ac:dyDescent="0.25">
      <c r="V1151" t="s">
        <v>116</v>
      </c>
      <c r="W1151" s="1">
        <v>40815</v>
      </c>
      <c r="X1151" s="51">
        <v>3871.06</v>
      </c>
      <c r="Y1151" s="51">
        <f t="shared" si="64"/>
        <v>4464.3399666666655</v>
      </c>
      <c r="Z1151">
        <v>28.334700000000002</v>
      </c>
    </row>
    <row r="1152" spans="22:26" customFormat="1" x14ac:dyDescent="0.25">
      <c r="V1152" t="s">
        <v>116</v>
      </c>
      <c r="W1152" s="1">
        <v>40816</v>
      </c>
      <c r="X1152" s="51">
        <v>3856.828</v>
      </c>
      <c r="Y1152" s="51">
        <f t="shared" si="64"/>
        <v>4449.2628999999988</v>
      </c>
      <c r="Z1152">
        <v>28.0733</v>
      </c>
    </row>
    <row r="1153" spans="22:26" customFormat="1" x14ac:dyDescent="0.25">
      <c r="V1153" t="s">
        <v>116</v>
      </c>
      <c r="W1153" s="1">
        <v>40826</v>
      </c>
      <c r="X1153" s="51">
        <v>3832.5770000000002</v>
      </c>
      <c r="Y1153" s="51">
        <f t="shared" si="64"/>
        <v>4433.862283333332</v>
      </c>
      <c r="Z1153">
        <v>27.8993</v>
      </c>
    </row>
    <row r="1154" spans="22:26" customFormat="1" x14ac:dyDescent="0.25">
      <c r="V1154" t="s">
        <v>116</v>
      </c>
      <c r="W1154" s="1">
        <v>40827</v>
      </c>
      <c r="X1154" s="51">
        <v>3817.9270000000001</v>
      </c>
      <c r="Y1154" s="51">
        <f t="shared" si="64"/>
        <v>4417.5040666666655</v>
      </c>
      <c r="Z1154">
        <v>27.798999999999999</v>
      </c>
    </row>
    <row r="1155" spans="22:26" customFormat="1" x14ac:dyDescent="0.25">
      <c r="V1155" t="s">
        <v>116</v>
      </c>
      <c r="W1155" s="1">
        <v>40828</v>
      </c>
      <c r="X1155" s="51">
        <v>3950.6550000000002</v>
      </c>
      <c r="Y1155" s="51">
        <f t="shared" si="64"/>
        <v>4404.4963499999994</v>
      </c>
      <c r="Z1155">
        <v>28.775200000000002</v>
      </c>
    </row>
    <row r="1156" spans="22:26" customFormat="1" x14ac:dyDescent="0.25">
      <c r="V1156" t="s">
        <v>116</v>
      </c>
      <c r="W1156" s="1">
        <v>40829</v>
      </c>
      <c r="X1156" s="51">
        <v>4001.8530000000001</v>
      </c>
      <c r="Y1156" s="51">
        <f t="shared" si="64"/>
        <v>4390.7702499999987</v>
      </c>
      <c r="Z1156">
        <v>29.1538</v>
      </c>
    </row>
    <row r="1157" spans="22:26" customFormat="1" x14ac:dyDescent="0.25">
      <c r="V1157" t="s">
        <v>116</v>
      </c>
      <c r="W1157" s="1">
        <v>40830</v>
      </c>
      <c r="X1157" s="51">
        <v>3985.1930000000002</v>
      </c>
      <c r="Y1157" s="51">
        <f t="shared" si="64"/>
        <v>4376.0873833333326</v>
      </c>
      <c r="Z1157">
        <v>29.043700000000001</v>
      </c>
    </row>
    <row r="1158" spans="22:26" customFormat="1" x14ac:dyDescent="0.25">
      <c r="V1158" t="s">
        <v>116</v>
      </c>
      <c r="W1158" s="1">
        <v>40833</v>
      </c>
      <c r="X1158" s="51">
        <v>3997.1210000000001</v>
      </c>
      <c r="Y1158" s="51">
        <f t="shared" si="64"/>
        <v>4361.1053499999989</v>
      </c>
      <c r="Z1158">
        <v>29.143899999999999</v>
      </c>
    </row>
    <row r="1159" spans="22:26" customFormat="1" x14ac:dyDescent="0.25">
      <c r="V1159" t="s">
        <v>116</v>
      </c>
      <c r="W1159" s="1">
        <v>40834</v>
      </c>
      <c r="X1159" s="51">
        <v>3877.0239999999999</v>
      </c>
      <c r="Y1159" s="51">
        <f t="shared" si="64"/>
        <v>4344.1347499999993</v>
      </c>
      <c r="Z1159">
        <v>28.286200000000001</v>
      </c>
    </row>
    <row r="1160" spans="22:26" customFormat="1" x14ac:dyDescent="0.25">
      <c r="V1160" t="s">
        <v>116</v>
      </c>
      <c r="W1160" s="1">
        <v>40835</v>
      </c>
      <c r="X1160" s="51">
        <v>3854.1689999999999</v>
      </c>
      <c r="Y1160" s="51">
        <f t="shared" si="64"/>
        <v>4327.6424833333322</v>
      </c>
      <c r="Z1160">
        <v>28.1189</v>
      </c>
    </row>
    <row r="1161" spans="22:26" customFormat="1" x14ac:dyDescent="0.25">
      <c r="V1161" t="s">
        <v>116</v>
      </c>
      <c r="W1161" s="1">
        <v>40836</v>
      </c>
      <c r="X1161" s="51">
        <v>3740.4690000000001</v>
      </c>
      <c r="Y1161" s="51">
        <f t="shared" si="64"/>
        <v>4309.1660166666661</v>
      </c>
      <c r="Z1161">
        <v>27.2865</v>
      </c>
    </row>
    <row r="1162" spans="22:26" customFormat="1" x14ac:dyDescent="0.25">
      <c r="V1162" t="s">
        <v>116</v>
      </c>
      <c r="W1162" s="1">
        <v>40837</v>
      </c>
      <c r="X1162" s="51">
        <v>3671.6950000000002</v>
      </c>
      <c r="Y1162" s="51">
        <f t="shared" si="64"/>
        <v>4290.6211333333322</v>
      </c>
      <c r="Z1162">
        <v>26.7942</v>
      </c>
    </row>
    <row r="1163" spans="22:26" customFormat="1" x14ac:dyDescent="0.25">
      <c r="V1163" t="s">
        <v>116</v>
      </c>
      <c r="W1163" s="1">
        <v>40840</v>
      </c>
      <c r="X1163" s="51">
        <v>3736.7649999999999</v>
      </c>
      <c r="Y1163" s="51">
        <f t="shared" si="64"/>
        <v>4272.884916666666</v>
      </c>
      <c r="Z1163">
        <v>27.278099999999998</v>
      </c>
    </row>
    <row r="1164" spans="22:26" customFormat="1" x14ac:dyDescent="0.25">
      <c r="V1164" t="s">
        <v>116</v>
      </c>
      <c r="W1164" s="1">
        <v>40841</v>
      </c>
      <c r="X1164" s="51">
        <v>3842.9780000000001</v>
      </c>
      <c r="Y1164" s="51">
        <f t="shared" si="64"/>
        <v>4260.0390500000003</v>
      </c>
      <c r="Z1164">
        <v>28.051200000000001</v>
      </c>
    </row>
    <row r="1165" spans="22:26" customFormat="1" x14ac:dyDescent="0.25">
      <c r="V1165" t="s">
        <v>116</v>
      </c>
      <c r="W1165" s="1">
        <v>40842</v>
      </c>
      <c r="X1165" s="51">
        <v>3884.39</v>
      </c>
      <c r="Y1165" s="51">
        <f t="shared" si="64"/>
        <v>4247.5560166666664</v>
      </c>
      <c r="Z1165">
        <v>28.359300000000001</v>
      </c>
    </row>
    <row r="1166" spans="22:26" customFormat="1" x14ac:dyDescent="0.25">
      <c r="V1166" t="s">
        <v>116</v>
      </c>
      <c r="W1166" s="1">
        <v>40843</v>
      </c>
      <c r="X1166" s="51">
        <v>3888.9920000000002</v>
      </c>
      <c r="Y1166" s="51">
        <f t="shared" si="64"/>
        <v>4233.8662333333332</v>
      </c>
      <c r="Z1166">
        <v>28.395600000000002</v>
      </c>
    </row>
    <row r="1167" spans="22:26" customFormat="1" x14ac:dyDescent="0.25">
      <c r="V1167" t="s">
        <v>116</v>
      </c>
      <c r="W1167" s="1">
        <v>40844</v>
      </c>
      <c r="X1167" s="51">
        <v>3978.8</v>
      </c>
      <c r="Y1167" s="51">
        <f t="shared" si="64"/>
        <v>4222.1646000000001</v>
      </c>
      <c r="Z1167">
        <v>29.052</v>
      </c>
    </row>
    <row r="1168" spans="22:26" customFormat="1" x14ac:dyDescent="0.25">
      <c r="V1168" t="s">
        <v>116</v>
      </c>
      <c r="W1168" s="1">
        <v>40847</v>
      </c>
      <c r="X1168" s="51">
        <v>3999.3620000000001</v>
      </c>
      <c r="Y1168" s="51">
        <f t="shared" si="64"/>
        <v>4211.681966666667</v>
      </c>
      <c r="Z1168">
        <v>29.211300000000001</v>
      </c>
    </row>
    <row r="1169" spans="22:26" customFormat="1" x14ac:dyDescent="0.25">
      <c r="V1169" t="s">
        <v>116</v>
      </c>
      <c r="W1169" s="1">
        <v>40848</v>
      </c>
      <c r="X1169" s="51">
        <v>3999.8310000000001</v>
      </c>
      <c r="Y1169" s="51">
        <f t="shared" si="64"/>
        <v>4200.9381166666672</v>
      </c>
      <c r="Z1169">
        <v>29.2014</v>
      </c>
    </row>
    <row r="1170" spans="22:26" customFormat="1" x14ac:dyDescent="0.25">
      <c r="V1170" t="s">
        <v>116</v>
      </c>
      <c r="W1170" s="1">
        <v>40849</v>
      </c>
      <c r="X1170" s="51">
        <v>4072.7809999999999</v>
      </c>
      <c r="Y1170" s="51">
        <f t="shared" si="64"/>
        <v>4191.9714166666663</v>
      </c>
      <c r="Z1170">
        <v>29.729800000000001</v>
      </c>
    </row>
    <row r="1171" spans="22:26" customFormat="1" x14ac:dyDescent="0.25">
      <c r="V1171" t="s">
        <v>116</v>
      </c>
      <c r="W1171" s="1">
        <v>40850</v>
      </c>
      <c r="X1171" s="51">
        <v>4097.6180000000004</v>
      </c>
      <c r="Y1171" s="51">
        <f t="shared" si="64"/>
        <v>4183.1788333333334</v>
      </c>
      <c r="Z1171">
        <v>29.915600000000001</v>
      </c>
    </row>
    <row r="1172" spans="22:26" customFormat="1" x14ac:dyDescent="0.25">
      <c r="V1172" t="s">
        <v>116</v>
      </c>
      <c r="W1172" s="1">
        <v>40851</v>
      </c>
      <c r="X1172" s="51">
        <v>4131.13</v>
      </c>
      <c r="Y1172" s="51">
        <f t="shared" si="64"/>
        <v>4174.5405833333334</v>
      </c>
      <c r="Z1172">
        <v>30.1477</v>
      </c>
    </row>
    <row r="1173" spans="22:26" customFormat="1" x14ac:dyDescent="0.25">
      <c r="V1173" t="s">
        <v>116</v>
      </c>
      <c r="W1173" s="1">
        <v>40854</v>
      </c>
      <c r="X1173" s="51">
        <v>4114.7669999999998</v>
      </c>
      <c r="Y1173" s="51">
        <f t="shared" si="64"/>
        <v>4167.1364000000003</v>
      </c>
      <c r="Z1173">
        <v>30.049600000000002</v>
      </c>
    </row>
    <row r="1174" spans="22:26" customFormat="1" x14ac:dyDescent="0.25">
      <c r="V1174" t="s">
        <v>116</v>
      </c>
      <c r="W1174" s="1">
        <v>40855</v>
      </c>
      <c r="X1174" s="51">
        <v>4057.5549999999998</v>
      </c>
      <c r="Y1174" s="51">
        <f t="shared" si="64"/>
        <v>4162.5828000000001</v>
      </c>
      <c r="Z1174">
        <v>29.658899999999999</v>
      </c>
    </row>
    <row r="1175" spans="22:26" customFormat="1" x14ac:dyDescent="0.25">
      <c r="V1175" t="s">
        <v>116</v>
      </c>
      <c r="W1175" s="1">
        <v>40856</v>
      </c>
      <c r="X1175" s="51">
        <v>4126.0029999999997</v>
      </c>
      <c r="Y1175" s="51">
        <f t="shared" si="64"/>
        <v>4159.3977333333332</v>
      </c>
      <c r="Z1175">
        <v>30.158200000000001</v>
      </c>
    </row>
    <row r="1176" spans="22:26" customFormat="1" x14ac:dyDescent="0.25">
      <c r="V1176" t="s">
        <v>116</v>
      </c>
      <c r="W1176" s="1">
        <v>40857</v>
      </c>
      <c r="X1176" s="51">
        <v>4064.3710000000001</v>
      </c>
      <c r="Y1176" s="51">
        <f t="shared" si="64"/>
        <v>4154.15895</v>
      </c>
      <c r="Z1176">
        <v>29.723199999999999</v>
      </c>
    </row>
    <row r="1177" spans="22:26" customFormat="1" x14ac:dyDescent="0.25">
      <c r="V1177" t="s">
        <v>116</v>
      </c>
      <c r="W1177" s="1">
        <v>40858</v>
      </c>
      <c r="X1177" s="51">
        <v>4062.1439999999998</v>
      </c>
      <c r="Y1177" s="51">
        <f t="shared" si="64"/>
        <v>4147.6214500000006</v>
      </c>
      <c r="Z1177">
        <v>29.705200000000001</v>
      </c>
    </row>
    <row r="1178" spans="22:26" customFormat="1" x14ac:dyDescent="0.25">
      <c r="V1178" t="s">
        <v>116</v>
      </c>
      <c r="W1178" s="1">
        <v>40861</v>
      </c>
      <c r="X1178" s="51">
        <v>4159.567</v>
      </c>
      <c r="Y1178" s="51">
        <f t="shared" si="64"/>
        <v>4141.8494666666684</v>
      </c>
      <c r="Z1178">
        <v>30.4133</v>
      </c>
    </row>
    <row r="1179" spans="22:26" customFormat="1" x14ac:dyDescent="0.25">
      <c r="V1179" t="s">
        <v>116</v>
      </c>
      <c r="W1179" s="1">
        <v>40862</v>
      </c>
      <c r="X1179" s="51">
        <v>4192.665</v>
      </c>
      <c r="Y1179" s="51">
        <f t="shared" si="64"/>
        <v>4135.5319000000009</v>
      </c>
      <c r="Z1179">
        <v>30.645499999999998</v>
      </c>
    </row>
    <row r="1180" spans="22:26" customFormat="1" x14ac:dyDescent="0.25">
      <c r="V1180" t="s">
        <v>116</v>
      </c>
      <c r="W1180" s="1">
        <v>40863</v>
      </c>
      <c r="X1180" s="51">
        <v>4088.3229999999999</v>
      </c>
      <c r="Y1180" s="51">
        <f t="shared" si="64"/>
        <v>4128.1152666666685</v>
      </c>
      <c r="Z1180">
        <v>29.875900000000001</v>
      </c>
    </row>
    <row r="1181" spans="22:26" customFormat="1" x14ac:dyDescent="0.25">
      <c r="V1181" t="s">
        <v>116</v>
      </c>
      <c r="W1181" s="1">
        <v>40864</v>
      </c>
      <c r="X1181" s="51">
        <v>4079.5360000000001</v>
      </c>
      <c r="Y1181" s="51">
        <f t="shared" si="64"/>
        <v>4120.8827833333335</v>
      </c>
      <c r="Z1181">
        <v>29.812899999999999</v>
      </c>
    </row>
    <row r="1182" spans="22:26" customFormat="1" x14ac:dyDescent="0.25">
      <c r="V1182" t="s">
        <v>116</v>
      </c>
      <c r="W1182" s="1">
        <v>40865</v>
      </c>
      <c r="X1182" s="51">
        <v>3963.2579999999998</v>
      </c>
      <c r="Y1182" s="51">
        <f t="shared" si="64"/>
        <v>4113.0020666666669</v>
      </c>
      <c r="Z1182">
        <v>28.9514</v>
      </c>
    </row>
    <row r="1183" spans="22:26" customFormat="1" x14ac:dyDescent="0.25">
      <c r="V1183" t="s">
        <v>116</v>
      </c>
      <c r="W1183" s="1">
        <v>40868</v>
      </c>
      <c r="X1183" s="51">
        <v>3966.636</v>
      </c>
      <c r="Y1183" s="51">
        <f t="shared" si="64"/>
        <v>4105.8623500000003</v>
      </c>
      <c r="Z1183">
        <v>28.973099999999999</v>
      </c>
    </row>
    <row r="1184" spans="22:26" customFormat="1" x14ac:dyDescent="0.25">
      <c r="V1184" t="s">
        <v>116</v>
      </c>
      <c r="W1184" s="1">
        <v>40869</v>
      </c>
      <c r="X1184" s="51">
        <v>3957.93</v>
      </c>
      <c r="Y1184" s="51">
        <f t="shared" si="64"/>
        <v>4099.0952000000007</v>
      </c>
      <c r="Z1184">
        <v>28.9053</v>
      </c>
    </row>
    <row r="1185" spans="22:26" customFormat="1" x14ac:dyDescent="0.25">
      <c r="V1185" t="s">
        <v>116</v>
      </c>
      <c r="W1185" s="1">
        <v>40870</v>
      </c>
      <c r="X1185" s="51">
        <v>3942.6950000000002</v>
      </c>
      <c r="Y1185" s="51">
        <f t="shared" si="64"/>
        <v>4090.8914166666673</v>
      </c>
      <c r="Z1185">
        <v>28.783000000000001</v>
      </c>
    </row>
    <row r="1186" spans="22:26" customFormat="1" x14ac:dyDescent="0.25">
      <c r="V1186" t="s">
        <v>116</v>
      </c>
      <c r="W1186" s="1">
        <v>40871</v>
      </c>
      <c r="X1186" s="51">
        <v>3935.2730000000001</v>
      </c>
      <c r="Y1186" s="51">
        <f t="shared" si="64"/>
        <v>4082.6796666666673</v>
      </c>
      <c r="Z1186">
        <v>28.718599999999999</v>
      </c>
    </row>
    <row r="1187" spans="22:26" customFormat="1" x14ac:dyDescent="0.25">
      <c r="V1187" t="s">
        <v>116</v>
      </c>
      <c r="W1187" s="1">
        <v>40872</v>
      </c>
      <c r="X1187" s="51">
        <v>3911.3560000000002</v>
      </c>
      <c r="Y1187" s="51">
        <f t="shared" si="64"/>
        <v>4072.5327499999999</v>
      </c>
      <c r="Z1187">
        <v>28.5533</v>
      </c>
    </row>
    <row r="1188" spans="22:26" customFormat="1" x14ac:dyDescent="0.25">
      <c r="V1188" t="s">
        <v>116</v>
      </c>
      <c r="W1188" s="1">
        <v>40875</v>
      </c>
      <c r="X1188" s="51">
        <v>3915.2979999999998</v>
      </c>
      <c r="Y1188" s="51">
        <f t="shared" si="64"/>
        <v>4062.280666666667</v>
      </c>
      <c r="Z1188">
        <v>28.584599999999998</v>
      </c>
    </row>
    <row r="1189" spans="22:26" customFormat="1" x14ac:dyDescent="0.25">
      <c r="V1189" t="s">
        <v>116</v>
      </c>
      <c r="W1189" s="1">
        <v>40876</v>
      </c>
      <c r="X1189" s="51">
        <v>3980.6179999999999</v>
      </c>
      <c r="Y1189" s="51">
        <f t="shared" si="64"/>
        <v>4053.7883333333334</v>
      </c>
      <c r="Z1189">
        <v>29.0746</v>
      </c>
    </row>
    <row r="1190" spans="22:26" customFormat="1" x14ac:dyDescent="0.25">
      <c r="V1190" t="s">
        <v>116</v>
      </c>
      <c r="W1190" s="1">
        <v>40877</v>
      </c>
      <c r="X1190" s="51">
        <v>3819.942</v>
      </c>
      <c r="Y1190" s="51">
        <f t="shared" si="64"/>
        <v>4043.2586000000001</v>
      </c>
      <c r="Z1190">
        <v>27.906600000000001</v>
      </c>
    </row>
    <row r="1191" spans="22:26" customFormat="1" x14ac:dyDescent="0.25">
      <c r="V1191" t="s">
        <v>116</v>
      </c>
      <c r="W1191" s="1">
        <v>40878</v>
      </c>
      <c r="X1191" s="51">
        <v>3897.0189999999998</v>
      </c>
      <c r="Y1191" s="51">
        <f t="shared" si="64"/>
        <v>4034.3666166666662</v>
      </c>
      <c r="Z1191">
        <v>28.474799999999998</v>
      </c>
    </row>
    <row r="1192" spans="22:26" customFormat="1" x14ac:dyDescent="0.25">
      <c r="V1192" t="s">
        <v>116</v>
      </c>
      <c r="W1192" s="1">
        <v>40879</v>
      </c>
      <c r="X1192" s="51">
        <v>3817.0410000000002</v>
      </c>
      <c r="Y1192" s="51">
        <f t="shared" si="64"/>
        <v>4024.7328166666662</v>
      </c>
      <c r="Z1192">
        <v>27.898900000000001</v>
      </c>
    </row>
    <row r="1193" spans="22:26" customFormat="1" x14ac:dyDescent="0.25">
      <c r="V1193" t="s">
        <v>116</v>
      </c>
      <c r="W1193" s="1">
        <v>40882</v>
      </c>
      <c r="X1193" s="51">
        <v>3692.2269999999999</v>
      </c>
      <c r="Y1193" s="51">
        <f t="shared" si="64"/>
        <v>4013.85365</v>
      </c>
      <c r="Z1193">
        <v>26.976299999999998</v>
      </c>
    </row>
    <row r="1194" spans="22:26" customFormat="1" x14ac:dyDescent="0.25">
      <c r="V1194" t="s">
        <v>116</v>
      </c>
      <c r="W1194" s="1">
        <v>40883</v>
      </c>
      <c r="X1194" s="51">
        <v>3691.8040000000001</v>
      </c>
      <c r="Y1194" s="51">
        <f t="shared" si="64"/>
        <v>4004.7492333333334</v>
      </c>
      <c r="Z1194">
        <v>26.9834</v>
      </c>
    </row>
    <row r="1195" spans="22:26" customFormat="1" x14ac:dyDescent="0.25">
      <c r="V1195" t="s">
        <v>116</v>
      </c>
      <c r="W1195" s="1">
        <v>40884</v>
      </c>
      <c r="X1195" s="51">
        <v>3702.1030000000001</v>
      </c>
      <c r="Y1195" s="51">
        <f t="shared" si="64"/>
        <v>3996.36915</v>
      </c>
      <c r="Z1195">
        <v>27.06</v>
      </c>
    </row>
    <row r="1196" spans="22:26" customFormat="1" x14ac:dyDescent="0.25">
      <c r="V1196" t="s">
        <v>116</v>
      </c>
      <c r="W1196" s="1">
        <v>40885</v>
      </c>
      <c r="X1196" s="51">
        <v>3700.0889999999999</v>
      </c>
      <c r="Y1196" s="51">
        <f t="shared" si="64"/>
        <v>3986.2646166666668</v>
      </c>
      <c r="Z1196">
        <v>27.047899999999998</v>
      </c>
    </row>
    <row r="1197" spans="22:26" customFormat="1" x14ac:dyDescent="0.25">
      <c r="V1197" t="s">
        <v>116</v>
      </c>
      <c r="W1197" s="1">
        <v>40886</v>
      </c>
      <c r="X1197" s="51">
        <v>3663.8429999999998</v>
      </c>
      <c r="Y1197" s="51">
        <f t="shared" si="64"/>
        <v>3976.3260833333338</v>
      </c>
      <c r="Z1197">
        <v>26.772600000000001</v>
      </c>
    </row>
    <row r="1198" spans="22:26" customFormat="1" x14ac:dyDescent="0.25">
      <c r="V1198" t="s">
        <v>116</v>
      </c>
      <c r="W1198" s="1">
        <v>40889</v>
      </c>
      <c r="X1198" s="51">
        <v>3616.087</v>
      </c>
      <c r="Y1198" s="51">
        <f t="shared" si="64"/>
        <v>3966.0317333333342</v>
      </c>
      <c r="Z1198">
        <v>26.443999999999999</v>
      </c>
    </row>
    <row r="1199" spans="22:26" customFormat="1" x14ac:dyDescent="0.25">
      <c r="V1199" t="s">
        <v>116</v>
      </c>
      <c r="W1199" s="1">
        <v>40890</v>
      </c>
      <c r="X1199" s="51">
        <v>3490.4</v>
      </c>
      <c r="Y1199" s="51">
        <f t="shared" si="64"/>
        <v>3954.8002666666671</v>
      </c>
      <c r="Z1199">
        <v>25.537500000000001</v>
      </c>
    </row>
    <row r="1200" spans="22:26" customFormat="1" x14ac:dyDescent="0.25">
      <c r="V1200" t="s">
        <v>116</v>
      </c>
      <c r="W1200" s="1">
        <v>40891</v>
      </c>
      <c r="X1200" s="51">
        <v>3423.4740000000002</v>
      </c>
      <c r="Y1200" s="51">
        <f t="shared" si="64"/>
        <v>3941.6560166666673</v>
      </c>
      <c r="Z1200">
        <v>25.057700000000001</v>
      </c>
    </row>
    <row r="1201" spans="22:26" customFormat="1" x14ac:dyDescent="0.25">
      <c r="V1201" t="s">
        <v>116</v>
      </c>
      <c r="W1201" s="1">
        <v>40892</v>
      </c>
      <c r="X1201" s="51">
        <v>3329.5749999999998</v>
      </c>
      <c r="Y1201" s="51">
        <f t="shared" si="64"/>
        <v>3926.8906000000006</v>
      </c>
      <c r="Z1201">
        <v>24.443000000000001</v>
      </c>
    </row>
    <row r="1202" spans="22:26" customFormat="1" x14ac:dyDescent="0.25">
      <c r="V1202" t="s">
        <v>116</v>
      </c>
      <c r="W1202" s="1">
        <v>40893</v>
      </c>
      <c r="X1202" s="51">
        <v>3427.2139999999999</v>
      </c>
      <c r="Y1202" s="51">
        <f t="shared" si="64"/>
        <v>3913.7639000000004</v>
      </c>
      <c r="Z1202">
        <v>25.169</v>
      </c>
    </row>
    <row r="1203" spans="22:26" customFormat="1" x14ac:dyDescent="0.25">
      <c r="V1203" t="s">
        <v>116</v>
      </c>
      <c r="W1203" s="1">
        <v>40896</v>
      </c>
      <c r="X1203" s="51">
        <v>3434.8449999999998</v>
      </c>
      <c r="Y1203" s="51">
        <f t="shared" si="64"/>
        <v>3902.1465666666677</v>
      </c>
      <c r="Z1203">
        <v>25.2422</v>
      </c>
    </row>
    <row r="1204" spans="22:26" customFormat="1" x14ac:dyDescent="0.25">
      <c r="V1204" t="s">
        <v>116</v>
      </c>
      <c r="W1204" s="1">
        <v>40897</v>
      </c>
      <c r="X1204" s="51">
        <v>3424.4479999999999</v>
      </c>
      <c r="Y1204" s="51">
        <f t="shared" si="64"/>
        <v>3890.0231833333337</v>
      </c>
      <c r="Z1204">
        <v>25.162500000000001</v>
      </c>
    </row>
    <row r="1205" spans="22:26" customFormat="1" x14ac:dyDescent="0.25">
      <c r="V1205" t="s">
        <v>116</v>
      </c>
      <c r="W1205" s="1">
        <v>40898</v>
      </c>
      <c r="X1205" s="51">
        <v>3342.4009999999998</v>
      </c>
      <c r="Y1205" s="51">
        <f t="shared" si="64"/>
        <v>3874.4783000000007</v>
      </c>
      <c r="Z1205">
        <v>24.5792</v>
      </c>
    </row>
    <row r="1206" spans="22:26" customFormat="1" x14ac:dyDescent="0.25">
      <c r="V1206" t="s">
        <v>116</v>
      </c>
      <c r="W1206" s="1">
        <v>40899</v>
      </c>
      <c r="X1206" s="51">
        <v>3298.7240000000002</v>
      </c>
      <c r="Y1206" s="51">
        <f t="shared" si="64"/>
        <v>3860.2603666666673</v>
      </c>
      <c r="Z1206">
        <v>24.271599999999999</v>
      </c>
    </row>
    <row r="1207" spans="22:26" customFormat="1" x14ac:dyDescent="0.25">
      <c r="V1207" t="s">
        <v>116</v>
      </c>
      <c r="W1207" s="1">
        <v>40900</v>
      </c>
      <c r="X1207" s="51">
        <v>3327.3939999999998</v>
      </c>
      <c r="Y1207" s="51">
        <f t="shared" si="64"/>
        <v>3847.0880166666666</v>
      </c>
      <c r="Z1207">
        <v>24.487100000000002</v>
      </c>
    </row>
    <row r="1208" spans="22:26" customFormat="1" x14ac:dyDescent="0.25">
      <c r="V1208" t="s">
        <v>116</v>
      </c>
      <c r="W1208" s="1">
        <v>40903</v>
      </c>
      <c r="X1208" s="51">
        <v>3308.0720000000001</v>
      </c>
      <c r="Y1208" s="51">
        <f t="shared" si="64"/>
        <v>3834.6988000000001</v>
      </c>
      <c r="Z1208">
        <v>24.341799999999999</v>
      </c>
    </row>
    <row r="1209" spans="22:26" customFormat="1" x14ac:dyDescent="0.25">
      <c r="V1209" t="s">
        <v>116</v>
      </c>
      <c r="W1209" s="1">
        <v>40904</v>
      </c>
      <c r="X1209" s="51">
        <v>3224.1480000000001</v>
      </c>
      <c r="Y1209" s="51">
        <f t="shared" si="64"/>
        <v>3820.6307500000007</v>
      </c>
      <c r="Z1209">
        <v>23.721299999999999</v>
      </c>
    </row>
    <row r="1210" spans="22:26" customFormat="1" x14ac:dyDescent="0.25">
      <c r="V1210" t="s">
        <v>116</v>
      </c>
      <c r="W1210" s="1">
        <v>40905</v>
      </c>
      <c r="X1210" s="51">
        <v>3207.3989999999999</v>
      </c>
      <c r="Y1210" s="51">
        <f t="shared" si="64"/>
        <v>3807.4243666666671</v>
      </c>
      <c r="Z1210">
        <v>23.6053</v>
      </c>
    </row>
    <row r="1211" spans="22:26" customFormat="1" x14ac:dyDescent="0.25">
      <c r="V1211" t="s">
        <v>116</v>
      </c>
      <c r="W1211" s="1">
        <v>40906</v>
      </c>
      <c r="X1211" s="51">
        <v>3207.181</v>
      </c>
      <c r="Y1211" s="51">
        <f t="shared" si="64"/>
        <v>3796.3597166666673</v>
      </c>
      <c r="Z1211">
        <v>23.614000000000001</v>
      </c>
    </row>
    <row r="1212" spans="22:26" customFormat="1" x14ac:dyDescent="0.25">
      <c r="V1212" t="s">
        <v>116</v>
      </c>
      <c r="W1212" s="1">
        <v>40907</v>
      </c>
      <c r="X1212" s="51">
        <v>3266.7750000000001</v>
      </c>
      <c r="Y1212" s="51">
        <f t="shared" si="64"/>
        <v>3786.5255000000002</v>
      </c>
      <c r="Z1212">
        <v>23.812100000000001</v>
      </c>
    </row>
    <row r="1213" spans="22:26" customFormat="1" x14ac:dyDescent="0.25">
      <c r="V1213" t="s">
        <v>116</v>
      </c>
      <c r="W1213" s="1">
        <v>40912</v>
      </c>
      <c r="X1213" s="51">
        <v>3192.2339999999999</v>
      </c>
      <c r="Y1213" s="51">
        <f t="shared" si="64"/>
        <v>3775.8531166666667</v>
      </c>
      <c r="Z1213">
        <v>24.3001</v>
      </c>
    </row>
    <row r="1214" spans="22:26" customFormat="1" x14ac:dyDescent="0.25">
      <c r="V1214" t="s">
        <v>116</v>
      </c>
      <c r="W1214" s="1">
        <v>40913</v>
      </c>
      <c r="X1214" s="51">
        <v>3074.3679999999999</v>
      </c>
      <c r="Y1214" s="51">
        <f t="shared" ref="Y1214:Y1277" si="65">AVERAGE(X1155:X1214)</f>
        <v>3763.4604666666669</v>
      </c>
      <c r="Z1214">
        <v>23.405899999999999</v>
      </c>
    </row>
    <row r="1215" spans="22:26" customFormat="1" x14ac:dyDescent="0.25">
      <c r="V1215" t="s">
        <v>116</v>
      </c>
      <c r="W1215" s="1">
        <v>40914</v>
      </c>
      <c r="X1215" s="51">
        <v>3087.5459999999998</v>
      </c>
      <c r="Y1215" s="51">
        <f t="shared" si="65"/>
        <v>3749.0753166666668</v>
      </c>
      <c r="Z1215">
        <v>23.498000000000001</v>
      </c>
    </row>
    <row r="1216" spans="22:26" customFormat="1" x14ac:dyDescent="0.25">
      <c r="V1216" t="s">
        <v>116</v>
      </c>
      <c r="W1216" s="1">
        <v>40917</v>
      </c>
      <c r="X1216" s="51">
        <v>3212.904</v>
      </c>
      <c r="Y1216" s="51">
        <f t="shared" si="65"/>
        <v>3735.9261666666666</v>
      </c>
      <c r="Z1216">
        <v>24.440300000000001</v>
      </c>
    </row>
    <row r="1217" spans="22:26" customFormat="1" x14ac:dyDescent="0.25">
      <c r="V1217" t="s">
        <v>116</v>
      </c>
      <c r="W1217" s="1">
        <v>40918</v>
      </c>
      <c r="X1217" s="51">
        <v>3345.3910000000001</v>
      </c>
      <c r="Y1217" s="51">
        <f t="shared" si="65"/>
        <v>3725.2627999999995</v>
      </c>
      <c r="Z1217">
        <v>25.430099999999999</v>
      </c>
    </row>
    <row r="1218" spans="22:26" customFormat="1" x14ac:dyDescent="0.25">
      <c r="V1218" t="s">
        <v>116</v>
      </c>
      <c r="W1218" s="1">
        <v>40919</v>
      </c>
      <c r="X1218" s="51">
        <v>3346.7420000000002</v>
      </c>
      <c r="Y1218" s="51">
        <f t="shared" si="65"/>
        <v>3714.4231500000001</v>
      </c>
      <c r="Z1218">
        <v>25.4345</v>
      </c>
    </row>
    <row r="1219" spans="22:26" customFormat="1" x14ac:dyDescent="0.25">
      <c r="V1219" t="s">
        <v>116</v>
      </c>
      <c r="W1219" s="1">
        <v>40920</v>
      </c>
      <c r="X1219" s="51">
        <v>3345.8119999999999</v>
      </c>
      <c r="Y1219" s="51">
        <f t="shared" si="65"/>
        <v>3705.5696166666671</v>
      </c>
      <c r="Z1219">
        <v>25.417999999999999</v>
      </c>
    </row>
    <row r="1220" spans="22:26" customFormat="1" x14ac:dyDescent="0.25">
      <c r="V1220" t="s">
        <v>116</v>
      </c>
      <c r="W1220" s="1">
        <v>40921</v>
      </c>
      <c r="X1220" s="51">
        <v>3233.701</v>
      </c>
      <c r="Y1220" s="51">
        <f t="shared" si="65"/>
        <v>3695.2284833333329</v>
      </c>
      <c r="Z1220">
        <v>24.534700000000001</v>
      </c>
    </row>
    <row r="1221" spans="22:26" customFormat="1" x14ac:dyDescent="0.25">
      <c r="V1221" t="s">
        <v>116</v>
      </c>
      <c r="W1221" s="1">
        <v>40924</v>
      </c>
      <c r="X1221" s="51">
        <v>3130.558</v>
      </c>
      <c r="Y1221" s="51">
        <f t="shared" si="65"/>
        <v>3685.0632999999998</v>
      </c>
      <c r="Z1221">
        <v>23.757899999999999</v>
      </c>
    </row>
    <row r="1222" spans="22:26" customFormat="1" x14ac:dyDescent="0.25">
      <c r="V1222" t="s">
        <v>116</v>
      </c>
      <c r="W1222" s="1">
        <v>40925</v>
      </c>
      <c r="X1222" s="51">
        <v>3304.88</v>
      </c>
      <c r="Y1222" s="51">
        <f t="shared" si="65"/>
        <v>3678.9497166666665</v>
      </c>
      <c r="Z1222">
        <v>25.078099999999999</v>
      </c>
    </row>
    <row r="1223" spans="22:26" customFormat="1" x14ac:dyDescent="0.25">
      <c r="V1223" t="s">
        <v>116</v>
      </c>
      <c r="W1223" s="1">
        <v>40926</v>
      </c>
      <c r="X1223" s="51">
        <v>3237.8519999999999</v>
      </c>
      <c r="Y1223" s="51">
        <f t="shared" si="65"/>
        <v>3670.6344999999997</v>
      </c>
      <c r="Z1223">
        <v>24.5717</v>
      </c>
    </row>
    <row r="1224" spans="22:26" customFormat="1" x14ac:dyDescent="0.25">
      <c r="V1224" t="s">
        <v>116</v>
      </c>
      <c r="W1224" s="1">
        <v>40927</v>
      </c>
      <c r="X1224" s="51">
        <v>3270.7649999999999</v>
      </c>
      <c r="Y1224" s="51">
        <f t="shared" si="65"/>
        <v>3661.0976166666665</v>
      </c>
      <c r="Z1224">
        <v>24.824999999999999</v>
      </c>
    </row>
    <row r="1225" spans="22:26" customFormat="1" x14ac:dyDescent="0.25">
      <c r="V1225" t="s">
        <v>116</v>
      </c>
      <c r="W1225" s="1">
        <v>40928</v>
      </c>
      <c r="X1225" s="51">
        <v>3315.6030000000001</v>
      </c>
      <c r="Y1225" s="51">
        <f t="shared" si="65"/>
        <v>3651.6178333333341</v>
      </c>
      <c r="Z1225">
        <v>25.157499999999999</v>
      </c>
    </row>
    <row r="1226" spans="22:26" customFormat="1" x14ac:dyDescent="0.25">
      <c r="V1226" t="s">
        <v>116</v>
      </c>
      <c r="W1226" s="1">
        <v>40938</v>
      </c>
      <c r="X1226" s="51">
        <v>3292.4090000000001</v>
      </c>
      <c r="Y1226" s="51">
        <f t="shared" si="65"/>
        <v>3641.6747833333338</v>
      </c>
      <c r="Z1226">
        <v>24.976199999999999</v>
      </c>
    </row>
    <row r="1227" spans="22:26" customFormat="1" x14ac:dyDescent="0.25">
      <c r="V1227" t="s">
        <v>116</v>
      </c>
      <c r="W1227" s="1">
        <v>40939</v>
      </c>
      <c r="X1227" s="51">
        <v>3294.4940000000001</v>
      </c>
      <c r="Y1227" s="51">
        <f t="shared" si="65"/>
        <v>3630.2696833333339</v>
      </c>
      <c r="Z1227">
        <v>24.996200000000002</v>
      </c>
    </row>
    <row r="1228" spans="22:26" customFormat="1" x14ac:dyDescent="0.25">
      <c r="V1228" t="s">
        <v>116</v>
      </c>
      <c r="W1228" s="1">
        <v>40940</v>
      </c>
      <c r="X1228" s="51">
        <v>3266.2339999999999</v>
      </c>
      <c r="Y1228" s="51">
        <f t="shared" si="65"/>
        <v>3618.0508833333338</v>
      </c>
      <c r="Z1228">
        <v>24.7761</v>
      </c>
    </row>
    <row r="1229" spans="22:26" customFormat="1" x14ac:dyDescent="0.25">
      <c r="V1229" t="s">
        <v>116</v>
      </c>
      <c r="W1229" s="1">
        <v>40941</v>
      </c>
      <c r="X1229" s="51">
        <v>3328.1529999999998</v>
      </c>
      <c r="Y1229" s="51">
        <f t="shared" si="65"/>
        <v>3606.8562499999998</v>
      </c>
      <c r="Z1229">
        <v>25.2394</v>
      </c>
    </row>
    <row r="1230" spans="22:26" customFormat="1" x14ac:dyDescent="0.25">
      <c r="V1230" t="s">
        <v>116</v>
      </c>
      <c r="W1230" s="1">
        <v>40942</v>
      </c>
      <c r="X1230" s="51">
        <v>3383.05</v>
      </c>
      <c r="Y1230" s="51">
        <f t="shared" si="65"/>
        <v>3595.3607333333339</v>
      </c>
      <c r="Z1230">
        <v>25.657399999999999</v>
      </c>
    </row>
    <row r="1231" spans="22:26" customFormat="1" x14ac:dyDescent="0.25">
      <c r="V1231" t="s">
        <v>116</v>
      </c>
      <c r="W1231" s="1">
        <v>40945</v>
      </c>
      <c r="X1231" s="51">
        <v>3412.4050000000002</v>
      </c>
      <c r="Y1231" s="51">
        <f t="shared" si="65"/>
        <v>3583.940516666667</v>
      </c>
      <c r="Z1231">
        <v>25.879100000000001</v>
      </c>
    </row>
    <row r="1232" spans="22:26" customFormat="1" x14ac:dyDescent="0.25">
      <c r="V1232" t="s">
        <v>116</v>
      </c>
      <c r="W1232" s="1">
        <v>40946</v>
      </c>
      <c r="X1232" s="51">
        <v>3356.8380000000002</v>
      </c>
      <c r="Y1232" s="51">
        <f t="shared" si="65"/>
        <v>3571.0356499999998</v>
      </c>
      <c r="Z1232">
        <v>25.462900000000001</v>
      </c>
    </row>
    <row r="1233" spans="22:26" customFormat="1" x14ac:dyDescent="0.25">
      <c r="V1233" t="s">
        <v>116</v>
      </c>
      <c r="W1233" s="1">
        <v>40947</v>
      </c>
      <c r="X1233" s="51">
        <v>3445.52</v>
      </c>
      <c r="Y1233" s="51">
        <f t="shared" si="65"/>
        <v>3559.8815333333332</v>
      </c>
      <c r="Z1233">
        <v>26.127800000000001</v>
      </c>
    </row>
    <row r="1234" spans="22:26" customFormat="1" x14ac:dyDescent="0.25">
      <c r="V1234" t="s">
        <v>116</v>
      </c>
      <c r="W1234" s="1">
        <v>40948</v>
      </c>
      <c r="X1234" s="51">
        <v>3469.846</v>
      </c>
      <c r="Y1234" s="51">
        <f t="shared" si="65"/>
        <v>3550.0863833333337</v>
      </c>
      <c r="Z1234">
        <v>26.3004</v>
      </c>
    </row>
    <row r="1235" spans="22:26" customFormat="1" x14ac:dyDescent="0.25">
      <c r="V1235" t="s">
        <v>116</v>
      </c>
      <c r="W1235" s="1">
        <v>40949</v>
      </c>
      <c r="X1235" s="51">
        <v>3488.2289999999998</v>
      </c>
      <c r="Y1235" s="51">
        <f t="shared" si="65"/>
        <v>3539.4568166666668</v>
      </c>
      <c r="Z1235">
        <v>26.441199999999998</v>
      </c>
    </row>
    <row r="1236" spans="22:26" customFormat="1" x14ac:dyDescent="0.25">
      <c r="V1236" t="s">
        <v>116</v>
      </c>
      <c r="W1236" s="1">
        <v>40952</v>
      </c>
      <c r="X1236" s="51">
        <v>3519.875</v>
      </c>
      <c r="Y1236" s="51">
        <f t="shared" si="65"/>
        <v>3530.3818833333335</v>
      </c>
      <c r="Z1236">
        <v>26.673300000000001</v>
      </c>
    </row>
    <row r="1237" spans="22:26" customFormat="1" x14ac:dyDescent="0.25">
      <c r="V1237" t="s">
        <v>116</v>
      </c>
      <c r="W1237" s="1">
        <v>40953</v>
      </c>
      <c r="X1237" s="51">
        <v>3524.625</v>
      </c>
      <c r="Y1237" s="51">
        <f t="shared" si="65"/>
        <v>3521.4232333333334</v>
      </c>
      <c r="Z1237">
        <v>26.701699999999999</v>
      </c>
    </row>
    <row r="1238" spans="22:26" customFormat="1" x14ac:dyDescent="0.25">
      <c r="V1238" t="s">
        <v>116</v>
      </c>
      <c r="W1238" s="1">
        <v>40954</v>
      </c>
      <c r="X1238" s="51">
        <v>3578.1489999999999</v>
      </c>
      <c r="Y1238" s="51">
        <f t="shared" si="65"/>
        <v>3511.7329333333332</v>
      </c>
      <c r="Z1238">
        <v>27.1035</v>
      </c>
    </row>
    <row r="1239" spans="22:26" customFormat="1" x14ac:dyDescent="0.25">
      <c r="V1239" t="s">
        <v>116</v>
      </c>
      <c r="W1239" s="1">
        <v>40955</v>
      </c>
      <c r="X1239" s="51">
        <v>3577.2020000000002</v>
      </c>
      <c r="Y1239" s="51">
        <f t="shared" si="65"/>
        <v>3501.4752166666667</v>
      </c>
      <c r="Z1239">
        <v>27.093800000000002</v>
      </c>
    </row>
    <row r="1240" spans="22:26" customFormat="1" x14ac:dyDescent="0.25">
      <c r="V1240" t="s">
        <v>116</v>
      </c>
      <c r="W1240" s="1">
        <v>40956</v>
      </c>
      <c r="X1240" s="51">
        <v>3565.306</v>
      </c>
      <c r="Y1240" s="51">
        <f t="shared" si="65"/>
        <v>3492.7582666666663</v>
      </c>
      <c r="Z1240">
        <v>27.004799999999999</v>
      </c>
    </row>
    <row r="1241" spans="22:26" customFormat="1" x14ac:dyDescent="0.25">
      <c r="V1241" t="s">
        <v>116</v>
      </c>
      <c r="W1241" s="1">
        <v>40959</v>
      </c>
      <c r="X1241" s="51">
        <v>3574.4580000000001</v>
      </c>
      <c r="Y1241" s="51">
        <f t="shared" si="65"/>
        <v>3484.3403000000003</v>
      </c>
      <c r="Z1241">
        <v>27.073</v>
      </c>
    </row>
    <row r="1242" spans="22:26" customFormat="1" x14ac:dyDescent="0.25">
      <c r="V1242" t="s">
        <v>116</v>
      </c>
      <c r="W1242" s="1">
        <v>40960</v>
      </c>
      <c r="X1242" s="51">
        <v>3618.3020000000001</v>
      </c>
      <c r="Y1242" s="51">
        <f t="shared" si="65"/>
        <v>3478.5910333333327</v>
      </c>
      <c r="Z1242">
        <v>27.404499999999999</v>
      </c>
    </row>
    <row r="1243" spans="22:26" customFormat="1" x14ac:dyDescent="0.25">
      <c r="V1243" t="s">
        <v>116</v>
      </c>
      <c r="W1243" s="1">
        <v>40961</v>
      </c>
      <c r="X1243" s="51">
        <v>3689.0039999999999</v>
      </c>
      <c r="Y1243" s="51">
        <f t="shared" si="65"/>
        <v>3473.9638333333337</v>
      </c>
      <c r="Z1243">
        <v>27.941099999999999</v>
      </c>
    </row>
    <row r="1244" spans="22:26" customFormat="1" x14ac:dyDescent="0.25">
      <c r="V1244" t="s">
        <v>116</v>
      </c>
      <c r="W1244" s="1">
        <v>40962</v>
      </c>
      <c r="X1244" s="51">
        <v>3700.8879999999999</v>
      </c>
      <c r="Y1244" s="51">
        <f t="shared" si="65"/>
        <v>3469.6797999999999</v>
      </c>
      <c r="Z1244">
        <v>28.0488</v>
      </c>
    </row>
    <row r="1245" spans="22:26" customFormat="1" x14ac:dyDescent="0.25">
      <c r="V1245" t="s">
        <v>116</v>
      </c>
      <c r="W1245" s="1">
        <v>40963</v>
      </c>
      <c r="X1245" s="51">
        <v>3756.8249999999998</v>
      </c>
      <c r="Y1245" s="51">
        <f t="shared" si="65"/>
        <v>3466.5819666666666</v>
      </c>
      <c r="Z1245">
        <v>28.473199999999999</v>
      </c>
    </row>
    <row r="1246" spans="22:26" customFormat="1" x14ac:dyDescent="0.25">
      <c r="V1246" t="s">
        <v>116</v>
      </c>
      <c r="W1246" s="1">
        <v>40966</v>
      </c>
      <c r="X1246" s="51">
        <v>3764.326</v>
      </c>
      <c r="Y1246" s="51">
        <f t="shared" si="65"/>
        <v>3463.7328499999999</v>
      </c>
      <c r="Z1246">
        <v>28.529199999999999</v>
      </c>
    </row>
    <row r="1247" spans="22:26" customFormat="1" x14ac:dyDescent="0.25">
      <c r="V1247" t="s">
        <v>116</v>
      </c>
      <c r="W1247" s="1">
        <v>40967</v>
      </c>
      <c r="X1247" s="51">
        <v>3745.58</v>
      </c>
      <c r="Y1247" s="51">
        <f t="shared" si="65"/>
        <v>3460.9699166666664</v>
      </c>
      <c r="Z1247">
        <v>28.379200000000001</v>
      </c>
    </row>
    <row r="1248" spans="22:26" customFormat="1" x14ac:dyDescent="0.25">
      <c r="V1248" t="s">
        <v>116</v>
      </c>
      <c r="W1248" s="1">
        <v>40968</v>
      </c>
      <c r="X1248" s="51">
        <v>3696.1439999999998</v>
      </c>
      <c r="Y1248" s="51">
        <f t="shared" si="65"/>
        <v>3457.3173499999989</v>
      </c>
      <c r="Z1248">
        <v>28.008400000000002</v>
      </c>
    </row>
    <row r="1249" spans="22:26" customFormat="1" x14ac:dyDescent="0.25">
      <c r="V1249" t="s">
        <v>116</v>
      </c>
      <c r="W1249" s="1">
        <v>40969</v>
      </c>
      <c r="X1249" s="51">
        <v>3715.6729999999998</v>
      </c>
      <c r="Y1249" s="51">
        <f t="shared" si="65"/>
        <v>3452.9015999999992</v>
      </c>
      <c r="Z1249">
        <v>28.1936</v>
      </c>
    </row>
    <row r="1250" spans="22:26" customFormat="1" x14ac:dyDescent="0.25">
      <c r="V1250" t="s">
        <v>116</v>
      </c>
      <c r="W1250" s="1">
        <v>40970</v>
      </c>
      <c r="X1250" s="51">
        <v>3794.4160000000002</v>
      </c>
      <c r="Y1250" s="51">
        <f t="shared" si="65"/>
        <v>3452.4761666666664</v>
      </c>
      <c r="Z1250">
        <v>28.789400000000001</v>
      </c>
    </row>
    <row r="1251" spans="22:26" customFormat="1" x14ac:dyDescent="0.25">
      <c r="V1251" t="s">
        <v>116</v>
      </c>
      <c r="W1251" s="1">
        <v>40973</v>
      </c>
      <c r="X1251" s="51">
        <v>3798.377</v>
      </c>
      <c r="Y1251" s="51">
        <f t="shared" si="65"/>
        <v>3450.8321333333329</v>
      </c>
      <c r="Z1251">
        <v>28.794899999999998</v>
      </c>
    </row>
    <row r="1252" spans="22:26" customFormat="1" x14ac:dyDescent="0.25">
      <c r="V1252" t="s">
        <v>116</v>
      </c>
      <c r="W1252" s="1">
        <v>40974</v>
      </c>
      <c r="X1252" s="51">
        <v>3760.585</v>
      </c>
      <c r="Y1252" s="51">
        <f t="shared" si="65"/>
        <v>3449.8912</v>
      </c>
      <c r="Z1252">
        <v>28.5716</v>
      </c>
    </row>
    <row r="1253" spans="22:26" customFormat="1" x14ac:dyDescent="0.25">
      <c r="V1253" t="s">
        <v>116</v>
      </c>
      <c r="W1253" s="1">
        <v>40975</v>
      </c>
      <c r="X1253" s="51">
        <v>3732.7069999999999</v>
      </c>
      <c r="Y1253" s="51">
        <f t="shared" si="65"/>
        <v>3450.5658666666668</v>
      </c>
      <c r="Z1253">
        <v>28.369399999999999</v>
      </c>
    </row>
    <row r="1254" spans="22:26" customFormat="1" x14ac:dyDescent="0.25">
      <c r="V1254" t="s">
        <v>116</v>
      </c>
      <c r="W1254" s="1">
        <v>40976</v>
      </c>
      <c r="X1254" s="51">
        <v>3791.8270000000002</v>
      </c>
      <c r="Y1254" s="51">
        <f t="shared" si="65"/>
        <v>3452.2329166666668</v>
      </c>
      <c r="Z1254">
        <v>28.872800000000002</v>
      </c>
    </row>
    <row r="1255" spans="22:26" customFormat="1" x14ac:dyDescent="0.25">
      <c r="V1255" t="s">
        <v>116</v>
      </c>
      <c r="W1255" s="1">
        <v>40977</v>
      </c>
      <c r="X1255" s="51">
        <v>3848.1080000000002</v>
      </c>
      <c r="Y1255" s="51">
        <f t="shared" si="65"/>
        <v>3454.666333333334</v>
      </c>
      <c r="Z1255">
        <v>29.302299999999999</v>
      </c>
    </row>
    <row r="1256" spans="22:26" customFormat="1" x14ac:dyDescent="0.25">
      <c r="V1256" t="s">
        <v>116</v>
      </c>
      <c r="W1256" s="1">
        <v>40980</v>
      </c>
      <c r="X1256" s="51">
        <v>3871.12</v>
      </c>
      <c r="Y1256" s="51">
        <f t="shared" si="65"/>
        <v>3457.5168500000009</v>
      </c>
      <c r="Z1256">
        <v>29.4725</v>
      </c>
    </row>
    <row r="1257" spans="22:26" customFormat="1" x14ac:dyDescent="0.25">
      <c r="V1257" t="s">
        <v>116</v>
      </c>
      <c r="W1257" s="1">
        <v>40981</v>
      </c>
      <c r="X1257" s="51">
        <v>3910.0639999999999</v>
      </c>
      <c r="Y1257" s="51">
        <f t="shared" si="65"/>
        <v>3461.6205333333342</v>
      </c>
      <c r="Z1257">
        <v>29.7819</v>
      </c>
    </row>
    <row r="1258" spans="22:26" customFormat="1" x14ac:dyDescent="0.25">
      <c r="V1258" t="s">
        <v>116</v>
      </c>
      <c r="W1258" s="1">
        <v>40982</v>
      </c>
      <c r="X1258" s="51">
        <v>3734.317</v>
      </c>
      <c r="Y1258" s="51">
        <f t="shared" si="65"/>
        <v>3463.591033333335</v>
      </c>
      <c r="Z1258">
        <v>28.450900000000001</v>
      </c>
    </row>
    <row r="1259" spans="22:26" customFormat="1" x14ac:dyDescent="0.25">
      <c r="V1259" t="s">
        <v>116</v>
      </c>
      <c r="W1259" s="1">
        <v>40983</v>
      </c>
      <c r="X1259" s="51">
        <v>3689.0140000000001</v>
      </c>
      <c r="Y1259" s="51">
        <f t="shared" si="65"/>
        <v>3466.9012666666677</v>
      </c>
      <c r="Z1259">
        <v>28.093800000000002</v>
      </c>
    </row>
    <row r="1260" spans="22:26" customFormat="1" x14ac:dyDescent="0.25">
      <c r="V1260" t="s">
        <v>116</v>
      </c>
      <c r="W1260" s="1">
        <v>40984</v>
      </c>
      <c r="X1260" s="51">
        <v>3786.6170000000002</v>
      </c>
      <c r="Y1260" s="51">
        <f t="shared" si="65"/>
        <v>3472.9536500000013</v>
      </c>
      <c r="Z1260">
        <v>28.8127</v>
      </c>
    </row>
    <row r="1261" spans="22:26" customFormat="1" x14ac:dyDescent="0.25">
      <c r="V1261" t="s">
        <v>116</v>
      </c>
      <c r="W1261" s="1">
        <v>40987</v>
      </c>
      <c r="X1261" s="51">
        <v>3829.6959999999999</v>
      </c>
      <c r="Y1261" s="51">
        <f t="shared" si="65"/>
        <v>3481.2890000000011</v>
      </c>
      <c r="Z1261">
        <v>29.1753</v>
      </c>
    </row>
    <row r="1262" spans="22:26" customFormat="1" x14ac:dyDescent="0.25">
      <c r="V1262" t="s">
        <v>116</v>
      </c>
      <c r="W1262" s="1">
        <v>40988</v>
      </c>
      <c r="X1262" s="51">
        <v>3746.2840000000001</v>
      </c>
      <c r="Y1262" s="51">
        <f t="shared" si="65"/>
        <v>3486.6068333333342</v>
      </c>
      <c r="Z1262">
        <v>28.492999999999999</v>
      </c>
    </row>
    <row r="1263" spans="22:26" customFormat="1" x14ac:dyDescent="0.25">
      <c r="V1263" t="s">
        <v>116</v>
      </c>
      <c r="W1263" s="1">
        <v>40989</v>
      </c>
      <c r="X1263" s="51">
        <v>3760.047</v>
      </c>
      <c r="Y1263" s="51">
        <f t="shared" si="65"/>
        <v>3492.0268666666675</v>
      </c>
      <c r="Z1263">
        <v>28.598400000000002</v>
      </c>
    </row>
    <row r="1264" spans="22:26" customFormat="1" x14ac:dyDescent="0.25">
      <c r="V1264" t="s">
        <v>116</v>
      </c>
      <c r="W1264" s="1">
        <v>40990</v>
      </c>
      <c r="X1264" s="51">
        <v>3742.3879999999999</v>
      </c>
      <c r="Y1264" s="51">
        <f t="shared" si="65"/>
        <v>3497.3258666666675</v>
      </c>
      <c r="Z1264">
        <v>28.486499999999999</v>
      </c>
    </row>
    <row r="1265" spans="22:26" customFormat="1" x14ac:dyDescent="0.25">
      <c r="V1265" t="s">
        <v>116</v>
      </c>
      <c r="W1265" s="1">
        <v>40991</v>
      </c>
      <c r="X1265" s="51">
        <v>3670.1289999999999</v>
      </c>
      <c r="Y1265" s="51">
        <f t="shared" si="65"/>
        <v>3502.7880000000005</v>
      </c>
      <c r="Z1265">
        <v>27.9527</v>
      </c>
    </row>
    <row r="1266" spans="22:26" customFormat="1" x14ac:dyDescent="0.25">
      <c r="V1266" t="s">
        <v>116</v>
      </c>
      <c r="W1266" s="1">
        <v>40994</v>
      </c>
      <c r="X1266" s="51">
        <v>3666.279</v>
      </c>
      <c r="Y1266" s="51">
        <f t="shared" si="65"/>
        <v>3508.9139166666669</v>
      </c>
      <c r="Z1266">
        <v>27.919499999999999</v>
      </c>
    </row>
    <row r="1267" spans="22:26" customFormat="1" x14ac:dyDescent="0.25">
      <c r="V1267" t="s">
        <v>116</v>
      </c>
      <c r="W1267" s="1">
        <v>40995</v>
      </c>
      <c r="X1267" s="51">
        <v>3652.8760000000002</v>
      </c>
      <c r="Y1267" s="51">
        <f t="shared" si="65"/>
        <v>3514.3386166666669</v>
      </c>
      <c r="Z1267">
        <v>27.8231</v>
      </c>
    </row>
    <row r="1268" spans="22:26" customFormat="1" x14ac:dyDescent="0.25">
      <c r="V1268" t="s">
        <v>116</v>
      </c>
      <c r="W1268" s="1">
        <v>40996</v>
      </c>
      <c r="X1268" s="51">
        <v>3490.0070000000001</v>
      </c>
      <c r="Y1268" s="51">
        <f t="shared" si="65"/>
        <v>3517.3708666666671</v>
      </c>
      <c r="Z1268">
        <v>26.575299999999999</v>
      </c>
    </row>
    <row r="1269" spans="22:26" customFormat="1" x14ac:dyDescent="0.25">
      <c r="V1269" t="s">
        <v>116</v>
      </c>
      <c r="W1269" s="1">
        <v>40997</v>
      </c>
      <c r="X1269" s="51">
        <v>3425.7020000000002</v>
      </c>
      <c r="Y1269" s="51">
        <f t="shared" si="65"/>
        <v>3520.7301000000002</v>
      </c>
      <c r="Z1269">
        <v>26.0656</v>
      </c>
    </row>
    <row r="1270" spans="22:26" customFormat="1" x14ac:dyDescent="0.25">
      <c r="V1270" t="s">
        <v>116</v>
      </c>
      <c r="W1270" s="1">
        <v>40998</v>
      </c>
      <c r="X1270" s="51">
        <v>3416.8560000000002</v>
      </c>
      <c r="Y1270" s="51">
        <f t="shared" si="65"/>
        <v>3524.2210500000006</v>
      </c>
      <c r="Z1270">
        <v>26.003599999999999</v>
      </c>
    </row>
    <row r="1271" spans="22:26" customFormat="1" x14ac:dyDescent="0.25">
      <c r="V1271" t="s">
        <v>116</v>
      </c>
      <c r="W1271" s="1">
        <v>41004</v>
      </c>
      <c r="X1271" s="51">
        <v>3531.549</v>
      </c>
      <c r="Y1271" s="51">
        <f t="shared" si="65"/>
        <v>3529.6271833333335</v>
      </c>
      <c r="Z1271">
        <v>29.3245</v>
      </c>
    </row>
    <row r="1272" spans="22:26" customFormat="1" x14ac:dyDescent="0.25">
      <c r="V1272" t="s">
        <v>116</v>
      </c>
      <c r="W1272" s="1">
        <v>41005</v>
      </c>
      <c r="X1272" s="51">
        <v>3554.027</v>
      </c>
      <c r="Y1272" s="51">
        <f t="shared" si="65"/>
        <v>3534.4147166666667</v>
      </c>
      <c r="Z1272">
        <v>29.517499999999998</v>
      </c>
    </row>
    <row r="1273" spans="22:26" customFormat="1" x14ac:dyDescent="0.25">
      <c r="V1273" t="s">
        <v>116</v>
      </c>
      <c r="W1273" s="1">
        <v>41008</v>
      </c>
      <c r="X1273" s="51">
        <v>3512.9140000000002</v>
      </c>
      <c r="Y1273" s="51">
        <f t="shared" si="65"/>
        <v>3539.7593833333331</v>
      </c>
      <c r="Z1273">
        <v>29.1798</v>
      </c>
    </row>
    <row r="1274" spans="22:26" customFormat="1" x14ac:dyDescent="0.25">
      <c r="V1274" t="s">
        <v>116</v>
      </c>
      <c r="W1274" s="1">
        <v>41009</v>
      </c>
      <c r="X1274" s="51">
        <v>3554.038</v>
      </c>
      <c r="Y1274" s="51">
        <f t="shared" si="65"/>
        <v>3547.7538833333329</v>
      </c>
      <c r="Z1274">
        <v>29.5108</v>
      </c>
    </row>
    <row r="1275" spans="22:26" customFormat="1" x14ac:dyDescent="0.25">
      <c r="V1275" t="s">
        <v>116</v>
      </c>
      <c r="W1275" s="1">
        <v>41010</v>
      </c>
      <c r="X1275" s="51">
        <v>3566.4760000000001</v>
      </c>
      <c r="Y1275" s="51">
        <f t="shared" si="65"/>
        <v>3555.73605</v>
      </c>
      <c r="Z1275">
        <v>29.6158</v>
      </c>
    </row>
    <row r="1276" spans="22:26" customFormat="1" x14ac:dyDescent="0.25">
      <c r="V1276" t="s">
        <v>116</v>
      </c>
      <c r="W1276" s="1">
        <v>41011</v>
      </c>
      <c r="X1276" s="51">
        <v>3640.4070000000002</v>
      </c>
      <c r="Y1276" s="51">
        <f t="shared" si="65"/>
        <v>3562.8611000000001</v>
      </c>
      <c r="Z1276">
        <v>30.227699999999999</v>
      </c>
    </row>
    <row r="1277" spans="22:26" customFormat="1" x14ac:dyDescent="0.25">
      <c r="V1277" t="s">
        <v>116</v>
      </c>
      <c r="W1277" s="1">
        <v>41012</v>
      </c>
      <c r="X1277" s="51">
        <v>3675.0279999999998</v>
      </c>
      <c r="Y1277" s="51">
        <f t="shared" si="65"/>
        <v>3568.3550499999997</v>
      </c>
      <c r="Z1277">
        <v>30.516100000000002</v>
      </c>
    </row>
    <row r="1278" spans="22:26" customFormat="1" x14ac:dyDescent="0.25">
      <c r="V1278" t="s">
        <v>116</v>
      </c>
      <c r="W1278" s="1">
        <v>41015</v>
      </c>
      <c r="X1278" s="51">
        <v>3685.4810000000002</v>
      </c>
      <c r="Y1278" s="51">
        <f t="shared" ref="Y1278:Y1341" si="66">AVERAGE(X1219:X1278)</f>
        <v>3574.0006999999996</v>
      </c>
      <c r="Z1278">
        <v>30.573399999999999</v>
      </c>
    </row>
    <row r="1279" spans="22:26" customFormat="1" x14ac:dyDescent="0.25">
      <c r="V1279" t="s">
        <v>116</v>
      </c>
      <c r="W1279" s="1">
        <v>41016</v>
      </c>
      <c r="X1279" s="51">
        <v>3631.556</v>
      </c>
      <c r="Y1279" s="51">
        <f t="shared" si="66"/>
        <v>3578.7630999999997</v>
      </c>
      <c r="Z1279">
        <v>30.139399999999998</v>
      </c>
    </row>
    <row r="1280" spans="22:26" customFormat="1" x14ac:dyDescent="0.25">
      <c r="V1280" t="s">
        <v>116</v>
      </c>
      <c r="W1280" s="1">
        <v>41017</v>
      </c>
      <c r="X1280" s="51">
        <v>3714.02</v>
      </c>
      <c r="Y1280" s="51">
        <f t="shared" si="66"/>
        <v>3586.7684166666663</v>
      </c>
      <c r="Z1280">
        <v>30.798200000000001</v>
      </c>
    </row>
    <row r="1281" spans="22:26" customFormat="1" x14ac:dyDescent="0.25">
      <c r="V1281" t="s">
        <v>116</v>
      </c>
      <c r="W1281" s="1">
        <v>41018</v>
      </c>
      <c r="X1281" s="51">
        <v>3704.7049999999999</v>
      </c>
      <c r="Y1281" s="51">
        <f t="shared" si="66"/>
        <v>3596.337533333332</v>
      </c>
      <c r="Z1281">
        <v>30.719799999999999</v>
      </c>
    </row>
    <row r="1282" spans="22:26" customFormat="1" x14ac:dyDescent="0.25">
      <c r="V1282" t="s">
        <v>116</v>
      </c>
      <c r="W1282" s="1">
        <v>41019</v>
      </c>
      <c r="X1282" s="51">
        <v>3736.3649999999998</v>
      </c>
      <c r="Y1282" s="51">
        <f t="shared" si="66"/>
        <v>3603.528949999999</v>
      </c>
      <c r="Z1282">
        <v>30.974399999999999</v>
      </c>
    </row>
    <row r="1283" spans="22:26" customFormat="1" x14ac:dyDescent="0.25">
      <c r="V1283" t="s">
        <v>116</v>
      </c>
      <c r="W1283" s="1">
        <v>41022</v>
      </c>
      <c r="X1283" s="51">
        <v>3691.5740000000001</v>
      </c>
      <c r="Y1283" s="51">
        <f t="shared" si="66"/>
        <v>3611.0909833333321</v>
      </c>
      <c r="Z1283">
        <v>30.6068</v>
      </c>
    </row>
    <row r="1284" spans="22:26" customFormat="1" x14ac:dyDescent="0.25">
      <c r="V1284" t="s">
        <v>116</v>
      </c>
      <c r="W1284" s="1">
        <v>41023</v>
      </c>
      <c r="X1284" s="51">
        <v>3666.395</v>
      </c>
      <c r="Y1284" s="51">
        <f t="shared" si="66"/>
        <v>3617.6848166666655</v>
      </c>
      <c r="Z1284">
        <v>30.373799999999999</v>
      </c>
    </row>
    <row r="1285" spans="22:26" customFormat="1" x14ac:dyDescent="0.25">
      <c r="V1285" t="s">
        <v>116</v>
      </c>
      <c r="W1285" s="1">
        <v>41024</v>
      </c>
      <c r="X1285" s="51">
        <v>3718.9110000000001</v>
      </c>
      <c r="Y1285" s="51">
        <f t="shared" si="66"/>
        <v>3624.4066166666653</v>
      </c>
      <c r="Z1285">
        <v>30.812899999999999</v>
      </c>
    </row>
    <row r="1286" spans="22:26" customFormat="1" x14ac:dyDescent="0.25">
      <c r="V1286" t="s">
        <v>116</v>
      </c>
      <c r="W1286" s="1">
        <v>41025</v>
      </c>
      <c r="X1286" s="51">
        <v>3700.0279999999998</v>
      </c>
      <c r="Y1286" s="51">
        <f t="shared" si="66"/>
        <v>3631.2002666666649</v>
      </c>
      <c r="Z1286">
        <v>30.697900000000001</v>
      </c>
    </row>
    <row r="1287" spans="22:26" customFormat="1" x14ac:dyDescent="0.25">
      <c r="V1287" t="s">
        <v>116</v>
      </c>
      <c r="W1287" s="1">
        <v>41026</v>
      </c>
      <c r="X1287" s="51">
        <v>3664.6379999999999</v>
      </c>
      <c r="Y1287" s="51">
        <f t="shared" si="66"/>
        <v>3637.3693333333313</v>
      </c>
      <c r="Z1287">
        <v>30.4206</v>
      </c>
    </row>
    <row r="1288" spans="22:26" customFormat="1" x14ac:dyDescent="0.25">
      <c r="V1288" t="s">
        <v>116</v>
      </c>
      <c r="W1288" s="1">
        <v>41031</v>
      </c>
      <c r="X1288" s="51">
        <v>3718.259</v>
      </c>
      <c r="Y1288" s="51">
        <f t="shared" si="66"/>
        <v>3644.9030833333313</v>
      </c>
      <c r="Z1288">
        <v>30.882999999999999</v>
      </c>
    </row>
    <row r="1289" spans="22:26" customFormat="1" x14ac:dyDescent="0.25">
      <c r="V1289" t="s">
        <v>116</v>
      </c>
      <c r="W1289" s="1">
        <v>41032</v>
      </c>
      <c r="X1289" s="51">
        <v>3733.8159999999998</v>
      </c>
      <c r="Y1289" s="51">
        <f t="shared" si="66"/>
        <v>3651.6641333333314</v>
      </c>
      <c r="Z1289">
        <v>31.024999999999999</v>
      </c>
    </row>
    <row r="1290" spans="22:26" customFormat="1" x14ac:dyDescent="0.25">
      <c r="V1290" t="s">
        <v>116</v>
      </c>
      <c r="W1290" s="1">
        <v>41033</v>
      </c>
      <c r="X1290" s="51">
        <v>3758.0039999999999</v>
      </c>
      <c r="Y1290" s="51">
        <f t="shared" si="66"/>
        <v>3657.9133666666648</v>
      </c>
      <c r="Z1290">
        <v>31.228000000000002</v>
      </c>
    </row>
    <row r="1291" spans="22:26" customFormat="1" x14ac:dyDescent="0.25">
      <c r="V1291" t="s">
        <v>116</v>
      </c>
      <c r="W1291" s="1">
        <v>41036</v>
      </c>
      <c r="X1291" s="51">
        <v>3784.556</v>
      </c>
      <c r="Y1291" s="51">
        <f t="shared" si="66"/>
        <v>3664.1158833333316</v>
      </c>
      <c r="Z1291">
        <v>31.446100000000001</v>
      </c>
    </row>
    <row r="1292" spans="22:26" customFormat="1" x14ac:dyDescent="0.25">
      <c r="V1292" t="s">
        <v>116</v>
      </c>
      <c r="W1292" s="1">
        <v>41037</v>
      </c>
      <c r="X1292" s="51">
        <v>3783.4720000000002</v>
      </c>
      <c r="Y1292" s="51">
        <f t="shared" si="66"/>
        <v>3671.2264499999987</v>
      </c>
      <c r="Z1292">
        <v>31.439499999999999</v>
      </c>
    </row>
    <row r="1293" spans="22:26" customFormat="1" x14ac:dyDescent="0.25">
      <c r="V1293" t="s">
        <v>116</v>
      </c>
      <c r="W1293" s="1">
        <v>41038</v>
      </c>
      <c r="X1293" s="51">
        <v>3717.47</v>
      </c>
      <c r="Y1293" s="51">
        <f t="shared" si="66"/>
        <v>3675.7589499999981</v>
      </c>
      <c r="Z1293">
        <v>30.893799999999999</v>
      </c>
    </row>
    <row r="1294" spans="22:26" customFormat="1" x14ac:dyDescent="0.25">
      <c r="V1294" t="s">
        <v>116</v>
      </c>
      <c r="W1294" s="1">
        <v>41039</v>
      </c>
      <c r="X1294" s="51">
        <v>3731.1309999999999</v>
      </c>
      <c r="Y1294" s="51">
        <f t="shared" si="66"/>
        <v>3680.113699999999</v>
      </c>
      <c r="Z1294">
        <v>31.003900000000002</v>
      </c>
    </row>
    <row r="1295" spans="22:26" customFormat="1" x14ac:dyDescent="0.25">
      <c r="V1295" t="s">
        <v>116</v>
      </c>
      <c r="W1295" s="1">
        <v>41040</v>
      </c>
      <c r="X1295" s="51">
        <v>3715.3850000000002</v>
      </c>
      <c r="Y1295" s="51">
        <f t="shared" si="66"/>
        <v>3683.8996333333325</v>
      </c>
      <c r="Z1295">
        <v>30.863199999999999</v>
      </c>
    </row>
    <row r="1296" spans="22:26" customFormat="1" x14ac:dyDescent="0.25">
      <c r="V1296" t="s">
        <v>116</v>
      </c>
      <c r="W1296" s="1">
        <v>41043</v>
      </c>
      <c r="X1296" s="51">
        <v>3710.0970000000002</v>
      </c>
      <c r="Y1296" s="51">
        <f t="shared" si="66"/>
        <v>3687.0699999999988</v>
      </c>
      <c r="Z1296">
        <v>30.8216</v>
      </c>
    </row>
    <row r="1297" spans="22:26" customFormat="1" x14ac:dyDescent="0.25">
      <c r="V1297" t="s">
        <v>116</v>
      </c>
      <c r="W1297" s="1">
        <v>41044</v>
      </c>
      <c r="X1297" s="51">
        <v>3705.8829999999998</v>
      </c>
      <c r="Y1297" s="51">
        <f t="shared" si="66"/>
        <v>3690.0909666666657</v>
      </c>
      <c r="Z1297">
        <v>30.765899999999998</v>
      </c>
    </row>
    <row r="1298" spans="22:26" customFormat="1" x14ac:dyDescent="0.25">
      <c r="V1298" t="s">
        <v>116</v>
      </c>
      <c r="W1298" s="1">
        <v>41045</v>
      </c>
      <c r="X1298" s="51">
        <v>3660.3119999999999</v>
      </c>
      <c r="Y1298" s="51">
        <f t="shared" si="66"/>
        <v>3691.4603499999994</v>
      </c>
      <c r="Z1298">
        <v>30.4085</v>
      </c>
    </row>
    <row r="1299" spans="22:26" customFormat="1" x14ac:dyDescent="0.25">
      <c r="V1299" t="s">
        <v>116</v>
      </c>
      <c r="W1299" s="1">
        <v>41046</v>
      </c>
      <c r="X1299" s="51">
        <v>3714.1860000000001</v>
      </c>
      <c r="Y1299" s="51">
        <f t="shared" si="66"/>
        <v>3693.7434166666658</v>
      </c>
      <c r="Z1299">
        <v>30.8613</v>
      </c>
    </row>
    <row r="1300" spans="22:26" customFormat="1" x14ac:dyDescent="0.25">
      <c r="V1300" t="s">
        <v>116</v>
      </c>
      <c r="W1300" s="1">
        <v>41047</v>
      </c>
      <c r="X1300" s="51">
        <v>3655.8580000000002</v>
      </c>
      <c r="Y1300" s="51">
        <f t="shared" si="66"/>
        <v>3695.2526166666657</v>
      </c>
      <c r="Z1300">
        <v>30.394300000000001</v>
      </c>
    </row>
    <row r="1301" spans="22:26" customFormat="1" x14ac:dyDescent="0.25">
      <c r="V1301" t="s">
        <v>116</v>
      </c>
      <c r="W1301" s="1">
        <v>41050</v>
      </c>
      <c r="X1301" s="51">
        <v>3653.5459999999998</v>
      </c>
      <c r="Y1301" s="51">
        <f t="shared" si="66"/>
        <v>3696.5707499999994</v>
      </c>
      <c r="Z1301">
        <v>30.361899999999999</v>
      </c>
    </row>
    <row r="1302" spans="22:26" customFormat="1" x14ac:dyDescent="0.25">
      <c r="V1302" t="s">
        <v>116</v>
      </c>
      <c r="W1302" s="1">
        <v>41051</v>
      </c>
      <c r="X1302" s="51">
        <v>3711.0549999999998</v>
      </c>
      <c r="Y1302" s="51">
        <f t="shared" si="66"/>
        <v>3698.1166333333331</v>
      </c>
      <c r="Z1302">
        <v>30.825800000000001</v>
      </c>
    </row>
    <row r="1303" spans="22:26" customFormat="1" x14ac:dyDescent="0.25">
      <c r="V1303" t="s">
        <v>116</v>
      </c>
      <c r="W1303" s="1">
        <v>41052</v>
      </c>
      <c r="X1303" s="51">
        <v>3708.9189999999999</v>
      </c>
      <c r="Y1303" s="51">
        <f t="shared" si="66"/>
        <v>3698.4485499999996</v>
      </c>
      <c r="Z1303">
        <v>30.808800000000002</v>
      </c>
    </row>
    <row r="1304" spans="22:26" customFormat="1" x14ac:dyDescent="0.25">
      <c r="V1304" t="s">
        <v>116</v>
      </c>
      <c r="W1304" s="1">
        <v>41053</v>
      </c>
      <c r="X1304" s="51">
        <v>3678.0929999999998</v>
      </c>
      <c r="Y1304" s="51">
        <f t="shared" si="66"/>
        <v>3698.0686333333329</v>
      </c>
      <c r="Z1304">
        <v>30.556899999999999</v>
      </c>
    </row>
    <row r="1305" spans="22:26" customFormat="1" x14ac:dyDescent="0.25">
      <c r="V1305" t="s">
        <v>116</v>
      </c>
      <c r="W1305" s="1">
        <v>41054</v>
      </c>
      <c r="X1305" s="51">
        <v>3635.5160000000001</v>
      </c>
      <c r="Y1305" s="51">
        <f t="shared" si="66"/>
        <v>3696.0468166666665</v>
      </c>
      <c r="Z1305">
        <v>30.215</v>
      </c>
    </row>
    <row r="1306" spans="22:26" customFormat="1" x14ac:dyDescent="0.25">
      <c r="V1306" t="s">
        <v>116</v>
      </c>
      <c r="W1306" s="1">
        <v>41057</v>
      </c>
      <c r="X1306" s="51">
        <v>3687.4549999999999</v>
      </c>
      <c r="Y1306" s="51">
        <f t="shared" si="66"/>
        <v>3694.765633333333</v>
      </c>
      <c r="Z1306">
        <v>30.650099999999998</v>
      </c>
    </row>
    <row r="1307" spans="22:26" customFormat="1" x14ac:dyDescent="0.25">
      <c r="V1307" t="s">
        <v>116</v>
      </c>
      <c r="W1307" s="1">
        <v>41058</v>
      </c>
      <c r="X1307" s="51">
        <v>3745.6779999999999</v>
      </c>
      <c r="Y1307" s="51">
        <f t="shared" si="66"/>
        <v>3694.7672666666663</v>
      </c>
      <c r="Z1307">
        <v>31.1374</v>
      </c>
    </row>
    <row r="1308" spans="22:26" customFormat="1" x14ac:dyDescent="0.25">
      <c r="V1308" t="s">
        <v>116</v>
      </c>
      <c r="W1308" s="1">
        <v>41059</v>
      </c>
      <c r="X1308" s="51">
        <v>3752.2190000000001</v>
      </c>
      <c r="Y1308" s="51">
        <f t="shared" si="66"/>
        <v>3695.7018499999999</v>
      </c>
      <c r="Z1308">
        <v>31.189900000000002</v>
      </c>
    </row>
    <row r="1309" spans="22:26" customFormat="1" x14ac:dyDescent="0.25">
      <c r="V1309" t="s">
        <v>116</v>
      </c>
      <c r="W1309" s="1">
        <v>41060</v>
      </c>
      <c r="X1309" s="51">
        <v>3753.5929999999998</v>
      </c>
      <c r="Y1309" s="51">
        <f t="shared" si="66"/>
        <v>3696.33385</v>
      </c>
      <c r="Z1309">
        <v>31.2135</v>
      </c>
    </row>
    <row r="1310" spans="22:26" customFormat="1" x14ac:dyDescent="0.25">
      <c r="V1310" t="s">
        <v>116</v>
      </c>
      <c r="W1310" s="1">
        <v>41061</v>
      </c>
      <c r="X1310" s="51">
        <v>3744.4369999999999</v>
      </c>
      <c r="Y1310" s="51">
        <f t="shared" si="66"/>
        <v>3695.5008666666672</v>
      </c>
      <c r="Z1310">
        <v>31.156400000000001</v>
      </c>
    </row>
    <row r="1311" spans="22:26" customFormat="1" x14ac:dyDescent="0.25">
      <c r="V1311" t="s">
        <v>116</v>
      </c>
      <c r="W1311" s="1">
        <v>41064</v>
      </c>
      <c r="X1311" s="51">
        <v>3621.808</v>
      </c>
      <c r="Y1311" s="51">
        <f t="shared" si="66"/>
        <v>3692.5580499999996</v>
      </c>
      <c r="Z1311">
        <v>30.140899999999998</v>
      </c>
    </row>
    <row r="1312" spans="22:26" customFormat="1" x14ac:dyDescent="0.25">
      <c r="V1312" t="s">
        <v>116</v>
      </c>
      <c r="W1312" s="1">
        <v>41065</v>
      </c>
      <c r="X1312" s="51">
        <v>3617.614</v>
      </c>
      <c r="Y1312" s="51">
        <f t="shared" si="66"/>
        <v>3690.1752000000001</v>
      </c>
      <c r="Z1312">
        <v>30.1265</v>
      </c>
    </row>
    <row r="1313" spans="22:26" customFormat="1" x14ac:dyDescent="0.25">
      <c r="V1313" t="s">
        <v>116</v>
      </c>
      <c r="W1313" s="1">
        <v>41066</v>
      </c>
      <c r="X1313" s="51">
        <v>3600.163</v>
      </c>
      <c r="Y1313" s="51">
        <f t="shared" si="66"/>
        <v>3687.9661333333338</v>
      </c>
      <c r="Z1313">
        <v>29.987100000000002</v>
      </c>
    </row>
    <row r="1314" spans="22:26" customFormat="1" x14ac:dyDescent="0.25">
      <c r="V1314" t="s">
        <v>116</v>
      </c>
      <c r="W1314" s="1">
        <v>41067</v>
      </c>
      <c r="X1314" s="51">
        <v>3581.1370000000002</v>
      </c>
      <c r="Y1314" s="51">
        <f t="shared" si="66"/>
        <v>3684.4546333333337</v>
      </c>
      <c r="Z1314">
        <v>29.838200000000001</v>
      </c>
    </row>
    <row r="1315" spans="22:26" customFormat="1" x14ac:dyDescent="0.25">
      <c r="V1315" t="s">
        <v>116</v>
      </c>
      <c r="W1315" s="1">
        <v>41068</v>
      </c>
      <c r="X1315" s="51">
        <v>3564.1579999999999</v>
      </c>
      <c r="Y1315" s="51">
        <f t="shared" si="66"/>
        <v>3679.7221333333337</v>
      </c>
      <c r="Z1315">
        <v>29.712900000000001</v>
      </c>
    </row>
    <row r="1316" spans="22:26" customFormat="1" x14ac:dyDescent="0.25">
      <c r="V1316" t="s">
        <v>116</v>
      </c>
      <c r="W1316" s="1">
        <v>41071</v>
      </c>
      <c r="X1316" s="51">
        <v>3630.3139999999999</v>
      </c>
      <c r="Y1316" s="51">
        <f t="shared" si="66"/>
        <v>3675.7087000000006</v>
      </c>
      <c r="Z1316">
        <v>30.264600000000002</v>
      </c>
    </row>
    <row r="1317" spans="22:26" customFormat="1" x14ac:dyDescent="0.25">
      <c r="V1317" t="s">
        <v>116</v>
      </c>
      <c r="W1317" s="1">
        <v>41072</v>
      </c>
      <c r="X1317" s="51">
        <v>3608.3910000000001</v>
      </c>
      <c r="Y1317" s="51">
        <f t="shared" si="66"/>
        <v>3670.6808166666669</v>
      </c>
      <c r="Z1317">
        <v>30.071100000000001</v>
      </c>
    </row>
    <row r="1318" spans="22:26" customFormat="1" x14ac:dyDescent="0.25">
      <c r="V1318" t="s">
        <v>116</v>
      </c>
      <c r="W1318" s="1">
        <v>41073</v>
      </c>
      <c r="X1318" s="51">
        <v>3674.875</v>
      </c>
      <c r="Y1318" s="51">
        <f t="shared" si="66"/>
        <v>3669.6901166666671</v>
      </c>
      <c r="Z1318">
        <v>30.611699999999999</v>
      </c>
    </row>
    <row r="1319" spans="22:26" customFormat="1" x14ac:dyDescent="0.25">
      <c r="V1319" t="s">
        <v>116</v>
      </c>
      <c r="W1319" s="1">
        <v>41074</v>
      </c>
      <c r="X1319" s="51">
        <v>3652.7049999999999</v>
      </c>
      <c r="Y1319" s="51">
        <f t="shared" si="66"/>
        <v>3669.0849666666668</v>
      </c>
      <c r="Z1319">
        <v>30.421600000000002</v>
      </c>
    </row>
    <row r="1320" spans="22:26" customFormat="1" x14ac:dyDescent="0.25">
      <c r="V1320" t="s">
        <v>116</v>
      </c>
      <c r="W1320" s="1">
        <v>41075</v>
      </c>
      <c r="X1320" s="51">
        <v>3648.9940000000001</v>
      </c>
      <c r="Y1320" s="51">
        <f t="shared" si="66"/>
        <v>3666.7912499999998</v>
      </c>
      <c r="Z1320">
        <v>30.394400000000001</v>
      </c>
    </row>
    <row r="1321" spans="22:26" customFormat="1" x14ac:dyDescent="0.25">
      <c r="V1321" t="s">
        <v>116</v>
      </c>
      <c r="W1321" s="1">
        <v>41078</v>
      </c>
      <c r="X1321" s="51">
        <v>3684.7269999999999</v>
      </c>
      <c r="Y1321" s="51">
        <f t="shared" si="66"/>
        <v>3664.3750999999997</v>
      </c>
      <c r="Z1321">
        <v>30.684799999999999</v>
      </c>
    </row>
    <row r="1322" spans="22:26" customFormat="1" x14ac:dyDescent="0.25">
      <c r="V1322" t="s">
        <v>116</v>
      </c>
      <c r="W1322" s="1">
        <v>41079</v>
      </c>
      <c r="X1322" s="51">
        <v>3657.9580000000001</v>
      </c>
      <c r="Y1322" s="51">
        <f t="shared" si="66"/>
        <v>3662.9029999999993</v>
      </c>
      <c r="Z1322">
        <v>30.530999999999999</v>
      </c>
    </row>
    <row r="1323" spans="22:26" customFormat="1" x14ac:dyDescent="0.25">
      <c r="V1323" t="s">
        <v>116</v>
      </c>
      <c r="W1323" s="1">
        <v>41080</v>
      </c>
      <c r="X1323" s="51">
        <v>3636.09</v>
      </c>
      <c r="Y1323" s="51">
        <f t="shared" si="66"/>
        <v>3660.8370500000001</v>
      </c>
      <c r="Z1323">
        <v>30.3416</v>
      </c>
    </row>
    <row r="1324" spans="22:26" customFormat="1" x14ac:dyDescent="0.25">
      <c r="V1324" t="s">
        <v>116</v>
      </c>
      <c r="W1324" s="1">
        <v>41081</v>
      </c>
      <c r="X1324" s="51">
        <v>3590.837</v>
      </c>
      <c r="Y1324" s="51">
        <f t="shared" si="66"/>
        <v>3658.3111999999992</v>
      </c>
      <c r="Z1324">
        <v>29.959199999999999</v>
      </c>
    </row>
    <row r="1325" spans="22:26" customFormat="1" x14ac:dyDescent="0.25">
      <c r="V1325" t="s">
        <v>116</v>
      </c>
      <c r="W1325" s="1">
        <v>41085</v>
      </c>
      <c r="X1325" s="51">
        <v>3493.116</v>
      </c>
      <c r="Y1325" s="51">
        <f t="shared" si="66"/>
        <v>3655.3609833333335</v>
      </c>
      <c r="Z1325">
        <v>29.1493</v>
      </c>
    </row>
    <row r="1326" spans="22:26" customFormat="1" x14ac:dyDescent="0.25">
      <c r="V1326" t="s">
        <v>116</v>
      </c>
      <c r="W1326" s="1">
        <v>41086</v>
      </c>
      <c r="X1326" s="51">
        <v>3489.9720000000002</v>
      </c>
      <c r="Y1326" s="51">
        <f t="shared" si="66"/>
        <v>3652.4225333333329</v>
      </c>
      <c r="Z1326">
        <v>29.171700000000001</v>
      </c>
    </row>
    <row r="1327" spans="22:26" customFormat="1" x14ac:dyDescent="0.25">
      <c r="V1327" t="s">
        <v>116</v>
      </c>
      <c r="W1327" s="1">
        <v>41087</v>
      </c>
      <c r="X1327" s="51">
        <v>3476.4029999999998</v>
      </c>
      <c r="Y1327" s="51">
        <f t="shared" si="66"/>
        <v>3649.4813166666663</v>
      </c>
      <c r="Z1327">
        <v>29.0837</v>
      </c>
    </row>
    <row r="1328" spans="22:26" customFormat="1" x14ac:dyDescent="0.25">
      <c r="V1328" t="s">
        <v>116</v>
      </c>
      <c r="W1328" s="1">
        <v>41088</v>
      </c>
      <c r="X1328" s="51">
        <v>3427.819</v>
      </c>
      <c r="Y1328" s="51">
        <f t="shared" si="66"/>
        <v>3648.4448499999999</v>
      </c>
      <c r="Z1328">
        <v>28.682099999999998</v>
      </c>
    </row>
    <row r="1329" spans="22:26" customFormat="1" x14ac:dyDescent="0.25">
      <c r="V1329" t="s">
        <v>116</v>
      </c>
      <c r="W1329" s="1">
        <v>41089</v>
      </c>
      <c r="X1329" s="51">
        <v>3470.9650000000001</v>
      </c>
      <c r="Y1329" s="51">
        <f t="shared" si="66"/>
        <v>3649.1992333333324</v>
      </c>
      <c r="Z1329">
        <v>27.655799999999999</v>
      </c>
    </row>
    <row r="1330" spans="22:26" customFormat="1" x14ac:dyDescent="0.25">
      <c r="V1330" t="s">
        <v>116</v>
      </c>
      <c r="W1330" s="1">
        <v>41092</v>
      </c>
      <c r="X1330" s="51">
        <v>3509.5030000000002</v>
      </c>
      <c r="Y1330" s="51">
        <f t="shared" si="66"/>
        <v>3650.7433499999993</v>
      </c>
      <c r="Z1330">
        <v>31.0809</v>
      </c>
    </row>
    <row r="1331" spans="22:26" customFormat="1" x14ac:dyDescent="0.25">
      <c r="V1331" t="s">
        <v>116</v>
      </c>
      <c r="W1331" s="1">
        <v>41093</v>
      </c>
      <c r="X1331" s="51">
        <v>3515.7779999999998</v>
      </c>
      <c r="Y1331" s="51">
        <f t="shared" si="66"/>
        <v>3650.4804999999992</v>
      </c>
      <c r="Z1331">
        <v>31.139900000000001</v>
      </c>
    </row>
    <row r="1332" spans="22:26" customFormat="1" x14ac:dyDescent="0.25">
      <c r="V1332" t="s">
        <v>116</v>
      </c>
      <c r="W1332" s="1">
        <v>41094</v>
      </c>
      <c r="X1332" s="51">
        <v>3497.748</v>
      </c>
      <c r="Y1332" s="51">
        <f t="shared" si="66"/>
        <v>3649.542516666666</v>
      </c>
      <c r="Z1332">
        <v>30.964500000000001</v>
      </c>
    </row>
    <row r="1333" spans="22:26" customFormat="1" x14ac:dyDescent="0.25">
      <c r="V1333" t="s">
        <v>116</v>
      </c>
      <c r="W1333" s="1">
        <v>41095</v>
      </c>
      <c r="X1333" s="51">
        <v>3418.2020000000002</v>
      </c>
      <c r="Y1333" s="51">
        <f t="shared" si="66"/>
        <v>3647.9639833333326</v>
      </c>
      <c r="Z1333">
        <v>30.2685</v>
      </c>
    </row>
    <row r="1334" spans="22:26" customFormat="1" x14ac:dyDescent="0.25">
      <c r="V1334" t="s">
        <v>116</v>
      </c>
      <c r="W1334" s="1">
        <v>41096</v>
      </c>
      <c r="X1334" s="51">
        <v>3486.5459999999998</v>
      </c>
      <c r="Y1334" s="51">
        <f t="shared" si="66"/>
        <v>3646.8391166666652</v>
      </c>
      <c r="Z1334">
        <v>30.875</v>
      </c>
    </row>
    <row r="1335" spans="22:26" customFormat="1" x14ac:dyDescent="0.25">
      <c r="V1335" t="s">
        <v>116</v>
      </c>
      <c r="W1335" s="1">
        <v>41099</v>
      </c>
      <c r="X1335" s="51">
        <v>3398.8049999999998</v>
      </c>
      <c r="Y1335" s="51">
        <f t="shared" si="66"/>
        <v>3644.0445999999993</v>
      </c>
      <c r="Z1335">
        <v>30.103300000000001</v>
      </c>
    </row>
    <row r="1336" spans="22:26" customFormat="1" x14ac:dyDescent="0.25">
      <c r="V1336" t="s">
        <v>116</v>
      </c>
      <c r="W1336" s="1">
        <v>41100</v>
      </c>
      <c r="X1336" s="51">
        <v>3365.665</v>
      </c>
      <c r="Y1336" s="51">
        <f t="shared" si="66"/>
        <v>3639.4655666666663</v>
      </c>
      <c r="Z1336">
        <v>29.8263</v>
      </c>
    </row>
    <row r="1337" spans="22:26" customFormat="1" x14ac:dyDescent="0.25">
      <c r="V1337" t="s">
        <v>116</v>
      </c>
      <c r="W1337" s="1">
        <v>41101</v>
      </c>
      <c r="X1337" s="51">
        <v>3404.1039999999998</v>
      </c>
      <c r="Y1337" s="51">
        <f t="shared" si="66"/>
        <v>3634.9501666666665</v>
      </c>
      <c r="Z1337">
        <v>30.158300000000001</v>
      </c>
    </row>
    <row r="1338" spans="22:26" customFormat="1" x14ac:dyDescent="0.25">
      <c r="V1338" t="s">
        <v>116</v>
      </c>
      <c r="W1338" s="1">
        <v>41102</v>
      </c>
      <c r="X1338" s="51">
        <v>3450.3020000000001</v>
      </c>
      <c r="Y1338" s="51">
        <f t="shared" si="66"/>
        <v>3631.0305166666662</v>
      </c>
      <c r="Z1338">
        <v>30.5642</v>
      </c>
    </row>
    <row r="1339" spans="22:26" customFormat="1" x14ac:dyDescent="0.25">
      <c r="V1339" t="s">
        <v>116</v>
      </c>
      <c r="W1339" s="1">
        <v>41103</v>
      </c>
      <c r="X1339" s="51">
        <v>3435.0839999999998</v>
      </c>
      <c r="Y1339" s="51">
        <f t="shared" si="66"/>
        <v>3627.7559833333335</v>
      </c>
      <c r="Z1339">
        <v>30.396799999999999</v>
      </c>
    </row>
    <row r="1340" spans="22:26" customFormat="1" x14ac:dyDescent="0.25">
      <c r="V1340" t="s">
        <v>116</v>
      </c>
      <c r="W1340" s="1">
        <v>41106</v>
      </c>
      <c r="X1340" s="51">
        <v>3311.0889999999999</v>
      </c>
      <c r="Y1340" s="51">
        <f t="shared" si="66"/>
        <v>3621.0404666666664</v>
      </c>
      <c r="Z1340">
        <v>29.286999999999999</v>
      </c>
    </row>
    <row r="1341" spans="22:26" customFormat="1" x14ac:dyDescent="0.25">
      <c r="V1341" t="s">
        <v>116</v>
      </c>
      <c r="W1341" s="1">
        <v>41107</v>
      </c>
      <c r="X1341" s="51">
        <v>3334.2860000000001</v>
      </c>
      <c r="Y1341" s="51">
        <f t="shared" si="66"/>
        <v>3614.8668166666662</v>
      </c>
      <c r="Z1341">
        <v>29.4861</v>
      </c>
    </row>
    <row r="1342" spans="22:26" customFormat="1" x14ac:dyDescent="0.25">
      <c r="V1342" t="s">
        <v>116</v>
      </c>
      <c r="W1342" s="1">
        <v>41108</v>
      </c>
      <c r="X1342" s="51">
        <v>3352.848</v>
      </c>
      <c r="Y1342" s="51">
        <f t="shared" ref="Y1342:Y1405" si="67">AVERAGE(X1283:X1342)</f>
        <v>3608.474866666666</v>
      </c>
      <c r="Z1342">
        <v>29.633900000000001</v>
      </c>
    </row>
    <row r="1343" spans="22:26" customFormat="1" x14ac:dyDescent="0.25">
      <c r="V1343" t="s">
        <v>116</v>
      </c>
      <c r="W1343" s="1">
        <v>41109</v>
      </c>
      <c r="X1343" s="51">
        <v>3392.6559999999999</v>
      </c>
      <c r="Y1343" s="51">
        <f t="shared" si="67"/>
        <v>3603.4928999999993</v>
      </c>
      <c r="Z1343">
        <v>29.982800000000001</v>
      </c>
    </row>
    <row r="1344" spans="22:26" customFormat="1" x14ac:dyDescent="0.25">
      <c r="V1344" t="s">
        <v>116</v>
      </c>
      <c r="W1344" s="1">
        <v>41110</v>
      </c>
      <c r="X1344" s="51">
        <v>3369.913</v>
      </c>
      <c r="Y1344" s="51">
        <f t="shared" si="67"/>
        <v>3598.5515333333328</v>
      </c>
      <c r="Z1344">
        <v>29.775200000000002</v>
      </c>
    </row>
    <row r="1345" spans="22:26" customFormat="1" x14ac:dyDescent="0.25">
      <c r="V1345" t="s">
        <v>116</v>
      </c>
      <c r="W1345" s="1">
        <v>41113</v>
      </c>
      <c r="X1345" s="51">
        <v>3337.8560000000002</v>
      </c>
      <c r="Y1345" s="51">
        <f t="shared" si="67"/>
        <v>3592.2006166666665</v>
      </c>
      <c r="Z1345">
        <v>29.4876</v>
      </c>
    </row>
    <row r="1346" spans="22:26" customFormat="1" x14ac:dyDescent="0.25">
      <c r="V1346" t="s">
        <v>116</v>
      </c>
      <c r="W1346" s="1">
        <v>41114</v>
      </c>
      <c r="X1346" s="51">
        <v>3361.09</v>
      </c>
      <c r="Y1346" s="51">
        <f t="shared" si="67"/>
        <v>3586.5516499999994</v>
      </c>
      <c r="Z1346">
        <v>29.681100000000001</v>
      </c>
    </row>
    <row r="1347" spans="22:26" customFormat="1" x14ac:dyDescent="0.25">
      <c r="V1347" t="s">
        <v>116</v>
      </c>
      <c r="W1347" s="1">
        <v>41115</v>
      </c>
      <c r="X1347" s="51">
        <v>3332.085</v>
      </c>
      <c r="Y1347" s="51">
        <f t="shared" si="67"/>
        <v>3581.0090999999989</v>
      </c>
      <c r="Z1347">
        <v>29.427199999999999</v>
      </c>
    </row>
    <row r="1348" spans="22:26" customFormat="1" x14ac:dyDescent="0.25">
      <c r="V1348" t="s">
        <v>116</v>
      </c>
      <c r="W1348" s="1">
        <v>41116</v>
      </c>
      <c r="X1348" s="51">
        <v>3302.3359999999998</v>
      </c>
      <c r="Y1348" s="51">
        <f t="shared" si="67"/>
        <v>3574.0770499999994</v>
      </c>
      <c r="Z1348">
        <v>29.160799999999998</v>
      </c>
    </row>
    <row r="1349" spans="22:26" customFormat="1" x14ac:dyDescent="0.25">
      <c r="V1349" t="s">
        <v>116</v>
      </c>
      <c r="W1349" s="1">
        <v>41117</v>
      </c>
      <c r="X1349" s="51">
        <v>3283.5920000000001</v>
      </c>
      <c r="Y1349" s="51">
        <f t="shared" si="67"/>
        <v>3566.573316666666</v>
      </c>
      <c r="Z1349">
        <v>28.9941</v>
      </c>
    </row>
    <row r="1350" spans="22:26" customFormat="1" x14ac:dyDescent="0.25">
      <c r="V1350" t="s">
        <v>116</v>
      </c>
      <c r="W1350" s="1">
        <v>41120</v>
      </c>
      <c r="X1350" s="51">
        <v>3217.4520000000002</v>
      </c>
      <c r="Y1350" s="51">
        <f t="shared" si="67"/>
        <v>3557.5641166666655</v>
      </c>
      <c r="Z1350">
        <v>28.445900000000002</v>
      </c>
    </row>
    <row r="1351" spans="22:26" customFormat="1" x14ac:dyDescent="0.25">
      <c r="V1351" t="s">
        <v>116</v>
      </c>
      <c r="W1351" s="1">
        <v>41121</v>
      </c>
      <c r="X1351" s="51">
        <v>3159.192</v>
      </c>
      <c r="Y1351" s="51">
        <f t="shared" si="67"/>
        <v>3547.1413833333327</v>
      </c>
      <c r="Z1351">
        <v>27.930299999999999</v>
      </c>
    </row>
    <row r="1352" spans="22:26" customFormat="1" x14ac:dyDescent="0.25">
      <c r="V1352" t="s">
        <v>116</v>
      </c>
      <c r="W1352" s="1">
        <v>41122</v>
      </c>
      <c r="X1352" s="51">
        <v>3216.1840000000002</v>
      </c>
      <c r="Y1352" s="51">
        <f t="shared" si="67"/>
        <v>3537.6865833333331</v>
      </c>
      <c r="Z1352">
        <v>28.420300000000001</v>
      </c>
    </row>
    <row r="1353" spans="22:26" customFormat="1" x14ac:dyDescent="0.25">
      <c r="V1353" t="s">
        <v>116</v>
      </c>
      <c r="W1353" s="1">
        <v>41123</v>
      </c>
      <c r="X1353" s="51">
        <v>3195.8629999999998</v>
      </c>
      <c r="Y1353" s="51">
        <f t="shared" si="67"/>
        <v>3528.9931333333329</v>
      </c>
      <c r="Z1353">
        <v>28.2347</v>
      </c>
    </row>
    <row r="1354" spans="22:26" customFormat="1" x14ac:dyDescent="0.25">
      <c r="V1354" t="s">
        <v>116</v>
      </c>
      <c r="W1354" s="1">
        <v>41124</v>
      </c>
      <c r="X1354" s="51">
        <v>3259.8560000000002</v>
      </c>
      <c r="Y1354" s="51">
        <f t="shared" si="67"/>
        <v>3521.1385499999992</v>
      </c>
      <c r="Z1354">
        <v>28.801200000000001</v>
      </c>
    </row>
    <row r="1355" spans="22:26" customFormat="1" x14ac:dyDescent="0.25">
      <c r="V1355" t="s">
        <v>116</v>
      </c>
      <c r="W1355" s="1">
        <v>41127</v>
      </c>
      <c r="X1355" s="51">
        <v>3337.2669999999998</v>
      </c>
      <c r="Y1355" s="51">
        <f t="shared" si="67"/>
        <v>3514.8365833333328</v>
      </c>
      <c r="Z1355">
        <v>29.468</v>
      </c>
    </row>
    <row r="1356" spans="22:26" customFormat="1" x14ac:dyDescent="0.25">
      <c r="V1356" t="s">
        <v>116</v>
      </c>
      <c r="W1356" s="1">
        <v>41128</v>
      </c>
      <c r="X1356" s="51">
        <v>3368.252</v>
      </c>
      <c r="Y1356" s="51">
        <f t="shared" si="67"/>
        <v>3509.1391666666668</v>
      </c>
      <c r="Z1356">
        <v>29.732900000000001</v>
      </c>
    </row>
    <row r="1357" spans="22:26" customFormat="1" x14ac:dyDescent="0.25">
      <c r="V1357" t="s">
        <v>116</v>
      </c>
      <c r="W1357" s="1">
        <v>41129</v>
      </c>
      <c r="X1357" s="51">
        <v>3356.4850000000001</v>
      </c>
      <c r="Y1357" s="51">
        <f t="shared" si="67"/>
        <v>3503.3158666666664</v>
      </c>
      <c r="Z1357">
        <v>29.655000000000001</v>
      </c>
    </row>
    <row r="1358" spans="22:26" customFormat="1" x14ac:dyDescent="0.25">
      <c r="V1358" t="s">
        <v>116</v>
      </c>
      <c r="W1358" s="1">
        <v>41130</v>
      </c>
      <c r="X1358" s="51">
        <v>3405.058</v>
      </c>
      <c r="Y1358" s="51">
        <f t="shared" si="67"/>
        <v>3499.0616333333332</v>
      </c>
      <c r="Z1358">
        <v>30.070900000000002</v>
      </c>
    </row>
    <row r="1359" spans="22:26" customFormat="1" x14ac:dyDescent="0.25">
      <c r="V1359" t="s">
        <v>116</v>
      </c>
      <c r="W1359" s="1">
        <v>41131</v>
      </c>
      <c r="X1359" s="51">
        <v>3395.8490000000002</v>
      </c>
      <c r="Y1359" s="51">
        <f t="shared" si="67"/>
        <v>3493.7560166666663</v>
      </c>
      <c r="Z1359">
        <v>29.9908</v>
      </c>
    </row>
    <row r="1360" spans="22:26" customFormat="1" x14ac:dyDescent="0.25">
      <c r="V1360" t="s">
        <v>116</v>
      </c>
      <c r="W1360" s="1">
        <v>41134</v>
      </c>
      <c r="X1360" s="51">
        <v>3318.1</v>
      </c>
      <c r="Y1360" s="51">
        <f t="shared" si="67"/>
        <v>3488.1267166666662</v>
      </c>
      <c r="Z1360">
        <v>29.2956</v>
      </c>
    </row>
    <row r="1361" spans="22:26" customFormat="1" x14ac:dyDescent="0.25">
      <c r="V1361" t="s">
        <v>116</v>
      </c>
      <c r="W1361" s="1">
        <v>41135</v>
      </c>
      <c r="X1361" s="51">
        <v>3349.585</v>
      </c>
      <c r="Y1361" s="51">
        <f t="shared" si="67"/>
        <v>3483.0607</v>
      </c>
      <c r="Z1361">
        <v>29.568999999999999</v>
      </c>
    </row>
    <row r="1362" spans="22:26" customFormat="1" x14ac:dyDescent="0.25">
      <c r="V1362" t="s">
        <v>116</v>
      </c>
      <c r="W1362" s="1">
        <v>41136</v>
      </c>
      <c r="X1362" s="51">
        <v>3310.8389999999999</v>
      </c>
      <c r="Y1362" s="51">
        <f t="shared" si="67"/>
        <v>3476.390433333333</v>
      </c>
      <c r="Z1362">
        <v>29.24</v>
      </c>
    </row>
    <row r="1363" spans="22:26" customFormat="1" x14ac:dyDescent="0.25">
      <c r="V1363" t="s">
        <v>116</v>
      </c>
      <c r="W1363" s="1">
        <v>41137</v>
      </c>
      <c r="X1363" s="51">
        <v>3286.828</v>
      </c>
      <c r="Y1363" s="51">
        <f t="shared" si="67"/>
        <v>3469.355583333333</v>
      </c>
      <c r="Z1363">
        <v>29.024899999999999</v>
      </c>
    </row>
    <row r="1364" spans="22:26" customFormat="1" x14ac:dyDescent="0.25">
      <c r="V1364" t="s">
        <v>116</v>
      </c>
      <c r="W1364" s="1">
        <v>41138</v>
      </c>
      <c r="X1364" s="51">
        <v>3286.7779999999998</v>
      </c>
      <c r="Y1364" s="51">
        <f t="shared" si="67"/>
        <v>3462.8336666666664</v>
      </c>
      <c r="Z1364">
        <v>29.0319</v>
      </c>
    </row>
    <row r="1365" spans="22:26" customFormat="1" x14ac:dyDescent="0.25">
      <c r="V1365" t="s">
        <v>116</v>
      </c>
      <c r="W1365" s="1">
        <v>41141</v>
      </c>
      <c r="X1365" s="51">
        <v>3289.4389999999999</v>
      </c>
      <c r="Y1365" s="51">
        <f t="shared" si="67"/>
        <v>3457.0657166666665</v>
      </c>
      <c r="Z1365">
        <v>29.049900000000001</v>
      </c>
    </row>
    <row r="1366" spans="22:26" customFormat="1" x14ac:dyDescent="0.25">
      <c r="V1366" t="s">
        <v>116</v>
      </c>
      <c r="W1366" s="1">
        <v>41142</v>
      </c>
      <c r="X1366" s="51">
        <v>3335.7530000000002</v>
      </c>
      <c r="Y1366" s="51">
        <f t="shared" si="67"/>
        <v>3451.2040166666661</v>
      </c>
      <c r="Z1366">
        <v>29.452400000000001</v>
      </c>
    </row>
    <row r="1367" spans="22:26" customFormat="1" x14ac:dyDescent="0.25">
      <c r="V1367" t="s">
        <v>116</v>
      </c>
      <c r="W1367" s="1">
        <v>41143</v>
      </c>
      <c r="X1367" s="51">
        <v>3306.1109999999999</v>
      </c>
      <c r="Y1367" s="51">
        <f t="shared" si="67"/>
        <v>3443.8779000000004</v>
      </c>
      <c r="Z1367">
        <v>29.181699999999999</v>
      </c>
    </row>
    <row r="1368" spans="22:26" customFormat="1" x14ac:dyDescent="0.25">
      <c r="V1368" t="s">
        <v>116</v>
      </c>
      <c r="W1368" s="1">
        <v>41144</v>
      </c>
      <c r="X1368" s="51">
        <v>3327.99</v>
      </c>
      <c r="Y1368" s="51">
        <f t="shared" si="67"/>
        <v>3436.807416666667</v>
      </c>
      <c r="Z1368">
        <v>29.362100000000002</v>
      </c>
    </row>
    <row r="1369" spans="22:26" customFormat="1" x14ac:dyDescent="0.25">
      <c r="V1369" t="s">
        <v>116</v>
      </c>
      <c r="W1369" s="1">
        <v>41145</v>
      </c>
      <c r="X1369" s="51">
        <v>3265.7489999999998</v>
      </c>
      <c r="Y1369" s="51">
        <f t="shared" si="67"/>
        <v>3428.6766833333336</v>
      </c>
      <c r="Z1369">
        <v>28.799499999999998</v>
      </c>
    </row>
    <row r="1370" spans="22:26" customFormat="1" x14ac:dyDescent="0.25">
      <c r="V1370" t="s">
        <v>116</v>
      </c>
      <c r="W1370" s="1">
        <v>41148</v>
      </c>
      <c r="X1370" s="51">
        <v>3184.3310000000001</v>
      </c>
      <c r="Y1370" s="51">
        <f t="shared" si="67"/>
        <v>3419.3415833333338</v>
      </c>
      <c r="Z1370">
        <v>28.089300000000001</v>
      </c>
    </row>
    <row r="1371" spans="22:26" customFormat="1" x14ac:dyDescent="0.25">
      <c r="V1371" t="s">
        <v>116</v>
      </c>
      <c r="W1371" s="1">
        <v>41149</v>
      </c>
      <c r="X1371" s="51">
        <v>3200.9929999999999</v>
      </c>
      <c r="Y1371" s="51">
        <f t="shared" si="67"/>
        <v>3412.328</v>
      </c>
      <c r="Z1371">
        <v>28.232800000000001</v>
      </c>
    </row>
    <row r="1372" spans="22:26" customFormat="1" x14ac:dyDescent="0.25">
      <c r="V1372" t="s">
        <v>116</v>
      </c>
      <c r="W1372" s="1">
        <v>41150</v>
      </c>
      <c r="X1372" s="51">
        <v>3179.54</v>
      </c>
      <c r="Y1372" s="51">
        <f t="shared" si="67"/>
        <v>3405.0267666666673</v>
      </c>
      <c r="Z1372">
        <v>28.046900000000001</v>
      </c>
    </row>
    <row r="1373" spans="22:26" customFormat="1" x14ac:dyDescent="0.25">
      <c r="V1373" t="s">
        <v>116</v>
      </c>
      <c r="W1373" s="1">
        <v>41151</v>
      </c>
      <c r="X1373" s="51">
        <v>3129.4949999999999</v>
      </c>
      <c r="Y1373" s="51">
        <f t="shared" si="67"/>
        <v>3397.1823000000004</v>
      </c>
      <c r="Z1373">
        <v>27.602499999999999</v>
      </c>
    </row>
    <row r="1374" spans="22:26" customFormat="1" x14ac:dyDescent="0.25">
      <c r="V1374" t="s">
        <v>116</v>
      </c>
      <c r="W1374" s="1">
        <v>41152</v>
      </c>
      <c r="X1374" s="51">
        <v>3139.5</v>
      </c>
      <c r="Y1374" s="51">
        <f t="shared" si="67"/>
        <v>3389.8216833333331</v>
      </c>
      <c r="Z1374">
        <v>27.693300000000001</v>
      </c>
    </row>
    <row r="1375" spans="22:26" customFormat="1" x14ac:dyDescent="0.25">
      <c r="V1375" t="s">
        <v>116</v>
      </c>
      <c r="W1375" s="1">
        <v>41155</v>
      </c>
      <c r="X1375" s="51">
        <v>3200.306</v>
      </c>
      <c r="Y1375" s="51">
        <f t="shared" si="67"/>
        <v>3383.7574833333329</v>
      </c>
      <c r="Z1375">
        <v>28.236599999999999</v>
      </c>
    </row>
    <row r="1376" spans="22:26" customFormat="1" x14ac:dyDescent="0.25">
      <c r="V1376" t="s">
        <v>116</v>
      </c>
      <c r="W1376" s="1">
        <v>41156</v>
      </c>
      <c r="X1376" s="51">
        <v>3164.826</v>
      </c>
      <c r="Y1376" s="51">
        <f t="shared" si="67"/>
        <v>3375.9993499999996</v>
      </c>
      <c r="Z1376">
        <v>27.919699999999999</v>
      </c>
    </row>
    <row r="1377" spans="22:26" customFormat="1" x14ac:dyDescent="0.25">
      <c r="V1377" t="s">
        <v>116</v>
      </c>
      <c r="W1377" s="1">
        <v>41157</v>
      </c>
      <c r="X1377" s="51">
        <v>3181.8</v>
      </c>
      <c r="Y1377" s="51">
        <f t="shared" si="67"/>
        <v>3368.8894999999993</v>
      </c>
      <c r="Z1377">
        <v>28.069500000000001</v>
      </c>
    </row>
    <row r="1378" spans="22:26" customFormat="1" x14ac:dyDescent="0.25">
      <c r="V1378" t="s">
        <v>116</v>
      </c>
      <c r="W1378" s="1">
        <v>41158</v>
      </c>
      <c r="X1378" s="51">
        <v>3217.9360000000001</v>
      </c>
      <c r="Y1378" s="51">
        <f t="shared" si="67"/>
        <v>3361.2738499999996</v>
      </c>
      <c r="Z1378">
        <v>28.385300000000001</v>
      </c>
    </row>
    <row r="1379" spans="22:26" customFormat="1" x14ac:dyDescent="0.25">
      <c r="V1379" t="s">
        <v>116</v>
      </c>
      <c r="W1379" s="1">
        <v>41159</v>
      </c>
      <c r="X1379" s="51">
        <v>3334.66</v>
      </c>
      <c r="Y1379" s="51">
        <f t="shared" si="67"/>
        <v>3355.9730999999997</v>
      </c>
      <c r="Z1379">
        <v>29.431000000000001</v>
      </c>
    </row>
    <row r="1380" spans="22:26" customFormat="1" x14ac:dyDescent="0.25">
      <c r="V1380" t="s">
        <v>116</v>
      </c>
      <c r="W1380" s="1">
        <v>41162</v>
      </c>
      <c r="X1380" s="51">
        <v>3363.605</v>
      </c>
      <c r="Y1380" s="51">
        <f t="shared" si="67"/>
        <v>3351.2166166666666</v>
      </c>
      <c r="Z1380">
        <v>29.693300000000001</v>
      </c>
    </row>
    <row r="1381" spans="22:26" customFormat="1" x14ac:dyDescent="0.25">
      <c r="V1381" t="s">
        <v>116</v>
      </c>
      <c r="W1381" s="1">
        <v>41163</v>
      </c>
      <c r="X1381" s="51">
        <v>3350.0880000000002</v>
      </c>
      <c r="Y1381" s="51">
        <f t="shared" si="67"/>
        <v>3345.6393000000003</v>
      </c>
      <c r="Z1381">
        <v>29.590699999999998</v>
      </c>
    </row>
    <row r="1382" spans="22:26" customFormat="1" x14ac:dyDescent="0.25">
      <c r="V1382" t="s">
        <v>116</v>
      </c>
      <c r="W1382" s="1">
        <v>41164</v>
      </c>
      <c r="X1382" s="51">
        <v>3376.1219999999998</v>
      </c>
      <c r="Y1382" s="51">
        <f t="shared" si="67"/>
        <v>3340.9420333333337</v>
      </c>
      <c r="Z1382">
        <v>29.8096</v>
      </c>
    </row>
    <row r="1383" spans="22:26" customFormat="1" x14ac:dyDescent="0.25">
      <c r="V1383" t="s">
        <v>116</v>
      </c>
      <c r="W1383" s="1">
        <v>41165</v>
      </c>
      <c r="X1383" s="51">
        <v>3329.299</v>
      </c>
      <c r="Y1383" s="51">
        <f t="shared" si="67"/>
        <v>3335.8288499999999</v>
      </c>
      <c r="Z1383">
        <v>29.4053</v>
      </c>
    </row>
    <row r="1384" spans="22:26" customFormat="1" x14ac:dyDescent="0.25">
      <c r="V1384" t="s">
        <v>116</v>
      </c>
      <c r="W1384" s="1">
        <v>41166</v>
      </c>
      <c r="X1384" s="51">
        <v>3338.038</v>
      </c>
      <c r="Y1384" s="51">
        <f t="shared" si="67"/>
        <v>3331.6155333333331</v>
      </c>
      <c r="Z1384">
        <v>29.474299999999999</v>
      </c>
    </row>
    <row r="1385" spans="22:26" customFormat="1" x14ac:dyDescent="0.25">
      <c r="V1385" t="s">
        <v>116</v>
      </c>
      <c r="W1385" s="1">
        <v>41169</v>
      </c>
      <c r="X1385" s="51">
        <v>3237.7040000000002</v>
      </c>
      <c r="Y1385" s="51">
        <f t="shared" si="67"/>
        <v>3327.358666666667</v>
      </c>
      <c r="Z1385">
        <v>28.598299999999998</v>
      </c>
    </row>
    <row r="1386" spans="22:26" customFormat="1" x14ac:dyDescent="0.25">
      <c r="V1386" t="s">
        <v>116</v>
      </c>
      <c r="W1386" s="1">
        <v>41170</v>
      </c>
      <c r="X1386" s="51">
        <v>3224.259</v>
      </c>
      <c r="Y1386" s="51">
        <f t="shared" si="67"/>
        <v>3322.9301166666669</v>
      </c>
      <c r="Z1386">
        <v>28.4727</v>
      </c>
    </row>
    <row r="1387" spans="22:26" customFormat="1" x14ac:dyDescent="0.25">
      <c r="V1387" t="s">
        <v>116</v>
      </c>
      <c r="W1387" s="1">
        <v>41171</v>
      </c>
      <c r="X1387" s="51">
        <v>3255.866</v>
      </c>
      <c r="Y1387" s="51">
        <f t="shared" si="67"/>
        <v>3319.2545</v>
      </c>
      <c r="Z1387">
        <v>28.7394</v>
      </c>
    </row>
    <row r="1388" spans="22:26" customFormat="1" x14ac:dyDescent="0.25">
      <c r="V1388" t="s">
        <v>116</v>
      </c>
      <c r="W1388" s="1">
        <v>41172</v>
      </c>
      <c r="X1388" s="51">
        <v>3161.7629999999999</v>
      </c>
      <c r="Y1388" s="51">
        <f t="shared" si="67"/>
        <v>3314.8202333333334</v>
      </c>
      <c r="Z1388">
        <v>27.901900000000001</v>
      </c>
    </row>
    <row r="1389" spans="22:26" customFormat="1" x14ac:dyDescent="0.25">
      <c r="V1389" t="s">
        <v>116</v>
      </c>
      <c r="W1389" s="1">
        <v>41173</v>
      </c>
      <c r="X1389" s="51">
        <v>3143.71</v>
      </c>
      <c r="Y1389" s="51">
        <f t="shared" si="67"/>
        <v>3309.3659833333336</v>
      </c>
      <c r="Z1389">
        <v>27.746400000000001</v>
      </c>
    </row>
    <row r="1390" spans="22:26" customFormat="1" x14ac:dyDescent="0.25">
      <c r="V1390" t="s">
        <v>116</v>
      </c>
      <c r="W1390" s="1">
        <v>41176</v>
      </c>
      <c r="X1390" s="51">
        <v>3167.1610000000001</v>
      </c>
      <c r="Y1390" s="51">
        <f t="shared" si="67"/>
        <v>3303.6602833333322</v>
      </c>
      <c r="Z1390">
        <v>27.957100000000001</v>
      </c>
    </row>
    <row r="1391" spans="22:26" customFormat="1" x14ac:dyDescent="0.25">
      <c r="V1391" t="s">
        <v>116</v>
      </c>
      <c r="W1391" s="1">
        <v>41177</v>
      </c>
      <c r="X1391" s="51">
        <v>3144.4079999999999</v>
      </c>
      <c r="Y1391" s="51">
        <f t="shared" si="67"/>
        <v>3297.4707833333327</v>
      </c>
      <c r="Z1391">
        <v>27.754300000000001</v>
      </c>
    </row>
    <row r="1392" spans="22:26" customFormat="1" x14ac:dyDescent="0.25">
      <c r="V1392" t="s">
        <v>116</v>
      </c>
      <c r="W1392" s="1">
        <v>41178</v>
      </c>
      <c r="X1392" s="51">
        <v>3071.989</v>
      </c>
      <c r="Y1392" s="51">
        <f t="shared" si="67"/>
        <v>3290.3747999999996</v>
      </c>
      <c r="Z1392">
        <v>27.116099999999999</v>
      </c>
    </row>
    <row r="1393" spans="22:26" customFormat="1" x14ac:dyDescent="0.25">
      <c r="V1393" t="s">
        <v>116</v>
      </c>
      <c r="W1393" s="1">
        <v>41179</v>
      </c>
      <c r="X1393" s="51">
        <v>3141.0819999999999</v>
      </c>
      <c r="Y1393" s="51">
        <f t="shared" si="67"/>
        <v>3285.7561333333333</v>
      </c>
      <c r="Z1393">
        <v>27.726199999999999</v>
      </c>
    </row>
    <row r="1394" spans="22:26" customFormat="1" x14ac:dyDescent="0.25">
      <c r="V1394" t="s">
        <v>116</v>
      </c>
      <c r="W1394" s="1">
        <v>41180</v>
      </c>
      <c r="X1394" s="51">
        <v>3199.752</v>
      </c>
      <c r="Y1394" s="51">
        <f t="shared" si="67"/>
        <v>3280.9762333333333</v>
      </c>
      <c r="Z1394">
        <v>28.246300000000002</v>
      </c>
    </row>
    <row r="1395" spans="22:26" customFormat="1" x14ac:dyDescent="0.25">
      <c r="V1395" t="s">
        <v>116</v>
      </c>
      <c r="W1395" s="1">
        <v>41190</v>
      </c>
      <c r="X1395" s="51">
        <v>3183.3649999999998</v>
      </c>
      <c r="Y1395" s="51">
        <f t="shared" si="67"/>
        <v>3277.3855666666659</v>
      </c>
      <c r="Z1395">
        <v>30.8432</v>
      </c>
    </row>
    <row r="1396" spans="22:26" customFormat="1" x14ac:dyDescent="0.25">
      <c r="V1396" t="s">
        <v>116</v>
      </c>
      <c r="W1396" s="1">
        <v>41191</v>
      </c>
      <c r="X1396" s="51">
        <v>3265.6170000000002</v>
      </c>
      <c r="Y1396" s="51">
        <f t="shared" si="67"/>
        <v>3275.7180999999991</v>
      </c>
      <c r="Z1396">
        <v>31.6431</v>
      </c>
    </row>
    <row r="1397" spans="22:26" customFormat="1" x14ac:dyDescent="0.25">
      <c r="V1397" t="s">
        <v>116</v>
      </c>
      <c r="W1397" s="1">
        <v>41192</v>
      </c>
      <c r="X1397" s="51">
        <v>3296.9229999999998</v>
      </c>
      <c r="Y1397" s="51">
        <f t="shared" si="67"/>
        <v>3273.9317499999993</v>
      </c>
      <c r="Z1397">
        <v>31.9407</v>
      </c>
    </row>
    <row r="1398" spans="22:26" customFormat="1" x14ac:dyDescent="0.25">
      <c r="V1398" t="s">
        <v>116</v>
      </c>
      <c r="W1398" s="1">
        <v>41193</v>
      </c>
      <c r="X1398" s="51">
        <v>3248.0450000000001</v>
      </c>
      <c r="Y1398" s="51">
        <f t="shared" si="67"/>
        <v>3270.5608000000002</v>
      </c>
      <c r="Z1398">
        <v>31.4819</v>
      </c>
    </row>
    <row r="1399" spans="22:26" customFormat="1" x14ac:dyDescent="0.25">
      <c r="V1399" t="s">
        <v>116</v>
      </c>
      <c r="W1399" s="1">
        <v>41194</v>
      </c>
      <c r="X1399" s="51">
        <v>3240.3989999999999</v>
      </c>
      <c r="Y1399" s="51">
        <f t="shared" si="67"/>
        <v>3267.3160500000004</v>
      </c>
      <c r="Z1399">
        <v>31.4041</v>
      </c>
    </row>
    <row r="1400" spans="22:26" customFormat="1" x14ac:dyDescent="0.25">
      <c r="V1400" t="s">
        <v>116</v>
      </c>
      <c r="W1400" s="1">
        <v>41197</v>
      </c>
      <c r="X1400" s="51">
        <v>3223.1889999999999</v>
      </c>
      <c r="Y1400" s="51">
        <f t="shared" si="67"/>
        <v>3265.8510500000002</v>
      </c>
      <c r="Z1400">
        <v>31.249700000000001</v>
      </c>
    </row>
    <row r="1401" spans="22:26" customFormat="1" x14ac:dyDescent="0.25">
      <c r="V1401" t="s">
        <v>116</v>
      </c>
      <c r="W1401" s="1">
        <v>41198</v>
      </c>
      <c r="X1401" s="51">
        <v>3233.2289999999998</v>
      </c>
      <c r="Y1401" s="51">
        <f t="shared" si="67"/>
        <v>3264.1667666666672</v>
      </c>
      <c r="Z1401">
        <v>31.3644</v>
      </c>
    </row>
    <row r="1402" spans="22:26" customFormat="1" x14ac:dyDescent="0.25">
      <c r="V1402" t="s">
        <v>116</v>
      </c>
      <c r="W1402" s="1">
        <v>41199</v>
      </c>
      <c r="X1402" s="51">
        <v>3240.7779999999998</v>
      </c>
      <c r="Y1402" s="51">
        <f t="shared" si="67"/>
        <v>3262.298933333333</v>
      </c>
      <c r="Z1402">
        <v>31.417899999999999</v>
      </c>
    </row>
    <row r="1403" spans="22:26" customFormat="1" x14ac:dyDescent="0.25">
      <c r="V1403" t="s">
        <v>116</v>
      </c>
      <c r="W1403" s="1">
        <v>41200</v>
      </c>
      <c r="X1403" s="51">
        <v>3294.835</v>
      </c>
      <c r="Y1403" s="51">
        <f t="shared" si="67"/>
        <v>3260.6685833333336</v>
      </c>
      <c r="Z1403">
        <v>31.950199999999999</v>
      </c>
    </row>
    <row r="1404" spans="22:26" customFormat="1" x14ac:dyDescent="0.25">
      <c r="V1404" t="s">
        <v>116</v>
      </c>
      <c r="W1404" s="1">
        <v>41201</v>
      </c>
      <c r="X1404" s="51">
        <v>3285.4450000000002</v>
      </c>
      <c r="Y1404" s="51">
        <f t="shared" si="67"/>
        <v>3259.2607833333332</v>
      </c>
      <c r="Z1404">
        <v>31.8673</v>
      </c>
    </row>
    <row r="1405" spans="22:26" customFormat="1" x14ac:dyDescent="0.25">
      <c r="V1405" t="s">
        <v>116</v>
      </c>
      <c r="W1405" s="1">
        <v>41204</v>
      </c>
      <c r="X1405" s="51">
        <v>3298.4879999999998</v>
      </c>
      <c r="Y1405" s="51">
        <f t="shared" si="67"/>
        <v>3258.6046500000007</v>
      </c>
      <c r="Z1405">
        <v>32.001100000000001</v>
      </c>
    </row>
    <row r="1406" spans="22:26" customFormat="1" x14ac:dyDescent="0.25">
      <c r="V1406" t="s">
        <v>116</v>
      </c>
      <c r="W1406" s="1">
        <v>41205</v>
      </c>
      <c r="X1406" s="51">
        <v>3259.067</v>
      </c>
      <c r="Y1406" s="51">
        <f t="shared" ref="Y1406:Y1469" si="68">AVERAGE(X1347:X1406)</f>
        <v>3256.9042666666669</v>
      </c>
      <c r="Z1406">
        <v>31.615300000000001</v>
      </c>
    </row>
    <row r="1407" spans="22:26" customFormat="1" x14ac:dyDescent="0.25">
      <c r="V1407" t="s">
        <v>116</v>
      </c>
      <c r="W1407" s="1">
        <v>41206</v>
      </c>
      <c r="X1407" s="51">
        <v>3257.9209999999998</v>
      </c>
      <c r="Y1407" s="51">
        <f t="shared" si="68"/>
        <v>3255.6682000000005</v>
      </c>
      <c r="Z1407">
        <v>31.593399999999999</v>
      </c>
    </row>
    <row r="1408" spans="22:26" customFormat="1" x14ac:dyDescent="0.25">
      <c r="V1408" t="s">
        <v>116</v>
      </c>
      <c r="W1408" s="1">
        <v>41207</v>
      </c>
      <c r="X1408" s="51">
        <v>3226.172</v>
      </c>
      <c r="Y1408" s="51">
        <f t="shared" si="68"/>
        <v>3254.3988000000004</v>
      </c>
      <c r="Z1408">
        <v>31.302499999999998</v>
      </c>
    </row>
    <row r="1409" spans="22:26" customFormat="1" x14ac:dyDescent="0.25">
      <c r="V1409" t="s">
        <v>116</v>
      </c>
      <c r="W1409" s="1">
        <v>41208</v>
      </c>
      <c r="X1409" s="51">
        <v>3163.2950000000001</v>
      </c>
      <c r="Y1409" s="51">
        <f t="shared" si="68"/>
        <v>3252.3938500000008</v>
      </c>
      <c r="Z1409">
        <v>30.691600000000001</v>
      </c>
    </row>
    <row r="1410" spans="22:26" customFormat="1" x14ac:dyDescent="0.25">
      <c r="V1410" t="s">
        <v>116</v>
      </c>
      <c r="W1410" s="1">
        <v>41211</v>
      </c>
      <c r="X1410" s="51">
        <v>3158.9430000000002</v>
      </c>
      <c r="Y1410" s="51">
        <f t="shared" si="68"/>
        <v>3251.4187000000006</v>
      </c>
      <c r="Z1410">
        <v>30.650099999999998</v>
      </c>
    </row>
    <row r="1411" spans="22:26" customFormat="1" x14ac:dyDescent="0.25">
      <c r="V1411" t="s">
        <v>116</v>
      </c>
      <c r="W1411" s="1">
        <v>41212</v>
      </c>
      <c r="X1411" s="51">
        <v>3160.6869999999999</v>
      </c>
      <c r="Y1411" s="51">
        <f t="shared" si="68"/>
        <v>3251.4436166666669</v>
      </c>
      <c r="Z1411">
        <v>30.6831</v>
      </c>
    </row>
    <row r="1412" spans="22:26" customFormat="1" x14ac:dyDescent="0.25">
      <c r="V1412" t="s">
        <v>116</v>
      </c>
      <c r="W1412" s="1">
        <v>41213</v>
      </c>
      <c r="X1412" s="51">
        <v>3168.0970000000002</v>
      </c>
      <c r="Y1412" s="51">
        <f t="shared" si="68"/>
        <v>3250.6421666666674</v>
      </c>
      <c r="Z1412">
        <v>30.7605</v>
      </c>
    </row>
    <row r="1413" spans="22:26" customFormat="1" x14ac:dyDescent="0.25">
      <c r="V1413" t="s">
        <v>116</v>
      </c>
      <c r="W1413" s="1">
        <v>41214</v>
      </c>
      <c r="X1413" s="51">
        <v>3228.19</v>
      </c>
      <c r="Y1413" s="51">
        <f t="shared" si="68"/>
        <v>3251.1809500000008</v>
      </c>
      <c r="Z1413">
        <v>31.3842</v>
      </c>
    </row>
    <row r="1414" spans="22:26" customFormat="1" x14ac:dyDescent="0.25">
      <c r="V1414" t="s">
        <v>116</v>
      </c>
      <c r="W1414" s="1">
        <v>41215</v>
      </c>
      <c r="X1414" s="51">
        <v>3249.5520000000001</v>
      </c>
      <c r="Y1414" s="51">
        <f t="shared" si="68"/>
        <v>3251.0092166666673</v>
      </c>
      <c r="Z1414">
        <v>31.593399999999999</v>
      </c>
    </row>
    <row r="1415" spans="22:26" customFormat="1" x14ac:dyDescent="0.25">
      <c r="V1415" t="s">
        <v>116</v>
      </c>
      <c r="W1415" s="1">
        <v>41218</v>
      </c>
      <c r="X1415" s="51">
        <v>3235.3519999999999</v>
      </c>
      <c r="Y1415" s="51">
        <f t="shared" si="68"/>
        <v>3249.3106333333349</v>
      </c>
      <c r="Z1415">
        <v>31.4496</v>
      </c>
    </row>
    <row r="1416" spans="22:26" customFormat="1" x14ac:dyDescent="0.25">
      <c r="V1416" t="s">
        <v>116</v>
      </c>
      <c r="W1416" s="1">
        <v>41219</v>
      </c>
      <c r="X1416" s="51">
        <v>3213.26</v>
      </c>
      <c r="Y1416" s="51">
        <f t="shared" si="68"/>
        <v>3246.7274333333348</v>
      </c>
      <c r="Z1416">
        <v>31.2529</v>
      </c>
    </row>
    <row r="1417" spans="22:26" customFormat="1" x14ac:dyDescent="0.25">
      <c r="V1417" t="s">
        <v>116</v>
      </c>
      <c r="W1417" s="1">
        <v>41220</v>
      </c>
      <c r="X1417" s="51">
        <v>3209.1410000000001</v>
      </c>
      <c r="Y1417" s="51">
        <f t="shared" si="68"/>
        <v>3244.2717000000007</v>
      </c>
      <c r="Z1417">
        <v>31.215</v>
      </c>
    </row>
    <row r="1418" spans="22:26" customFormat="1" x14ac:dyDescent="0.25">
      <c r="V1418" t="s">
        <v>116</v>
      </c>
      <c r="W1418" s="1">
        <v>41221</v>
      </c>
      <c r="X1418" s="51">
        <v>3129.5680000000002</v>
      </c>
      <c r="Y1418" s="51">
        <f t="shared" si="68"/>
        <v>3239.6802000000012</v>
      </c>
      <c r="Z1418">
        <v>30.455300000000001</v>
      </c>
    </row>
    <row r="1419" spans="22:26" customFormat="1" x14ac:dyDescent="0.25">
      <c r="V1419" t="s">
        <v>116</v>
      </c>
      <c r="W1419" s="1">
        <v>41222</v>
      </c>
      <c r="X1419" s="51">
        <v>3116.9780000000001</v>
      </c>
      <c r="Y1419" s="51">
        <f t="shared" si="68"/>
        <v>3235.0323500000009</v>
      </c>
      <c r="Z1419">
        <v>30.329699999999999</v>
      </c>
    </row>
    <row r="1420" spans="22:26" customFormat="1" x14ac:dyDescent="0.25">
      <c r="V1420" t="s">
        <v>116</v>
      </c>
      <c r="W1420" s="1">
        <v>41225</v>
      </c>
      <c r="X1420" s="51">
        <v>3136.308</v>
      </c>
      <c r="Y1420" s="51">
        <f t="shared" si="68"/>
        <v>3232.0024833333346</v>
      </c>
      <c r="Z1420">
        <v>30.505600000000001</v>
      </c>
    </row>
    <row r="1421" spans="22:26" customFormat="1" x14ac:dyDescent="0.25">
      <c r="V1421" t="s">
        <v>116</v>
      </c>
      <c r="W1421" s="1">
        <v>41226</v>
      </c>
      <c r="X1421" s="51">
        <v>3072.1210000000001</v>
      </c>
      <c r="Y1421" s="51">
        <f t="shared" si="68"/>
        <v>3227.3780833333349</v>
      </c>
      <c r="Z1421">
        <v>29.873100000000001</v>
      </c>
    </row>
    <row r="1422" spans="22:26" customFormat="1" x14ac:dyDescent="0.25">
      <c r="V1422" t="s">
        <v>116</v>
      </c>
      <c r="W1422" s="1">
        <v>41227</v>
      </c>
      <c r="X1422" s="51">
        <v>3081.2539999999999</v>
      </c>
      <c r="Y1422" s="51">
        <f t="shared" si="68"/>
        <v>3223.5516666666681</v>
      </c>
      <c r="Z1422">
        <v>29.946200000000001</v>
      </c>
    </row>
    <row r="1423" spans="22:26" customFormat="1" x14ac:dyDescent="0.25">
      <c r="V1423" t="s">
        <v>116</v>
      </c>
      <c r="W1423" s="1">
        <v>41228</v>
      </c>
      <c r="X1423" s="51">
        <v>3026.8440000000001</v>
      </c>
      <c r="Y1423" s="51">
        <f t="shared" si="68"/>
        <v>3219.2186000000015</v>
      </c>
      <c r="Z1423">
        <v>29.4343</v>
      </c>
    </row>
    <row r="1424" spans="22:26" customFormat="1" x14ac:dyDescent="0.25">
      <c r="V1424" t="s">
        <v>116</v>
      </c>
      <c r="W1424" s="1">
        <v>41229</v>
      </c>
      <c r="X1424" s="51">
        <v>3009.1529999999998</v>
      </c>
      <c r="Y1424" s="51">
        <f t="shared" si="68"/>
        <v>3214.5915166666682</v>
      </c>
      <c r="Z1424">
        <v>29.263999999999999</v>
      </c>
    </row>
    <row r="1425" spans="22:26" customFormat="1" x14ac:dyDescent="0.25">
      <c r="V1425" t="s">
        <v>116</v>
      </c>
      <c r="W1425" s="1">
        <v>41232</v>
      </c>
      <c r="X1425" s="51">
        <v>3016.1590000000001</v>
      </c>
      <c r="Y1425" s="51">
        <f t="shared" si="68"/>
        <v>3210.0368500000013</v>
      </c>
      <c r="Z1425">
        <v>29.337599999999998</v>
      </c>
    </row>
    <row r="1426" spans="22:26" customFormat="1" x14ac:dyDescent="0.25">
      <c r="V1426" t="s">
        <v>116</v>
      </c>
      <c r="W1426" s="1">
        <v>41233</v>
      </c>
      <c r="X1426" s="51">
        <v>3004.183</v>
      </c>
      <c r="Y1426" s="51">
        <f t="shared" si="68"/>
        <v>3204.5106833333343</v>
      </c>
      <c r="Z1426">
        <v>29.206900000000001</v>
      </c>
    </row>
    <row r="1427" spans="22:26" customFormat="1" x14ac:dyDescent="0.25">
      <c r="V1427" t="s">
        <v>116</v>
      </c>
      <c r="W1427" s="1">
        <v>41234</v>
      </c>
      <c r="X1427" s="51">
        <v>3035.2820000000002</v>
      </c>
      <c r="Y1427" s="51">
        <f t="shared" si="68"/>
        <v>3199.9968666666678</v>
      </c>
      <c r="Z1427">
        <v>29.510300000000001</v>
      </c>
    </row>
    <row r="1428" spans="22:26" customFormat="1" x14ac:dyDescent="0.25">
      <c r="V1428" t="s">
        <v>116</v>
      </c>
      <c r="W1428" s="1">
        <v>41235</v>
      </c>
      <c r="X1428" s="51">
        <v>2995.0929999999998</v>
      </c>
      <c r="Y1428" s="51">
        <f t="shared" si="68"/>
        <v>3194.4485833333342</v>
      </c>
      <c r="Z1428">
        <v>29.1145</v>
      </c>
    </row>
    <row r="1429" spans="22:26" customFormat="1" x14ac:dyDescent="0.25">
      <c r="V1429" t="s">
        <v>116</v>
      </c>
      <c r="W1429" s="1">
        <v>41236</v>
      </c>
      <c r="X1429" s="51">
        <v>3005.4589999999998</v>
      </c>
      <c r="Y1429" s="51">
        <f t="shared" si="68"/>
        <v>3190.1104166666678</v>
      </c>
      <c r="Z1429">
        <v>29.226700000000001</v>
      </c>
    </row>
    <row r="1430" spans="22:26" customFormat="1" x14ac:dyDescent="0.25">
      <c r="V1430" t="s">
        <v>116</v>
      </c>
      <c r="W1430" s="1">
        <v>41239</v>
      </c>
      <c r="X1430" s="51">
        <v>2970.3229999999999</v>
      </c>
      <c r="Y1430" s="51">
        <f t="shared" si="68"/>
        <v>3186.5436166666677</v>
      </c>
      <c r="Z1430">
        <v>28.895199999999999</v>
      </c>
    </row>
    <row r="1431" spans="22:26" customFormat="1" x14ac:dyDescent="0.25">
      <c r="V1431" t="s">
        <v>116</v>
      </c>
      <c r="W1431" s="1">
        <v>41240</v>
      </c>
      <c r="X1431" s="51">
        <v>2864.1689999999999</v>
      </c>
      <c r="Y1431" s="51">
        <f t="shared" si="68"/>
        <v>3180.9298833333337</v>
      </c>
      <c r="Z1431">
        <v>27.847200000000001</v>
      </c>
    </row>
    <row r="1432" spans="22:26" customFormat="1" x14ac:dyDescent="0.25">
      <c r="V1432" t="s">
        <v>116</v>
      </c>
      <c r="W1432" s="1">
        <v>41241</v>
      </c>
      <c r="X1432" s="51">
        <v>2800.5369999999998</v>
      </c>
      <c r="Y1432" s="51">
        <f t="shared" si="68"/>
        <v>3174.6131666666674</v>
      </c>
      <c r="Z1432">
        <v>27.224900000000002</v>
      </c>
    </row>
    <row r="1433" spans="22:26" customFormat="1" x14ac:dyDescent="0.25">
      <c r="V1433" t="s">
        <v>116</v>
      </c>
      <c r="W1433" s="1">
        <v>41242</v>
      </c>
      <c r="X1433" s="51">
        <v>2774.1759999999999</v>
      </c>
      <c r="Y1433" s="51">
        <f t="shared" si="68"/>
        <v>3168.6911833333347</v>
      </c>
      <c r="Z1433">
        <v>26.974399999999999</v>
      </c>
    </row>
    <row r="1434" spans="22:26" customFormat="1" x14ac:dyDescent="0.25">
      <c r="V1434" t="s">
        <v>116</v>
      </c>
      <c r="W1434" s="1">
        <v>41243</v>
      </c>
      <c r="X1434" s="51">
        <v>2816.6239999999998</v>
      </c>
      <c r="Y1434" s="51">
        <f t="shared" si="68"/>
        <v>3163.3099166666675</v>
      </c>
      <c r="Z1434">
        <v>27.391100000000002</v>
      </c>
    </row>
    <row r="1435" spans="22:26" customFormat="1" x14ac:dyDescent="0.25">
      <c r="V1435" t="s">
        <v>116</v>
      </c>
      <c r="W1435" s="1">
        <v>41246</v>
      </c>
      <c r="X1435" s="51">
        <v>2749.134</v>
      </c>
      <c r="Y1435" s="51">
        <f t="shared" si="68"/>
        <v>3155.7903833333339</v>
      </c>
      <c r="Z1435">
        <v>26.7393</v>
      </c>
    </row>
    <row r="1436" spans="22:26" customFormat="1" x14ac:dyDescent="0.25">
      <c r="V1436" t="s">
        <v>116</v>
      </c>
      <c r="W1436" s="1">
        <v>41247</v>
      </c>
      <c r="X1436" s="51">
        <v>2783.4119999999998</v>
      </c>
      <c r="Y1436" s="51">
        <f t="shared" si="68"/>
        <v>3149.4334833333342</v>
      </c>
      <c r="Z1436">
        <v>27.074999999999999</v>
      </c>
    </row>
    <row r="1437" spans="22:26" customFormat="1" x14ac:dyDescent="0.25">
      <c r="V1437" t="s">
        <v>116</v>
      </c>
      <c r="W1437" s="1">
        <v>41248</v>
      </c>
      <c r="X1437" s="51">
        <v>2886.1860000000001</v>
      </c>
      <c r="Y1437" s="51">
        <f t="shared" si="68"/>
        <v>3144.5065833333342</v>
      </c>
      <c r="Z1437">
        <v>28.097000000000001</v>
      </c>
    </row>
    <row r="1438" spans="22:26" customFormat="1" x14ac:dyDescent="0.25">
      <c r="V1438" t="s">
        <v>116</v>
      </c>
      <c r="W1438" s="1">
        <v>41249</v>
      </c>
      <c r="X1438" s="51">
        <v>2884.348</v>
      </c>
      <c r="Y1438" s="51">
        <f t="shared" si="68"/>
        <v>3138.9467833333338</v>
      </c>
      <c r="Z1438">
        <v>28.0791</v>
      </c>
    </row>
    <row r="1439" spans="22:26" customFormat="1" x14ac:dyDescent="0.25">
      <c r="V1439" t="s">
        <v>116</v>
      </c>
      <c r="W1439" s="1">
        <v>41250</v>
      </c>
      <c r="X1439" s="51">
        <v>2950.1930000000002</v>
      </c>
      <c r="Y1439" s="51">
        <f t="shared" si="68"/>
        <v>3132.5390000000011</v>
      </c>
      <c r="Z1439">
        <v>28.7121</v>
      </c>
    </row>
    <row r="1440" spans="22:26" customFormat="1" x14ac:dyDescent="0.25">
      <c r="V1440" t="s">
        <v>116</v>
      </c>
      <c r="W1440" s="1">
        <v>41253</v>
      </c>
      <c r="X1440" s="51">
        <v>3002.2310000000002</v>
      </c>
      <c r="Y1440" s="51">
        <f t="shared" si="68"/>
        <v>3126.5161000000007</v>
      </c>
      <c r="Z1440">
        <v>29.207999999999998</v>
      </c>
    </row>
    <row r="1441" spans="22:26" customFormat="1" x14ac:dyDescent="0.25">
      <c r="V1441" t="s">
        <v>116</v>
      </c>
      <c r="W1441" s="1">
        <v>41254</v>
      </c>
      <c r="X1441" s="51">
        <v>2982.027</v>
      </c>
      <c r="Y1441" s="51">
        <f t="shared" si="68"/>
        <v>3120.3817500000005</v>
      </c>
      <c r="Z1441">
        <v>29.0215</v>
      </c>
    </row>
    <row r="1442" spans="22:26" customFormat="1" x14ac:dyDescent="0.25">
      <c r="V1442" t="s">
        <v>116</v>
      </c>
      <c r="W1442" s="1">
        <v>41255</v>
      </c>
      <c r="X1442" s="51">
        <v>2982.8850000000002</v>
      </c>
      <c r="Y1442" s="51">
        <f t="shared" si="68"/>
        <v>3113.8278000000005</v>
      </c>
      <c r="Z1442">
        <v>29.040800000000001</v>
      </c>
    </row>
    <row r="1443" spans="22:26" customFormat="1" x14ac:dyDescent="0.25">
      <c r="V1443" t="s">
        <v>116</v>
      </c>
      <c r="W1443" s="1">
        <v>41256</v>
      </c>
      <c r="X1443" s="51">
        <v>2943.2759999999998</v>
      </c>
      <c r="Y1443" s="51">
        <f t="shared" si="68"/>
        <v>3107.3940833333336</v>
      </c>
      <c r="Z1443">
        <v>28.655200000000001</v>
      </c>
    </row>
    <row r="1444" spans="22:26" customFormat="1" x14ac:dyDescent="0.25">
      <c r="V1444" t="s">
        <v>116</v>
      </c>
      <c r="W1444" s="1">
        <v>41257</v>
      </c>
      <c r="X1444" s="51">
        <v>3066.2310000000002</v>
      </c>
      <c r="Y1444" s="51">
        <f t="shared" si="68"/>
        <v>3102.8639666666672</v>
      </c>
      <c r="Z1444">
        <v>29.850999999999999</v>
      </c>
    </row>
    <row r="1445" spans="22:26" customFormat="1" x14ac:dyDescent="0.25">
      <c r="V1445" t="s">
        <v>116</v>
      </c>
      <c r="W1445" s="1">
        <v>41260</v>
      </c>
      <c r="X1445" s="51">
        <v>3091.875</v>
      </c>
      <c r="Y1445" s="51">
        <f t="shared" si="68"/>
        <v>3100.4334833333337</v>
      </c>
      <c r="Z1445">
        <v>30.102599999999999</v>
      </c>
    </row>
    <row r="1446" spans="22:26" customFormat="1" x14ac:dyDescent="0.25">
      <c r="V1446" t="s">
        <v>116</v>
      </c>
      <c r="W1446" s="1">
        <v>41261</v>
      </c>
      <c r="X1446" s="51">
        <v>3086.5839999999998</v>
      </c>
      <c r="Y1446" s="51">
        <f t="shared" si="68"/>
        <v>3098.1389000000008</v>
      </c>
      <c r="Z1446">
        <v>30.0322</v>
      </c>
    </row>
    <row r="1447" spans="22:26" customFormat="1" x14ac:dyDescent="0.25">
      <c r="V1447" t="s">
        <v>116</v>
      </c>
      <c r="W1447" s="1">
        <v>41262</v>
      </c>
      <c r="X1447" s="51">
        <v>3099.0920000000001</v>
      </c>
      <c r="Y1447" s="51">
        <f t="shared" si="68"/>
        <v>3095.5260000000003</v>
      </c>
      <c r="Z1447">
        <v>30.152699999999999</v>
      </c>
    </row>
    <row r="1448" spans="22:26" customFormat="1" x14ac:dyDescent="0.25">
      <c r="V1448" t="s">
        <v>116</v>
      </c>
      <c r="W1448" s="1">
        <v>41263</v>
      </c>
      <c r="X1448" s="51">
        <v>3108.86</v>
      </c>
      <c r="Y1448" s="51">
        <f t="shared" si="68"/>
        <v>3094.644283333334</v>
      </c>
      <c r="Z1448">
        <v>30.2667</v>
      </c>
    </row>
    <row r="1449" spans="22:26" customFormat="1" x14ac:dyDescent="0.25">
      <c r="V1449" t="s">
        <v>116</v>
      </c>
      <c r="W1449" s="1">
        <v>41264</v>
      </c>
      <c r="X1449" s="51">
        <v>3101.0740000000001</v>
      </c>
      <c r="Y1449" s="51">
        <f t="shared" si="68"/>
        <v>3093.9336833333341</v>
      </c>
      <c r="Z1449">
        <v>30.2256</v>
      </c>
    </row>
    <row r="1450" spans="22:26" customFormat="1" x14ac:dyDescent="0.25">
      <c r="V1450" t="s">
        <v>116</v>
      </c>
      <c r="W1450" s="1">
        <v>41267</v>
      </c>
      <c r="X1450" s="51">
        <v>3117.6979999999999</v>
      </c>
      <c r="Y1450" s="51">
        <f t="shared" si="68"/>
        <v>3093.1093000000005</v>
      </c>
      <c r="Z1450">
        <v>30.446100000000001</v>
      </c>
    </row>
    <row r="1451" spans="22:26" customFormat="1" x14ac:dyDescent="0.25">
      <c r="V1451" t="s">
        <v>116</v>
      </c>
      <c r="W1451" s="1">
        <v>41268</v>
      </c>
      <c r="X1451" s="51">
        <v>3189.0880000000002</v>
      </c>
      <c r="Y1451" s="51">
        <f t="shared" si="68"/>
        <v>3093.853966666667</v>
      </c>
      <c r="Z1451">
        <v>31.257100000000001</v>
      </c>
    </row>
    <row r="1452" spans="22:26" customFormat="1" x14ac:dyDescent="0.25">
      <c r="V1452" t="s">
        <v>116</v>
      </c>
      <c r="W1452" s="1">
        <v>41269</v>
      </c>
      <c r="X1452" s="51">
        <v>3228.6750000000002</v>
      </c>
      <c r="Y1452" s="51">
        <f t="shared" si="68"/>
        <v>3096.4654</v>
      </c>
      <c r="Z1452">
        <v>31.66</v>
      </c>
    </row>
    <row r="1453" spans="22:26" customFormat="1" x14ac:dyDescent="0.25">
      <c r="V1453" t="s">
        <v>116</v>
      </c>
      <c r="W1453" s="1">
        <v>41270</v>
      </c>
      <c r="X1453" s="51">
        <v>3199.4810000000002</v>
      </c>
      <c r="Y1453" s="51">
        <f t="shared" si="68"/>
        <v>3097.4387166666666</v>
      </c>
      <c r="Z1453">
        <v>31.409500000000001</v>
      </c>
    </row>
    <row r="1454" spans="22:26" customFormat="1" x14ac:dyDescent="0.25">
      <c r="V1454" t="s">
        <v>116</v>
      </c>
      <c r="W1454" s="1">
        <v>41271</v>
      </c>
      <c r="X1454" s="51">
        <v>3235.1950000000002</v>
      </c>
      <c r="Y1454" s="51">
        <f t="shared" si="68"/>
        <v>3098.0294333333336</v>
      </c>
      <c r="Z1454">
        <v>31.767800000000001</v>
      </c>
    </row>
    <row r="1455" spans="22:26" customFormat="1" x14ac:dyDescent="0.25">
      <c r="V1455" t="s">
        <v>116</v>
      </c>
      <c r="W1455" s="1">
        <v>41274</v>
      </c>
      <c r="X1455" s="51">
        <v>3275.86</v>
      </c>
      <c r="Y1455" s="51">
        <f t="shared" si="68"/>
        <v>3099.5710166666668</v>
      </c>
      <c r="Z1455">
        <v>32.873199999999997</v>
      </c>
    </row>
    <row r="1456" spans="22:26" customFormat="1" x14ac:dyDescent="0.25">
      <c r="V1456" t="s">
        <v>116</v>
      </c>
      <c r="W1456" s="1">
        <v>41278</v>
      </c>
      <c r="X1456" s="51">
        <v>3258.2510000000002</v>
      </c>
      <c r="Y1456" s="51">
        <f t="shared" si="68"/>
        <v>3099.4482499999999</v>
      </c>
      <c r="Z1456">
        <v>29.538499999999999</v>
      </c>
    </row>
    <row r="1457" spans="22:26" customFormat="1" x14ac:dyDescent="0.25">
      <c r="V1457" t="s">
        <v>116</v>
      </c>
      <c r="W1457" s="1">
        <v>41281</v>
      </c>
      <c r="X1457" s="51">
        <v>3288.3690000000001</v>
      </c>
      <c r="Y1457" s="51">
        <f t="shared" si="68"/>
        <v>3099.3056833333335</v>
      </c>
      <c r="Z1457">
        <v>29.810099999999998</v>
      </c>
    </row>
    <row r="1458" spans="22:26" customFormat="1" x14ac:dyDescent="0.25">
      <c r="V1458" t="s">
        <v>116</v>
      </c>
      <c r="W1458" s="1">
        <v>41282</v>
      </c>
      <c r="X1458" s="51">
        <v>3327.04</v>
      </c>
      <c r="Y1458" s="51">
        <f t="shared" si="68"/>
        <v>3100.6222666666667</v>
      </c>
      <c r="Z1458">
        <v>30.160799999999998</v>
      </c>
    </row>
    <row r="1459" spans="22:26" customFormat="1" x14ac:dyDescent="0.25">
      <c r="V1459" t="s">
        <v>116</v>
      </c>
      <c r="W1459" s="1">
        <v>41283</v>
      </c>
      <c r="X1459" s="51">
        <v>3334.9870000000001</v>
      </c>
      <c r="Y1459" s="51">
        <f t="shared" si="68"/>
        <v>3102.1987333333332</v>
      </c>
      <c r="Z1459">
        <v>30.224499999999999</v>
      </c>
    </row>
    <row r="1460" spans="22:26" customFormat="1" x14ac:dyDescent="0.25">
      <c r="V1460" t="s">
        <v>116</v>
      </c>
      <c r="W1460" s="1">
        <v>41284</v>
      </c>
      <c r="X1460" s="51">
        <v>3356.35</v>
      </c>
      <c r="Y1460" s="51">
        <f t="shared" si="68"/>
        <v>3104.418083333333</v>
      </c>
      <c r="Z1460">
        <v>30.412800000000001</v>
      </c>
    </row>
    <row r="1461" spans="22:26" customFormat="1" x14ac:dyDescent="0.25">
      <c r="V1461" t="s">
        <v>116</v>
      </c>
      <c r="W1461" s="1">
        <v>41285</v>
      </c>
      <c r="X1461" s="51">
        <v>3271.1790000000001</v>
      </c>
      <c r="Y1461" s="51">
        <f t="shared" si="68"/>
        <v>3105.0505833333327</v>
      </c>
      <c r="Z1461">
        <v>29.645199999999999</v>
      </c>
    </row>
    <row r="1462" spans="22:26" customFormat="1" x14ac:dyDescent="0.25">
      <c r="V1462" t="s">
        <v>116</v>
      </c>
      <c r="W1462" s="1">
        <v>41288</v>
      </c>
      <c r="X1462" s="51">
        <v>3384.7449999999999</v>
      </c>
      <c r="Y1462" s="51">
        <f t="shared" si="68"/>
        <v>3107.4500333333331</v>
      </c>
      <c r="Z1462">
        <v>30.675000000000001</v>
      </c>
    </row>
    <row r="1463" spans="22:26" customFormat="1" x14ac:dyDescent="0.25">
      <c r="V1463" t="s">
        <v>116</v>
      </c>
      <c r="W1463" s="1">
        <v>41289</v>
      </c>
      <c r="X1463" s="51">
        <v>3450.6819999999998</v>
      </c>
      <c r="Y1463" s="51">
        <f t="shared" si="68"/>
        <v>3110.0474833333328</v>
      </c>
      <c r="Z1463">
        <v>31.267800000000001</v>
      </c>
    </row>
    <row r="1464" spans="22:26" customFormat="1" x14ac:dyDescent="0.25">
      <c r="V1464" t="s">
        <v>116</v>
      </c>
      <c r="W1464" s="1">
        <v>41290</v>
      </c>
      <c r="X1464" s="51">
        <v>3450.56</v>
      </c>
      <c r="Y1464" s="51">
        <f t="shared" si="68"/>
        <v>3112.799399999999</v>
      </c>
      <c r="Z1464">
        <v>31.255199999999999</v>
      </c>
    </row>
    <row r="1465" spans="22:26" customFormat="1" x14ac:dyDescent="0.25">
      <c r="V1465" t="s">
        <v>116</v>
      </c>
      <c r="W1465" s="1">
        <v>41291</v>
      </c>
      <c r="X1465" s="51">
        <v>3408.0219999999999</v>
      </c>
      <c r="Y1465" s="51">
        <f t="shared" si="68"/>
        <v>3114.6249666666658</v>
      </c>
      <c r="Z1465">
        <v>30.878</v>
      </c>
    </row>
    <row r="1466" spans="22:26" customFormat="1" x14ac:dyDescent="0.25">
      <c r="V1466" t="s">
        <v>116</v>
      </c>
      <c r="W1466" s="1">
        <v>41292</v>
      </c>
      <c r="X1466" s="51">
        <v>3464.645</v>
      </c>
      <c r="Y1466" s="51">
        <f t="shared" si="68"/>
        <v>3118.0512666666659</v>
      </c>
      <c r="Z1466">
        <v>31.3735</v>
      </c>
    </row>
    <row r="1467" spans="22:26" customFormat="1" x14ac:dyDescent="0.25">
      <c r="V1467" t="s">
        <v>116</v>
      </c>
      <c r="W1467" s="1">
        <v>41295</v>
      </c>
      <c r="X1467" s="51">
        <v>3491.1219999999998</v>
      </c>
      <c r="Y1467" s="51">
        <f t="shared" si="68"/>
        <v>3121.9379499999991</v>
      </c>
      <c r="Z1467">
        <v>31.623699999999999</v>
      </c>
    </row>
    <row r="1468" spans="22:26" customFormat="1" x14ac:dyDescent="0.25">
      <c r="V1468" t="s">
        <v>116</v>
      </c>
      <c r="W1468" s="1">
        <v>41296</v>
      </c>
      <c r="X1468" s="51">
        <v>3435.4340000000002</v>
      </c>
      <c r="Y1468" s="51">
        <f t="shared" si="68"/>
        <v>3125.4256499999992</v>
      </c>
      <c r="Z1468">
        <v>31.1127</v>
      </c>
    </row>
    <row r="1469" spans="22:26" customFormat="1" x14ac:dyDescent="0.25">
      <c r="V1469" t="s">
        <v>116</v>
      </c>
      <c r="W1469" s="1">
        <v>41297</v>
      </c>
      <c r="X1469" s="51">
        <v>3441.7449999999999</v>
      </c>
      <c r="Y1469" s="51">
        <f t="shared" si="68"/>
        <v>3130.0664833333331</v>
      </c>
      <c r="Z1469">
        <v>31.220199999999998</v>
      </c>
    </row>
    <row r="1470" spans="22:26" customFormat="1" x14ac:dyDescent="0.25">
      <c r="V1470" t="s">
        <v>116</v>
      </c>
      <c r="W1470" s="1">
        <v>41298</v>
      </c>
      <c r="X1470" s="51">
        <v>3369.732</v>
      </c>
      <c r="Y1470" s="51">
        <f t="shared" ref="Y1470:Y1533" si="69">AVERAGE(X1411:X1470)</f>
        <v>3133.5796333333328</v>
      </c>
      <c r="Z1470">
        <v>30.550599999999999</v>
      </c>
    </row>
    <row r="1471" spans="22:26" customFormat="1" x14ac:dyDescent="0.25">
      <c r="V1471" t="s">
        <v>116</v>
      </c>
      <c r="W1471" s="1">
        <v>41299</v>
      </c>
      <c r="X1471" s="51">
        <v>3364.0610000000001</v>
      </c>
      <c r="Y1471" s="51">
        <f t="shared" si="69"/>
        <v>3136.9691999999995</v>
      </c>
      <c r="Z1471">
        <v>30.499199999999998</v>
      </c>
    </row>
    <row r="1472" spans="22:26" customFormat="1" x14ac:dyDescent="0.25">
      <c r="V1472" t="s">
        <v>116</v>
      </c>
      <c r="W1472" s="1">
        <v>41302</v>
      </c>
      <c r="X1472" s="51">
        <v>3449.7939999999999</v>
      </c>
      <c r="Y1472" s="51">
        <f t="shared" si="69"/>
        <v>3141.6641499999996</v>
      </c>
      <c r="Z1472">
        <v>31.2927</v>
      </c>
    </row>
    <row r="1473" spans="22:26" customFormat="1" x14ac:dyDescent="0.25">
      <c r="V1473" t="s">
        <v>116</v>
      </c>
      <c r="W1473" s="1">
        <v>41303</v>
      </c>
      <c r="X1473" s="51">
        <v>3482.5189999999998</v>
      </c>
      <c r="Y1473" s="51">
        <f t="shared" si="69"/>
        <v>3145.9029666666665</v>
      </c>
      <c r="Z1473">
        <v>31.593800000000002</v>
      </c>
    </row>
    <row r="1474" spans="22:26" customFormat="1" x14ac:dyDescent="0.25">
      <c r="V1474" t="s">
        <v>116</v>
      </c>
      <c r="W1474" s="1">
        <v>41304</v>
      </c>
      <c r="X1474" s="51">
        <v>3500.578</v>
      </c>
      <c r="Y1474" s="51">
        <f t="shared" si="69"/>
        <v>3150.0867333333331</v>
      </c>
      <c r="Z1474">
        <v>31.732199999999999</v>
      </c>
    </row>
    <row r="1475" spans="22:26" customFormat="1" x14ac:dyDescent="0.25">
      <c r="V1475" t="s">
        <v>116</v>
      </c>
      <c r="W1475" s="1">
        <v>41305</v>
      </c>
      <c r="X1475" s="51">
        <v>3479.6379999999999</v>
      </c>
      <c r="Y1475" s="51">
        <f t="shared" si="69"/>
        <v>3154.1581666666666</v>
      </c>
      <c r="Z1475">
        <v>31.538599999999999</v>
      </c>
    </row>
    <row r="1476" spans="22:26" customFormat="1" x14ac:dyDescent="0.25">
      <c r="V1476" t="s">
        <v>116</v>
      </c>
      <c r="W1476" s="1">
        <v>41306</v>
      </c>
      <c r="X1476" s="51">
        <v>3507.7089999999998</v>
      </c>
      <c r="Y1476" s="51">
        <f t="shared" si="69"/>
        <v>3159.06565</v>
      </c>
      <c r="Z1476">
        <v>31.789300000000001</v>
      </c>
    </row>
    <row r="1477" spans="22:26" customFormat="1" x14ac:dyDescent="0.25">
      <c r="V1477" t="s">
        <v>116</v>
      </c>
      <c r="W1477" s="1">
        <v>41309</v>
      </c>
      <c r="X1477" s="51">
        <v>3484.3620000000001</v>
      </c>
      <c r="Y1477" s="51">
        <f t="shared" si="69"/>
        <v>3163.6526666666664</v>
      </c>
      <c r="Z1477">
        <v>31.5749</v>
      </c>
    </row>
    <row r="1478" spans="22:26" customFormat="1" x14ac:dyDescent="0.25">
      <c r="V1478" t="s">
        <v>116</v>
      </c>
      <c r="W1478" s="1">
        <v>41310</v>
      </c>
      <c r="X1478" s="51">
        <v>3520.6460000000002</v>
      </c>
      <c r="Y1478" s="51">
        <f t="shared" si="69"/>
        <v>3170.1706333333332</v>
      </c>
      <c r="Z1478">
        <v>31.9041</v>
      </c>
    </row>
    <row r="1479" spans="22:26" customFormat="1" x14ac:dyDescent="0.25">
      <c r="V1479" t="s">
        <v>116</v>
      </c>
      <c r="W1479" s="1">
        <v>41311</v>
      </c>
      <c r="X1479" s="51">
        <v>3544.3850000000002</v>
      </c>
      <c r="Y1479" s="51">
        <f t="shared" si="69"/>
        <v>3177.2940833333337</v>
      </c>
      <c r="Z1479">
        <v>32.135199999999998</v>
      </c>
    </row>
    <row r="1480" spans="22:26" customFormat="1" x14ac:dyDescent="0.25">
      <c r="V1480" t="s">
        <v>116</v>
      </c>
      <c r="W1480" s="1">
        <v>41312</v>
      </c>
      <c r="X1480" s="51">
        <v>3557.6669999999999</v>
      </c>
      <c r="Y1480" s="51">
        <f t="shared" si="69"/>
        <v>3184.3167333333331</v>
      </c>
      <c r="Z1480">
        <v>32.252899999999997</v>
      </c>
    </row>
    <row r="1481" spans="22:26" customFormat="1" x14ac:dyDescent="0.25">
      <c r="V1481" t="s">
        <v>116</v>
      </c>
      <c r="W1481" s="1">
        <v>41313</v>
      </c>
      <c r="X1481" s="51">
        <v>3608.5889999999999</v>
      </c>
      <c r="Y1481" s="51">
        <f t="shared" si="69"/>
        <v>3193.2578666666668</v>
      </c>
      <c r="Z1481">
        <v>32.720199999999998</v>
      </c>
    </row>
    <row r="1482" spans="22:26" customFormat="1" x14ac:dyDescent="0.25">
      <c r="V1482" t="s">
        <v>116</v>
      </c>
      <c r="W1482" s="1">
        <v>41323</v>
      </c>
      <c r="X1482" s="51">
        <v>3627.7759999999998</v>
      </c>
      <c r="Y1482" s="51">
        <f t="shared" si="69"/>
        <v>3202.3665666666666</v>
      </c>
      <c r="Z1482">
        <v>32.896500000000003</v>
      </c>
    </row>
    <row r="1483" spans="22:26" customFormat="1" x14ac:dyDescent="0.25">
      <c r="V1483" t="s">
        <v>116</v>
      </c>
      <c r="W1483" s="1">
        <v>41324</v>
      </c>
      <c r="X1483" s="51">
        <v>3561.357</v>
      </c>
      <c r="Y1483" s="51">
        <f t="shared" si="69"/>
        <v>3211.2751166666667</v>
      </c>
      <c r="Z1483">
        <v>32.280299999999997</v>
      </c>
    </row>
    <row r="1484" spans="22:26" customFormat="1" x14ac:dyDescent="0.25">
      <c r="V1484" t="s">
        <v>116</v>
      </c>
      <c r="W1484" s="1">
        <v>41325</v>
      </c>
      <c r="X1484" s="51">
        <v>3635.375</v>
      </c>
      <c r="Y1484" s="51">
        <f t="shared" si="69"/>
        <v>3221.7121499999998</v>
      </c>
      <c r="Z1484">
        <v>32.984999999999999</v>
      </c>
    </row>
    <row r="1485" spans="22:26" customFormat="1" x14ac:dyDescent="0.25">
      <c r="V1485" t="s">
        <v>116</v>
      </c>
      <c r="W1485" s="1">
        <v>41326</v>
      </c>
      <c r="X1485" s="51">
        <v>3560.317</v>
      </c>
      <c r="Y1485" s="51">
        <f t="shared" si="69"/>
        <v>3230.7814500000004</v>
      </c>
      <c r="Z1485">
        <v>32.304099999999998</v>
      </c>
    </row>
    <row r="1486" spans="22:26" customFormat="1" x14ac:dyDescent="0.25">
      <c r="V1486" t="s">
        <v>116</v>
      </c>
      <c r="W1486" s="1">
        <v>41327</v>
      </c>
      <c r="X1486" s="51">
        <v>3548.3580000000002</v>
      </c>
      <c r="Y1486" s="51">
        <f t="shared" si="69"/>
        <v>3239.8510333333338</v>
      </c>
      <c r="Z1486">
        <v>32.204599999999999</v>
      </c>
    </row>
    <row r="1487" spans="22:26" customFormat="1" x14ac:dyDescent="0.25">
      <c r="V1487" t="s">
        <v>116</v>
      </c>
      <c r="W1487" s="1">
        <v>41330</v>
      </c>
      <c r="X1487" s="51">
        <v>3587.587</v>
      </c>
      <c r="Y1487" s="51">
        <f t="shared" si="69"/>
        <v>3249.0561166666671</v>
      </c>
      <c r="Z1487">
        <v>32.570099999999996</v>
      </c>
    </row>
    <row r="1488" spans="22:26" customFormat="1" x14ac:dyDescent="0.25">
      <c r="V1488" t="s">
        <v>116</v>
      </c>
      <c r="W1488" s="1">
        <v>41331</v>
      </c>
      <c r="X1488" s="51">
        <v>3533.2040000000002</v>
      </c>
      <c r="Y1488" s="51">
        <f t="shared" si="69"/>
        <v>3258.0246333333339</v>
      </c>
      <c r="Z1488">
        <v>32.066600000000001</v>
      </c>
    </row>
    <row r="1489" spans="22:26" customFormat="1" x14ac:dyDescent="0.25">
      <c r="V1489" t="s">
        <v>116</v>
      </c>
      <c r="W1489" s="1">
        <v>41332</v>
      </c>
      <c r="X1489" s="51">
        <v>3535.8960000000002</v>
      </c>
      <c r="Y1489" s="51">
        <f t="shared" si="69"/>
        <v>3266.8652500000007</v>
      </c>
      <c r="Z1489">
        <v>32.0854</v>
      </c>
    </row>
    <row r="1490" spans="22:26" customFormat="1" x14ac:dyDescent="0.25">
      <c r="V1490" t="s">
        <v>116</v>
      </c>
      <c r="W1490" s="1">
        <v>41333</v>
      </c>
      <c r="X1490" s="51">
        <v>3608.1990000000001</v>
      </c>
      <c r="Y1490" s="51">
        <f t="shared" si="69"/>
        <v>3277.4965166666675</v>
      </c>
      <c r="Z1490">
        <v>32.747300000000003</v>
      </c>
    </row>
    <row r="1491" spans="22:26" customFormat="1" x14ac:dyDescent="0.25">
      <c r="V1491" t="s">
        <v>116</v>
      </c>
      <c r="W1491" s="1">
        <v>41334</v>
      </c>
      <c r="X1491" s="51">
        <v>3648.422</v>
      </c>
      <c r="Y1491" s="51">
        <f t="shared" si="69"/>
        <v>3290.5674000000004</v>
      </c>
      <c r="Z1491">
        <v>32.642200000000003</v>
      </c>
    </row>
    <row r="1492" spans="22:26" customFormat="1" x14ac:dyDescent="0.25">
      <c r="V1492" t="s">
        <v>116</v>
      </c>
      <c r="W1492" s="1">
        <v>41337</v>
      </c>
      <c r="X1492" s="51">
        <v>3518.7170000000001</v>
      </c>
      <c r="Y1492" s="51">
        <f t="shared" si="69"/>
        <v>3302.5370666666668</v>
      </c>
      <c r="Z1492">
        <v>31.915800000000001</v>
      </c>
    </row>
    <row r="1493" spans="22:26" customFormat="1" x14ac:dyDescent="0.25">
      <c r="V1493" t="s">
        <v>116</v>
      </c>
      <c r="W1493" s="1">
        <v>41338</v>
      </c>
      <c r="X1493" s="51">
        <v>3597.922</v>
      </c>
      <c r="Y1493" s="51">
        <f t="shared" si="69"/>
        <v>3316.2661666666668</v>
      </c>
      <c r="Z1493">
        <v>32.613999999999997</v>
      </c>
    </row>
    <row r="1494" spans="22:26" customFormat="1" x14ac:dyDescent="0.25">
      <c r="V1494" t="s">
        <v>116</v>
      </c>
      <c r="W1494" s="1">
        <v>41339</v>
      </c>
      <c r="X1494" s="51">
        <v>3653.9340000000002</v>
      </c>
      <c r="Y1494" s="51">
        <f t="shared" si="69"/>
        <v>3330.2213333333334</v>
      </c>
      <c r="Z1494">
        <v>33.124000000000002</v>
      </c>
    </row>
    <row r="1495" spans="22:26" customFormat="1" x14ac:dyDescent="0.25">
      <c r="V1495" t="s">
        <v>116</v>
      </c>
      <c r="W1495" s="1">
        <v>41340</v>
      </c>
      <c r="X1495" s="51">
        <v>3609.64</v>
      </c>
      <c r="Y1495" s="51">
        <f t="shared" si="69"/>
        <v>3344.5631000000003</v>
      </c>
      <c r="Z1495">
        <v>32.735199999999999</v>
      </c>
    </row>
    <row r="1496" spans="22:26" customFormat="1" x14ac:dyDescent="0.25">
      <c r="V1496" t="s">
        <v>116</v>
      </c>
      <c r="W1496" s="1">
        <v>41341</v>
      </c>
      <c r="X1496" s="51">
        <v>3570.38</v>
      </c>
      <c r="Y1496" s="51">
        <f t="shared" si="69"/>
        <v>3357.6792333333342</v>
      </c>
      <c r="Z1496">
        <v>32.393900000000002</v>
      </c>
    </row>
    <row r="1497" spans="22:26" customFormat="1" x14ac:dyDescent="0.25">
      <c r="V1497" t="s">
        <v>116</v>
      </c>
      <c r="W1497" s="1">
        <v>41344</v>
      </c>
      <c r="X1497" s="51">
        <v>3571.105</v>
      </c>
      <c r="Y1497" s="51">
        <f t="shared" si="69"/>
        <v>3369.0945500000007</v>
      </c>
      <c r="Z1497">
        <v>32.406599999999997</v>
      </c>
    </row>
    <row r="1498" spans="22:26" customFormat="1" x14ac:dyDescent="0.25">
      <c r="V1498" t="s">
        <v>116</v>
      </c>
      <c r="W1498" s="1">
        <v>41345</v>
      </c>
      <c r="X1498" s="51">
        <v>3481.1750000000002</v>
      </c>
      <c r="Y1498" s="51">
        <f t="shared" si="69"/>
        <v>3379.041666666667</v>
      </c>
      <c r="Z1498">
        <v>31.585899999999999</v>
      </c>
    </row>
    <row r="1499" spans="22:26" customFormat="1" x14ac:dyDescent="0.25">
      <c r="V1499" t="s">
        <v>116</v>
      </c>
      <c r="W1499" s="1">
        <v>41346</v>
      </c>
      <c r="X1499" s="51">
        <v>3449.35</v>
      </c>
      <c r="Y1499" s="51">
        <f t="shared" si="69"/>
        <v>3387.3609500000002</v>
      </c>
      <c r="Z1499">
        <v>31.267399999999999</v>
      </c>
    </row>
    <row r="1500" spans="22:26" customFormat="1" x14ac:dyDescent="0.25">
      <c r="V1500" t="s">
        <v>116</v>
      </c>
      <c r="W1500" s="1">
        <v>41347</v>
      </c>
      <c r="X1500" s="51">
        <v>3464.8539999999998</v>
      </c>
      <c r="Y1500" s="51">
        <f t="shared" si="69"/>
        <v>3395.0713333333333</v>
      </c>
      <c r="Z1500">
        <v>31.399100000000001</v>
      </c>
    </row>
    <row r="1501" spans="22:26" customFormat="1" x14ac:dyDescent="0.25">
      <c r="V1501" t="s">
        <v>116</v>
      </c>
      <c r="W1501" s="1">
        <v>41348</v>
      </c>
      <c r="X1501" s="51">
        <v>3471.2139999999999</v>
      </c>
      <c r="Y1501" s="51">
        <f t="shared" si="69"/>
        <v>3403.2244500000002</v>
      </c>
      <c r="Z1501">
        <v>31.459</v>
      </c>
    </row>
    <row r="1502" spans="22:26" customFormat="1" x14ac:dyDescent="0.25">
      <c r="V1502" t="s">
        <v>116</v>
      </c>
      <c r="W1502" s="1">
        <v>41351</v>
      </c>
      <c r="X1502" s="51">
        <v>3427.12</v>
      </c>
      <c r="Y1502" s="51">
        <f t="shared" si="69"/>
        <v>3410.6283666666668</v>
      </c>
      <c r="Z1502">
        <v>31.066600000000001</v>
      </c>
    </row>
    <row r="1503" spans="22:26" customFormat="1" x14ac:dyDescent="0.25">
      <c r="V1503" t="s">
        <v>116</v>
      </c>
      <c r="W1503" s="1">
        <v>41352</v>
      </c>
      <c r="X1503" s="51">
        <v>3438.0720000000001</v>
      </c>
      <c r="Y1503" s="51">
        <f t="shared" si="69"/>
        <v>3418.8749666666672</v>
      </c>
      <c r="Z1503">
        <v>31.213899999999999</v>
      </c>
    </row>
    <row r="1504" spans="22:26" customFormat="1" x14ac:dyDescent="0.25">
      <c r="V1504" t="s">
        <v>116</v>
      </c>
      <c r="W1504" s="1">
        <v>41353</v>
      </c>
      <c r="X1504" s="51">
        <v>3527.7719999999999</v>
      </c>
      <c r="Y1504" s="51">
        <f t="shared" si="69"/>
        <v>3426.5673166666666</v>
      </c>
      <c r="Z1504">
        <v>32.0152</v>
      </c>
    </row>
    <row r="1505" spans="22:26" customFormat="1" x14ac:dyDescent="0.25">
      <c r="V1505" t="s">
        <v>116</v>
      </c>
      <c r="W1505" s="1">
        <v>41354</v>
      </c>
      <c r="X1505" s="51">
        <v>3565.02</v>
      </c>
      <c r="Y1505" s="51">
        <f t="shared" si="69"/>
        <v>3434.4530666666665</v>
      </c>
      <c r="Z1505">
        <v>32.352800000000002</v>
      </c>
    </row>
    <row r="1506" spans="22:26" customFormat="1" x14ac:dyDescent="0.25">
      <c r="V1506" t="s">
        <v>116</v>
      </c>
      <c r="W1506" s="1">
        <v>41355</v>
      </c>
      <c r="X1506" s="51">
        <v>3579.92</v>
      </c>
      <c r="Y1506" s="51">
        <f t="shared" si="69"/>
        <v>3442.6753333333336</v>
      </c>
      <c r="Z1506">
        <v>32.492899999999999</v>
      </c>
    </row>
    <row r="1507" spans="22:26" customFormat="1" x14ac:dyDescent="0.25">
      <c r="V1507" t="s">
        <v>116</v>
      </c>
      <c r="W1507" s="1">
        <v>41358</v>
      </c>
      <c r="X1507" s="51">
        <v>3568.5230000000001</v>
      </c>
      <c r="Y1507" s="51">
        <f t="shared" si="69"/>
        <v>3450.4991833333324</v>
      </c>
      <c r="Z1507">
        <v>32.414200000000001</v>
      </c>
    </row>
    <row r="1508" spans="22:26" customFormat="1" x14ac:dyDescent="0.25">
      <c r="V1508" t="s">
        <v>116</v>
      </c>
      <c r="W1508" s="1">
        <v>41359</v>
      </c>
      <c r="X1508" s="51">
        <v>3543.8119999999999</v>
      </c>
      <c r="Y1508" s="51">
        <f t="shared" si="69"/>
        <v>3457.7483833333326</v>
      </c>
      <c r="Z1508">
        <v>32.177399999999999</v>
      </c>
    </row>
    <row r="1509" spans="22:26" customFormat="1" x14ac:dyDescent="0.25">
      <c r="V1509" t="s">
        <v>116</v>
      </c>
      <c r="W1509" s="1">
        <v>41360</v>
      </c>
      <c r="X1509" s="51">
        <v>3552.2570000000001</v>
      </c>
      <c r="Y1509" s="51">
        <f t="shared" si="69"/>
        <v>3465.2681000000002</v>
      </c>
      <c r="Z1509">
        <v>32.273800000000001</v>
      </c>
    </row>
    <row r="1510" spans="22:26" customFormat="1" x14ac:dyDescent="0.25">
      <c r="V1510" t="s">
        <v>116</v>
      </c>
      <c r="W1510" s="1">
        <v>41361</v>
      </c>
      <c r="X1510" s="51">
        <v>3448.9769999999999</v>
      </c>
      <c r="Y1510" s="51">
        <f t="shared" si="69"/>
        <v>3470.7894166666665</v>
      </c>
      <c r="Z1510">
        <v>31.339099999999998</v>
      </c>
    </row>
    <row r="1511" spans="22:26" customFormat="1" x14ac:dyDescent="0.25">
      <c r="V1511" t="s">
        <v>116</v>
      </c>
      <c r="W1511" s="1">
        <v>41362</v>
      </c>
      <c r="X1511" s="51">
        <v>3447.2849999999999</v>
      </c>
      <c r="Y1511" s="51">
        <f t="shared" si="69"/>
        <v>3475.0927000000001</v>
      </c>
      <c r="Z1511">
        <v>31.3551</v>
      </c>
    </row>
    <row r="1512" spans="22:26" customFormat="1" x14ac:dyDescent="0.25">
      <c r="V1512" t="s">
        <v>116</v>
      </c>
      <c r="W1512" s="1">
        <v>41365</v>
      </c>
      <c r="X1512" s="51">
        <v>3470.96</v>
      </c>
      <c r="Y1512" s="51">
        <f t="shared" si="69"/>
        <v>3479.1307833333335</v>
      </c>
      <c r="Z1512">
        <v>30.653300000000002</v>
      </c>
    </row>
    <row r="1513" spans="22:26" customFormat="1" x14ac:dyDescent="0.25">
      <c r="V1513" t="s">
        <v>116</v>
      </c>
      <c r="W1513" s="1">
        <v>41366</v>
      </c>
      <c r="X1513" s="51">
        <v>3428.5</v>
      </c>
      <c r="Y1513" s="51">
        <f t="shared" si="69"/>
        <v>3482.9477666666662</v>
      </c>
      <c r="Z1513">
        <v>30.2669</v>
      </c>
    </row>
    <row r="1514" spans="22:26" customFormat="1" x14ac:dyDescent="0.25">
      <c r="V1514" t="s">
        <v>116</v>
      </c>
      <c r="W1514" s="1">
        <v>41367</v>
      </c>
      <c r="X1514" s="51">
        <v>3397.232</v>
      </c>
      <c r="Y1514" s="51">
        <f t="shared" si="69"/>
        <v>3485.6483833333336</v>
      </c>
      <c r="Z1514">
        <v>29.978300000000001</v>
      </c>
    </row>
    <row r="1515" spans="22:26" customFormat="1" x14ac:dyDescent="0.25">
      <c r="V1515" t="s">
        <v>116</v>
      </c>
      <c r="W1515" s="1">
        <v>41372</v>
      </c>
      <c r="X1515" s="51">
        <v>3411.13</v>
      </c>
      <c r="Y1515" s="51">
        <f t="shared" si="69"/>
        <v>3487.9028833333332</v>
      </c>
      <c r="Z1515">
        <v>30.096599999999999</v>
      </c>
    </row>
    <row r="1516" spans="22:26" customFormat="1" x14ac:dyDescent="0.25">
      <c r="V1516" t="s">
        <v>116</v>
      </c>
      <c r="W1516" s="1">
        <v>41373</v>
      </c>
      <c r="X1516" s="51">
        <v>3444.3710000000001</v>
      </c>
      <c r="Y1516" s="51">
        <f t="shared" si="69"/>
        <v>3491.0048833333335</v>
      </c>
      <c r="Z1516">
        <v>30.386399999999998</v>
      </c>
    </row>
    <row r="1517" spans="22:26" customFormat="1" x14ac:dyDescent="0.25">
      <c r="V1517" t="s">
        <v>116</v>
      </c>
      <c r="W1517" s="1">
        <v>41374</v>
      </c>
      <c r="X1517" s="51">
        <v>3437.2669999999998</v>
      </c>
      <c r="Y1517" s="51">
        <f t="shared" si="69"/>
        <v>3493.4865166666664</v>
      </c>
      <c r="Z1517">
        <v>30.311499999999999</v>
      </c>
    </row>
    <row r="1518" spans="22:26" customFormat="1" x14ac:dyDescent="0.25">
      <c r="V1518" t="s">
        <v>116</v>
      </c>
      <c r="W1518" s="1">
        <v>41375</v>
      </c>
      <c r="X1518" s="51">
        <v>3423.2170000000001</v>
      </c>
      <c r="Y1518" s="51">
        <f t="shared" si="69"/>
        <v>3495.0894666666668</v>
      </c>
      <c r="Z1518">
        <v>30.203299999999999</v>
      </c>
    </row>
    <row r="1519" spans="22:26" customFormat="1" x14ac:dyDescent="0.25">
      <c r="V1519" t="s">
        <v>116</v>
      </c>
      <c r="W1519" s="1">
        <v>41376</v>
      </c>
      <c r="X1519" s="51">
        <v>3394.5169999999998</v>
      </c>
      <c r="Y1519" s="51">
        <f t="shared" si="69"/>
        <v>3496.0816333333332</v>
      </c>
      <c r="Z1519">
        <v>29.938400000000001</v>
      </c>
    </row>
    <row r="1520" spans="22:26" customFormat="1" x14ac:dyDescent="0.25">
      <c r="V1520" t="s">
        <v>116</v>
      </c>
      <c r="W1520" s="1">
        <v>41379</v>
      </c>
      <c r="X1520" s="51">
        <v>3346.8510000000001</v>
      </c>
      <c r="Y1520" s="51">
        <f t="shared" si="69"/>
        <v>3495.9233166666668</v>
      </c>
      <c r="Z1520">
        <v>29.514900000000001</v>
      </c>
    </row>
    <row r="1521" spans="22:26" customFormat="1" x14ac:dyDescent="0.25">
      <c r="V1521" t="s">
        <v>116</v>
      </c>
      <c r="W1521" s="1">
        <v>41380</v>
      </c>
      <c r="X1521" s="51">
        <v>3383.0810000000001</v>
      </c>
      <c r="Y1521" s="51">
        <f t="shared" si="69"/>
        <v>3497.7883500000003</v>
      </c>
      <c r="Z1521">
        <v>29.839099999999998</v>
      </c>
    </row>
    <row r="1522" spans="22:26" customFormat="1" x14ac:dyDescent="0.25">
      <c r="V1522" t="s">
        <v>116</v>
      </c>
      <c r="W1522" s="1">
        <v>41381</v>
      </c>
      <c r="X1522" s="51">
        <v>3412.4160000000002</v>
      </c>
      <c r="Y1522" s="51">
        <f t="shared" si="69"/>
        <v>3498.2495333333336</v>
      </c>
      <c r="Z1522">
        <v>30.109200000000001</v>
      </c>
    </row>
    <row r="1523" spans="22:26" customFormat="1" x14ac:dyDescent="0.25">
      <c r="V1523" t="s">
        <v>116</v>
      </c>
      <c r="W1523" s="1">
        <v>41382</v>
      </c>
      <c r="X1523" s="51">
        <v>3423.0120000000002</v>
      </c>
      <c r="Y1523" s="51">
        <f t="shared" si="69"/>
        <v>3497.7883666666671</v>
      </c>
      <c r="Z1523">
        <v>30.225300000000001</v>
      </c>
    </row>
    <row r="1524" spans="22:26" customFormat="1" x14ac:dyDescent="0.25">
      <c r="V1524" t="s">
        <v>116</v>
      </c>
      <c r="W1524" s="1">
        <v>41383</v>
      </c>
      <c r="X1524" s="51">
        <v>3495.2420000000002</v>
      </c>
      <c r="Y1524" s="51">
        <f t="shared" si="69"/>
        <v>3498.5330666666673</v>
      </c>
      <c r="Z1524">
        <v>30.8674</v>
      </c>
    </row>
    <row r="1525" spans="22:26" customFormat="1" x14ac:dyDescent="0.25">
      <c r="V1525" t="s">
        <v>116</v>
      </c>
      <c r="W1525" s="1">
        <v>41386</v>
      </c>
      <c r="X1525" s="51">
        <v>3511.6239999999998</v>
      </c>
      <c r="Y1525" s="51">
        <f t="shared" si="69"/>
        <v>3500.2597666666675</v>
      </c>
      <c r="Z1525">
        <v>31.039100000000001</v>
      </c>
    </row>
    <row r="1526" spans="22:26" customFormat="1" x14ac:dyDescent="0.25">
      <c r="V1526" t="s">
        <v>116</v>
      </c>
      <c r="W1526" s="1">
        <v>41387</v>
      </c>
      <c r="X1526" s="51">
        <v>3416.4490000000001</v>
      </c>
      <c r="Y1526" s="51">
        <f t="shared" si="69"/>
        <v>3499.4565000000002</v>
      </c>
      <c r="Z1526">
        <v>30.1861</v>
      </c>
    </row>
    <row r="1527" spans="22:26" customFormat="1" x14ac:dyDescent="0.25">
      <c r="V1527" t="s">
        <v>116</v>
      </c>
      <c r="W1527" s="1">
        <v>41388</v>
      </c>
      <c r="X1527" s="51">
        <v>3484.5680000000002</v>
      </c>
      <c r="Y1527" s="51">
        <f t="shared" si="69"/>
        <v>3499.3472666666667</v>
      </c>
      <c r="Z1527">
        <v>30.795100000000001</v>
      </c>
    </row>
    <row r="1528" spans="22:26" customFormat="1" x14ac:dyDescent="0.25">
      <c r="V1528" t="s">
        <v>116</v>
      </c>
      <c r="W1528" s="1">
        <v>41389</v>
      </c>
      <c r="X1528" s="51">
        <v>3431.4009999999998</v>
      </c>
      <c r="Y1528" s="51">
        <f t="shared" si="69"/>
        <v>3499.2800500000008</v>
      </c>
      <c r="Z1528">
        <v>30.336400000000001</v>
      </c>
    </row>
    <row r="1529" spans="22:26" customFormat="1" x14ac:dyDescent="0.25">
      <c r="V1529" t="s">
        <v>116</v>
      </c>
      <c r="W1529" s="1">
        <v>41390</v>
      </c>
      <c r="X1529" s="51">
        <v>3367.7660000000001</v>
      </c>
      <c r="Y1529" s="51">
        <f t="shared" si="69"/>
        <v>3498.047066666667</v>
      </c>
      <c r="Z1529">
        <v>29.78</v>
      </c>
    </row>
    <row r="1530" spans="22:26" customFormat="1" x14ac:dyDescent="0.25">
      <c r="V1530" t="s">
        <v>116</v>
      </c>
      <c r="W1530" s="1">
        <v>41396</v>
      </c>
      <c r="X1530" s="51">
        <v>3383.3980000000001</v>
      </c>
      <c r="Y1530" s="51">
        <f t="shared" si="69"/>
        <v>3498.2748333333338</v>
      </c>
      <c r="Z1530">
        <v>29.938600000000001</v>
      </c>
    </row>
    <row r="1531" spans="22:26" customFormat="1" x14ac:dyDescent="0.25">
      <c r="V1531" t="s">
        <v>116</v>
      </c>
      <c r="W1531" s="1">
        <v>41397</v>
      </c>
      <c r="X1531" s="51">
        <v>3448.64</v>
      </c>
      <c r="Y1531" s="51">
        <f t="shared" si="69"/>
        <v>3499.6844833333339</v>
      </c>
      <c r="Z1531">
        <v>30.517700000000001</v>
      </c>
    </row>
    <row r="1532" spans="22:26" customFormat="1" x14ac:dyDescent="0.25">
      <c r="V1532" t="s">
        <v>116</v>
      </c>
      <c r="W1532" s="1">
        <v>41400</v>
      </c>
      <c r="X1532" s="51">
        <v>3514.4569999999999</v>
      </c>
      <c r="Y1532" s="51">
        <f t="shared" si="69"/>
        <v>3500.7622000000006</v>
      </c>
      <c r="Z1532">
        <v>31.102599999999999</v>
      </c>
    </row>
    <row r="1533" spans="22:26" customFormat="1" x14ac:dyDescent="0.25">
      <c r="V1533" t="s">
        <v>116</v>
      </c>
      <c r="W1533" s="1">
        <v>41401</v>
      </c>
      <c r="X1533" s="51">
        <v>3521.4769999999999</v>
      </c>
      <c r="Y1533" s="51">
        <f t="shared" si="69"/>
        <v>3501.4115000000002</v>
      </c>
      <c r="Z1533">
        <v>31.1721</v>
      </c>
    </row>
    <row r="1534" spans="22:26" customFormat="1" x14ac:dyDescent="0.25">
      <c r="V1534" t="s">
        <v>116</v>
      </c>
      <c r="W1534" s="1">
        <v>41402</v>
      </c>
      <c r="X1534" s="51">
        <v>3553.848</v>
      </c>
      <c r="Y1534" s="51">
        <f t="shared" ref="Y1534:Y1597" si="70">AVERAGE(X1475:X1534)</f>
        <v>3502.2993333333338</v>
      </c>
      <c r="Z1534">
        <v>31.4437</v>
      </c>
    </row>
    <row r="1535" spans="22:26" customFormat="1" x14ac:dyDescent="0.25">
      <c r="V1535" t="s">
        <v>116</v>
      </c>
      <c r="W1535" s="1">
        <v>41403</v>
      </c>
      <c r="X1535" s="51">
        <v>3555.7689999999998</v>
      </c>
      <c r="Y1535" s="51">
        <f t="shared" si="70"/>
        <v>3503.5681833333338</v>
      </c>
      <c r="Z1535">
        <v>31.5002</v>
      </c>
    </row>
    <row r="1536" spans="22:26" customFormat="1" x14ac:dyDescent="0.25">
      <c r="V1536" t="s">
        <v>116</v>
      </c>
      <c r="W1536" s="1">
        <v>41404</v>
      </c>
      <c r="X1536" s="51">
        <v>3577.3270000000002</v>
      </c>
      <c r="Y1536" s="51">
        <f t="shared" si="70"/>
        <v>3504.7284833333338</v>
      </c>
      <c r="Z1536">
        <v>31.677399999999999</v>
      </c>
    </row>
    <row r="1537" spans="22:26" customFormat="1" x14ac:dyDescent="0.25">
      <c r="V1537" t="s">
        <v>116</v>
      </c>
      <c r="W1537" s="1">
        <v>41407</v>
      </c>
      <c r="X1537" s="51">
        <v>3590.7579999999998</v>
      </c>
      <c r="Y1537" s="51">
        <f t="shared" si="70"/>
        <v>3506.5017500000008</v>
      </c>
      <c r="Z1537">
        <v>31.8278</v>
      </c>
    </row>
    <row r="1538" spans="22:26" customFormat="1" x14ac:dyDescent="0.25">
      <c r="V1538" t="s">
        <v>116</v>
      </c>
      <c r="W1538" s="1">
        <v>41408</v>
      </c>
      <c r="X1538" s="51">
        <v>3549.3029999999999</v>
      </c>
      <c r="Y1538" s="51">
        <f t="shared" si="70"/>
        <v>3506.9793666666674</v>
      </c>
      <c r="Z1538">
        <v>31.484500000000001</v>
      </c>
    </row>
    <row r="1539" spans="22:26" customFormat="1" x14ac:dyDescent="0.25">
      <c r="V1539" t="s">
        <v>116</v>
      </c>
      <c r="W1539" s="1">
        <v>41409</v>
      </c>
      <c r="X1539" s="51">
        <v>3597.1060000000002</v>
      </c>
      <c r="Y1539" s="51">
        <f t="shared" si="70"/>
        <v>3507.8580500000007</v>
      </c>
      <c r="Z1539">
        <v>31.9053</v>
      </c>
    </row>
    <row r="1540" spans="22:26" customFormat="1" x14ac:dyDescent="0.25">
      <c r="V1540" t="s">
        <v>116</v>
      </c>
      <c r="W1540" s="1">
        <v>41410</v>
      </c>
      <c r="X1540" s="51">
        <v>3635.7550000000001</v>
      </c>
      <c r="Y1540" s="51">
        <f t="shared" si="70"/>
        <v>3509.1595166666671</v>
      </c>
      <c r="Z1540">
        <v>32.2607</v>
      </c>
    </row>
    <row r="1541" spans="22:26" customFormat="1" x14ac:dyDescent="0.25">
      <c r="V1541" t="s">
        <v>116</v>
      </c>
      <c r="W1541" s="1">
        <v>41411</v>
      </c>
      <c r="X1541" s="51">
        <v>3691.3989999999999</v>
      </c>
      <c r="Y1541" s="51">
        <f t="shared" si="70"/>
        <v>3510.5396833333343</v>
      </c>
      <c r="Z1541">
        <v>32.778700000000001</v>
      </c>
    </row>
    <row r="1542" spans="22:26" customFormat="1" x14ac:dyDescent="0.25">
      <c r="V1542" t="s">
        <v>116</v>
      </c>
      <c r="W1542" s="1">
        <v>41414</v>
      </c>
      <c r="X1542" s="51">
        <v>3737.748</v>
      </c>
      <c r="Y1542" s="51">
        <f t="shared" si="70"/>
        <v>3512.3725500000005</v>
      </c>
      <c r="Z1542">
        <v>33.189700000000002</v>
      </c>
    </row>
    <row r="1543" spans="22:26" customFormat="1" x14ac:dyDescent="0.25">
      <c r="V1543" t="s">
        <v>116</v>
      </c>
      <c r="W1543" s="1">
        <v>41415</v>
      </c>
      <c r="X1543" s="51">
        <v>3787.0590000000002</v>
      </c>
      <c r="Y1543" s="51">
        <f t="shared" si="70"/>
        <v>3516.1342500000005</v>
      </c>
      <c r="Z1543">
        <v>33.619799999999998</v>
      </c>
    </row>
    <row r="1544" spans="22:26" customFormat="1" x14ac:dyDescent="0.25">
      <c r="V1544" t="s">
        <v>116</v>
      </c>
      <c r="W1544" s="1">
        <v>41416</v>
      </c>
      <c r="X1544" s="51">
        <v>3755.8739999999998</v>
      </c>
      <c r="Y1544" s="51">
        <f t="shared" si="70"/>
        <v>3518.1425666666673</v>
      </c>
      <c r="Z1544">
        <v>33.337600000000002</v>
      </c>
    </row>
    <row r="1545" spans="22:26" customFormat="1" x14ac:dyDescent="0.25">
      <c r="V1545" t="s">
        <v>116</v>
      </c>
      <c r="W1545" s="1">
        <v>41417</v>
      </c>
      <c r="X1545" s="51">
        <v>3724.2289999999998</v>
      </c>
      <c r="Y1545" s="51">
        <f t="shared" si="70"/>
        <v>3520.8744333333339</v>
      </c>
      <c r="Z1545">
        <v>33.065300000000001</v>
      </c>
    </row>
    <row r="1546" spans="22:26" customFormat="1" x14ac:dyDescent="0.25">
      <c r="V1546" t="s">
        <v>116</v>
      </c>
      <c r="W1546" s="1">
        <v>41418</v>
      </c>
      <c r="X1546" s="51">
        <v>3782.0709999999999</v>
      </c>
      <c r="Y1546" s="51">
        <f t="shared" si="70"/>
        <v>3524.7696500000006</v>
      </c>
      <c r="Z1546">
        <v>33.573399999999999</v>
      </c>
    </row>
    <row r="1547" spans="22:26" customFormat="1" x14ac:dyDescent="0.25">
      <c r="V1547" t="s">
        <v>116</v>
      </c>
      <c r="W1547" s="1">
        <v>41421</v>
      </c>
      <c r="X1547" s="51">
        <v>3820.4270000000001</v>
      </c>
      <c r="Y1547" s="51">
        <f t="shared" si="70"/>
        <v>3528.6503166666671</v>
      </c>
      <c r="Z1547">
        <v>33.924399999999999</v>
      </c>
    </row>
    <row r="1548" spans="22:26" customFormat="1" x14ac:dyDescent="0.25">
      <c r="V1548" t="s">
        <v>116</v>
      </c>
      <c r="W1548" s="1">
        <v>41422</v>
      </c>
      <c r="X1548" s="51">
        <v>3827.7820000000002</v>
      </c>
      <c r="Y1548" s="51">
        <f t="shared" si="70"/>
        <v>3533.5599500000003</v>
      </c>
      <c r="Z1548">
        <v>33.953099999999999</v>
      </c>
    </row>
    <row r="1549" spans="22:26" customFormat="1" x14ac:dyDescent="0.25">
      <c r="V1549" t="s">
        <v>116</v>
      </c>
      <c r="W1549" s="1">
        <v>41423</v>
      </c>
      <c r="X1549" s="51">
        <v>3856.319</v>
      </c>
      <c r="Y1549" s="51">
        <f t="shared" si="70"/>
        <v>3538.900333333333</v>
      </c>
      <c r="Z1549">
        <v>34.192599999999999</v>
      </c>
    </row>
    <row r="1550" spans="22:26" customFormat="1" x14ac:dyDescent="0.25">
      <c r="V1550" t="s">
        <v>116</v>
      </c>
      <c r="W1550" s="1">
        <v>41424</v>
      </c>
      <c r="X1550" s="51">
        <v>3865.134</v>
      </c>
      <c r="Y1550" s="51">
        <f t="shared" si="70"/>
        <v>3543.1825833333337</v>
      </c>
      <c r="Z1550">
        <v>34.243600000000001</v>
      </c>
    </row>
    <row r="1551" spans="22:26" customFormat="1" x14ac:dyDescent="0.25">
      <c r="V1551" t="s">
        <v>116</v>
      </c>
      <c r="W1551" s="1">
        <v>41425</v>
      </c>
      <c r="X1551" s="51">
        <v>3841.2179999999998</v>
      </c>
      <c r="Y1551" s="51">
        <f t="shared" si="70"/>
        <v>3546.3958499999999</v>
      </c>
      <c r="Z1551">
        <v>34.022199999999998</v>
      </c>
    </row>
    <row r="1552" spans="22:26" customFormat="1" x14ac:dyDescent="0.25">
      <c r="V1552" t="s">
        <v>116</v>
      </c>
      <c r="W1552" s="1">
        <v>41428</v>
      </c>
      <c r="X1552" s="51">
        <v>3814.51</v>
      </c>
      <c r="Y1552" s="51">
        <f t="shared" si="70"/>
        <v>3551.3257333333331</v>
      </c>
      <c r="Z1552">
        <v>33.776800000000001</v>
      </c>
    </row>
    <row r="1553" spans="22:26" customFormat="1" x14ac:dyDescent="0.25">
      <c r="V1553" t="s">
        <v>116</v>
      </c>
      <c r="W1553" s="1">
        <v>41429</v>
      </c>
      <c r="X1553" s="51">
        <v>3739.7240000000002</v>
      </c>
      <c r="Y1553" s="51">
        <f t="shared" si="70"/>
        <v>3553.6890999999991</v>
      </c>
      <c r="Z1553">
        <v>33.1233</v>
      </c>
    </row>
    <row r="1554" spans="22:26" customFormat="1" x14ac:dyDescent="0.25">
      <c r="V1554" t="s">
        <v>116</v>
      </c>
      <c r="W1554" s="1">
        <v>41430</v>
      </c>
      <c r="X1554" s="51">
        <v>3755.1480000000001</v>
      </c>
      <c r="Y1554" s="51">
        <f t="shared" si="70"/>
        <v>3555.3759999999988</v>
      </c>
      <c r="Z1554">
        <v>33.254199999999997</v>
      </c>
    </row>
    <row r="1555" spans="22:26" customFormat="1" x14ac:dyDescent="0.25">
      <c r="V1555" t="s">
        <v>116</v>
      </c>
      <c r="W1555" s="1">
        <v>41431</v>
      </c>
      <c r="X1555" s="51">
        <v>3688.7359999999999</v>
      </c>
      <c r="Y1555" s="51">
        <f t="shared" si="70"/>
        <v>3556.6942666666655</v>
      </c>
      <c r="Z1555">
        <v>32.666600000000003</v>
      </c>
    </row>
    <row r="1556" spans="22:26" customFormat="1" x14ac:dyDescent="0.25">
      <c r="V1556" t="s">
        <v>116</v>
      </c>
      <c r="W1556" s="1">
        <v>41432</v>
      </c>
      <c r="X1556" s="51">
        <v>3616.21</v>
      </c>
      <c r="Y1556" s="51">
        <f t="shared" si="70"/>
        <v>3557.4580999999985</v>
      </c>
      <c r="Z1556">
        <v>32.039400000000001</v>
      </c>
    </row>
    <row r="1557" spans="22:26" customFormat="1" x14ac:dyDescent="0.25">
      <c r="V1557" t="s">
        <v>116</v>
      </c>
      <c r="W1557" s="1">
        <v>41438</v>
      </c>
      <c r="X1557" s="51">
        <v>3515.05</v>
      </c>
      <c r="Y1557" s="51">
        <f t="shared" si="70"/>
        <v>3556.5238499999987</v>
      </c>
      <c r="Z1557">
        <v>31.125699999999998</v>
      </c>
    </row>
    <row r="1558" spans="22:26" customFormat="1" x14ac:dyDescent="0.25">
      <c r="V1558" t="s">
        <v>116</v>
      </c>
      <c r="W1558" s="1">
        <v>41439</v>
      </c>
      <c r="X1558" s="51">
        <v>3584.9780000000001</v>
      </c>
      <c r="Y1558" s="51">
        <f t="shared" si="70"/>
        <v>3558.2538999999988</v>
      </c>
      <c r="Z1558">
        <v>31.7575</v>
      </c>
    </row>
    <row r="1559" spans="22:26" customFormat="1" x14ac:dyDescent="0.25">
      <c r="V1559" t="s">
        <v>116</v>
      </c>
      <c r="W1559" s="1">
        <v>41442</v>
      </c>
      <c r="X1559" s="51">
        <v>3593.3710000000001</v>
      </c>
      <c r="Y1559" s="51">
        <f t="shared" si="70"/>
        <v>3560.6542499999987</v>
      </c>
      <c r="Z1559">
        <v>31.8629</v>
      </c>
    </row>
    <row r="1560" spans="22:26" customFormat="1" x14ac:dyDescent="0.25">
      <c r="V1560" t="s">
        <v>116</v>
      </c>
      <c r="W1560" s="1">
        <v>41443</v>
      </c>
      <c r="X1560" s="51">
        <v>3605.7579999999998</v>
      </c>
      <c r="Y1560" s="51">
        <f t="shared" si="70"/>
        <v>3563.0026499999994</v>
      </c>
      <c r="Z1560">
        <v>31.9497</v>
      </c>
    </row>
    <row r="1561" spans="22:26" customFormat="1" x14ac:dyDescent="0.25">
      <c r="V1561" t="s">
        <v>116</v>
      </c>
      <c r="W1561" s="1">
        <v>41444</v>
      </c>
      <c r="X1561" s="51">
        <v>3583.2979999999998</v>
      </c>
      <c r="Y1561" s="51">
        <f t="shared" si="70"/>
        <v>3564.8707166666659</v>
      </c>
      <c r="Z1561">
        <v>31.7379</v>
      </c>
    </row>
    <row r="1562" spans="22:26" customFormat="1" x14ac:dyDescent="0.25">
      <c r="V1562" t="s">
        <v>116</v>
      </c>
      <c r="W1562" s="1">
        <v>41445</v>
      </c>
      <c r="X1562" s="51">
        <v>3465.0039999999999</v>
      </c>
      <c r="Y1562" s="51">
        <f t="shared" si="70"/>
        <v>3565.5021166666656</v>
      </c>
      <c r="Z1562">
        <v>30.683900000000001</v>
      </c>
    </row>
    <row r="1563" spans="22:26" customFormat="1" x14ac:dyDescent="0.25">
      <c r="V1563" t="s">
        <v>116</v>
      </c>
      <c r="W1563" s="1">
        <v>41446</v>
      </c>
      <c r="X1563" s="51">
        <v>3446.4830000000002</v>
      </c>
      <c r="Y1563" s="51">
        <f t="shared" si="70"/>
        <v>3565.6422999999991</v>
      </c>
      <c r="Z1563">
        <v>30.5396</v>
      </c>
    </row>
    <row r="1564" spans="22:26" customFormat="1" x14ac:dyDescent="0.25">
      <c r="V1564" t="s">
        <v>116</v>
      </c>
      <c r="W1564" s="1">
        <v>41449</v>
      </c>
      <c r="X1564" s="51">
        <v>3232.962</v>
      </c>
      <c r="Y1564" s="51">
        <f t="shared" si="70"/>
        <v>3560.728799999999</v>
      </c>
      <c r="Z1564">
        <v>28.683499999999999</v>
      </c>
    </row>
    <row r="1565" spans="22:26" customFormat="1" x14ac:dyDescent="0.25">
      <c r="V1565" t="s">
        <v>116</v>
      </c>
      <c r="W1565" s="1">
        <v>41450</v>
      </c>
      <c r="X1565" s="51">
        <v>3219.134</v>
      </c>
      <c r="Y1565" s="51">
        <f t="shared" si="70"/>
        <v>3554.9640333333323</v>
      </c>
      <c r="Z1565">
        <v>28.590499999999999</v>
      </c>
    </row>
    <row r="1566" spans="22:26" customFormat="1" x14ac:dyDescent="0.25">
      <c r="V1566" t="s">
        <v>116</v>
      </c>
      <c r="W1566" s="1">
        <v>41451</v>
      </c>
      <c r="X1566" s="51">
        <v>3285.8180000000002</v>
      </c>
      <c r="Y1566" s="51">
        <f t="shared" si="70"/>
        <v>3550.0623333333324</v>
      </c>
      <c r="Z1566">
        <v>29.178899999999999</v>
      </c>
    </row>
    <row r="1567" spans="22:26" customFormat="1" x14ac:dyDescent="0.25">
      <c r="V1567" t="s">
        <v>116</v>
      </c>
      <c r="W1567" s="1">
        <v>41452</v>
      </c>
      <c r="X1567" s="51">
        <v>3233.2220000000002</v>
      </c>
      <c r="Y1567" s="51">
        <f t="shared" si="70"/>
        <v>3544.4739833333324</v>
      </c>
      <c r="Z1567">
        <v>28.732199999999999</v>
      </c>
    </row>
    <row r="1568" spans="22:26" customFormat="1" x14ac:dyDescent="0.25">
      <c r="V1568" t="s">
        <v>116</v>
      </c>
      <c r="W1568" s="1">
        <v>41453</v>
      </c>
      <c r="X1568" s="51">
        <v>3235.9780000000001</v>
      </c>
      <c r="Y1568" s="51">
        <f t="shared" si="70"/>
        <v>3539.3434166666661</v>
      </c>
      <c r="Z1568">
        <v>28.7714</v>
      </c>
    </row>
    <row r="1569" spans="22:26" customFormat="1" x14ac:dyDescent="0.25">
      <c r="V1569" t="s">
        <v>116</v>
      </c>
      <c r="W1569" s="1">
        <v>41456</v>
      </c>
      <c r="X1569" s="51">
        <v>3304.5909999999999</v>
      </c>
      <c r="Y1569" s="51">
        <f t="shared" si="70"/>
        <v>3535.2156499999992</v>
      </c>
      <c r="Z1569">
        <v>26.6648</v>
      </c>
    </row>
    <row r="1570" spans="22:26" customFormat="1" x14ac:dyDescent="0.25">
      <c r="V1570" t="s">
        <v>116</v>
      </c>
      <c r="W1570" s="1">
        <v>41457</v>
      </c>
      <c r="X1570" s="51">
        <v>3359.0529999999999</v>
      </c>
      <c r="Y1570" s="51">
        <f t="shared" si="70"/>
        <v>3533.7169166666658</v>
      </c>
      <c r="Z1570">
        <v>27.098800000000001</v>
      </c>
    </row>
    <row r="1571" spans="22:26" customFormat="1" x14ac:dyDescent="0.25">
      <c r="V1571" t="s">
        <v>116</v>
      </c>
      <c r="W1571" s="1">
        <v>41458</v>
      </c>
      <c r="X1571" s="51">
        <v>3364.1840000000002</v>
      </c>
      <c r="Y1571" s="51">
        <f t="shared" si="70"/>
        <v>3532.3318999999997</v>
      </c>
      <c r="Z1571">
        <v>27.138000000000002</v>
      </c>
    </row>
    <row r="1572" spans="22:26" customFormat="1" x14ac:dyDescent="0.25">
      <c r="V1572" t="s">
        <v>116</v>
      </c>
      <c r="W1572" s="1">
        <v>41459</v>
      </c>
      <c r="X1572" s="51">
        <v>3390.4879999999998</v>
      </c>
      <c r="Y1572" s="51">
        <f t="shared" si="70"/>
        <v>3530.9906999999998</v>
      </c>
      <c r="Z1572">
        <v>27.370999999999999</v>
      </c>
    </row>
    <row r="1573" spans="22:26" customFormat="1" x14ac:dyDescent="0.25">
      <c r="V1573" t="s">
        <v>116</v>
      </c>
      <c r="W1573" s="1">
        <v>41460</v>
      </c>
      <c r="X1573" s="51">
        <v>3371.529</v>
      </c>
      <c r="Y1573" s="51">
        <f t="shared" si="70"/>
        <v>3530.0411833333333</v>
      </c>
      <c r="Z1573">
        <v>27.209</v>
      </c>
    </row>
    <row r="1574" spans="22:26" customFormat="1" x14ac:dyDescent="0.25">
      <c r="V1574" t="s">
        <v>116</v>
      </c>
      <c r="W1574" s="1">
        <v>41463</v>
      </c>
      <c r="X1574" s="51">
        <v>3240.4769999999999</v>
      </c>
      <c r="Y1574" s="51">
        <f t="shared" si="70"/>
        <v>3527.4286000000006</v>
      </c>
      <c r="Z1574">
        <v>26.133400000000002</v>
      </c>
    </row>
    <row r="1575" spans="22:26" customFormat="1" x14ac:dyDescent="0.25">
      <c r="V1575" t="s">
        <v>116</v>
      </c>
      <c r="W1575" s="1">
        <v>41464</v>
      </c>
      <c r="X1575" s="51">
        <v>3259.9110000000001</v>
      </c>
      <c r="Y1575" s="51">
        <f t="shared" si="70"/>
        <v>3524.9082833333337</v>
      </c>
      <c r="Z1575">
        <v>26.279299999999999</v>
      </c>
    </row>
    <row r="1576" spans="22:26" customFormat="1" x14ac:dyDescent="0.25">
      <c r="V1576" t="s">
        <v>116</v>
      </c>
      <c r="W1576" s="1">
        <v>41465</v>
      </c>
      <c r="X1576" s="51">
        <v>3361.395</v>
      </c>
      <c r="Y1576" s="51">
        <f t="shared" si="70"/>
        <v>3523.5253500000008</v>
      </c>
      <c r="Z1576">
        <v>27.101500000000001</v>
      </c>
    </row>
    <row r="1577" spans="22:26" customFormat="1" x14ac:dyDescent="0.25">
      <c r="V1577" t="s">
        <v>116</v>
      </c>
      <c r="W1577" s="1">
        <v>41466</v>
      </c>
      <c r="X1577" s="51">
        <v>3455.884</v>
      </c>
      <c r="Y1577" s="51">
        <f t="shared" si="70"/>
        <v>3523.835633333334</v>
      </c>
      <c r="Z1577">
        <v>27.866199999999999</v>
      </c>
    </row>
    <row r="1578" spans="22:26" customFormat="1" x14ac:dyDescent="0.25">
      <c r="V1578" t="s">
        <v>116</v>
      </c>
      <c r="W1578" s="1">
        <v>41467</v>
      </c>
      <c r="X1578" s="51">
        <v>3425.1350000000002</v>
      </c>
      <c r="Y1578" s="51">
        <f t="shared" si="70"/>
        <v>3523.8676000000005</v>
      </c>
      <c r="Z1578">
        <v>27.620799999999999</v>
      </c>
    </row>
    <row r="1579" spans="22:26" customFormat="1" x14ac:dyDescent="0.25">
      <c r="V1579" t="s">
        <v>116</v>
      </c>
      <c r="W1579" s="1">
        <v>41470</v>
      </c>
      <c r="X1579" s="51">
        <v>3493.4409999999998</v>
      </c>
      <c r="Y1579" s="51">
        <f t="shared" si="70"/>
        <v>3525.5163333333339</v>
      </c>
      <c r="Z1579">
        <v>28.1601</v>
      </c>
    </row>
    <row r="1580" spans="22:26" customFormat="1" x14ac:dyDescent="0.25">
      <c r="V1580" t="s">
        <v>116</v>
      </c>
      <c r="W1580" s="1">
        <v>41471</v>
      </c>
      <c r="X1580" s="51">
        <v>3536.3130000000001</v>
      </c>
      <c r="Y1580" s="51">
        <f t="shared" si="70"/>
        <v>3528.6740333333337</v>
      </c>
      <c r="Z1580">
        <v>28.503799999999998</v>
      </c>
    </row>
    <row r="1581" spans="22:26" customFormat="1" x14ac:dyDescent="0.25">
      <c r="V1581" t="s">
        <v>116</v>
      </c>
      <c r="W1581" s="1">
        <v>41472</v>
      </c>
      <c r="X1581" s="51">
        <v>3485.0740000000001</v>
      </c>
      <c r="Y1581" s="51">
        <f t="shared" si="70"/>
        <v>3530.3739166666678</v>
      </c>
      <c r="Z1581">
        <v>28.1069</v>
      </c>
    </row>
    <row r="1582" spans="22:26" customFormat="1" x14ac:dyDescent="0.25">
      <c r="V1582" t="s">
        <v>116</v>
      </c>
      <c r="W1582" s="1">
        <v>41473</v>
      </c>
      <c r="X1582" s="51">
        <v>3481.201</v>
      </c>
      <c r="Y1582" s="51">
        <f t="shared" si="70"/>
        <v>3531.5203333333338</v>
      </c>
      <c r="Z1582">
        <v>28.0428</v>
      </c>
    </row>
    <row r="1583" spans="22:26" customFormat="1" x14ac:dyDescent="0.25">
      <c r="V1583" t="s">
        <v>116</v>
      </c>
      <c r="W1583" s="1">
        <v>41474</v>
      </c>
      <c r="X1583" s="51">
        <v>3394.306</v>
      </c>
      <c r="Y1583" s="51">
        <f t="shared" si="70"/>
        <v>3531.0418999999997</v>
      </c>
      <c r="Z1583">
        <v>27.3276</v>
      </c>
    </row>
    <row r="1584" spans="22:26" customFormat="1" x14ac:dyDescent="0.25">
      <c r="V1584" t="s">
        <v>116</v>
      </c>
      <c r="W1584" s="1">
        <v>41477</v>
      </c>
      <c r="X1584" s="51">
        <v>3461.2809999999999</v>
      </c>
      <c r="Y1584" s="51">
        <f t="shared" si="70"/>
        <v>3530.4758833333335</v>
      </c>
      <c r="Z1584">
        <v>27.8413</v>
      </c>
    </row>
    <row r="1585" spans="22:26" customFormat="1" x14ac:dyDescent="0.25">
      <c r="V1585" t="s">
        <v>116</v>
      </c>
      <c r="W1585" s="1">
        <v>41478</v>
      </c>
      <c r="X1585" s="51">
        <v>3544.9659999999999</v>
      </c>
      <c r="Y1585" s="51">
        <f t="shared" si="70"/>
        <v>3531.0315833333329</v>
      </c>
      <c r="Z1585">
        <v>28.509399999999999</v>
      </c>
    </row>
    <row r="1586" spans="22:26" customFormat="1" x14ac:dyDescent="0.25">
      <c r="V1586" t="s">
        <v>116</v>
      </c>
      <c r="W1586" s="1">
        <v>41479</v>
      </c>
      <c r="X1586" s="51">
        <v>3566.2820000000002</v>
      </c>
      <c r="Y1586" s="51">
        <f t="shared" si="70"/>
        <v>3533.5287999999996</v>
      </c>
      <c r="Z1586">
        <v>28.6572</v>
      </c>
    </row>
    <row r="1587" spans="22:26" customFormat="1" x14ac:dyDescent="0.25">
      <c r="V1587" t="s">
        <v>116</v>
      </c>
      <c r="W1587" s="1">
        <v>41480</v>
      </c>
      <c r="X1587" s="51">
        <v>3498.2420000000002</v>
      </c>
      <c r="Y1587" s="51">
        <f t="shared" si="70"/>
        <v>3533.7566999999999</v>
      </c>
      <c r="Z1587">
        <v>28.113800000000001</v>
      </c>
    </row>
    <row r="1588" spans="22:26" customFormat="1" x14ac:dyDescent="0.25">
      <c r="V1588" t="s">
        <v>116</v>
      </c>
      <c r="W1588" s="1">
        <v>41481</v>
      </c>
      <c r="X1588" s="51">
        <v>3494.1590000000001</v>
      </c>
      <c r="Y1588" s="51">
        <f t="shared" si="70"/>
        <v>3534.8026666666669</v>
      </c>
      <c r="Z1588">
        <v>28.095199999999998</v>
      </c>
    </row>
    <row r="1589" spans="22:26" customFormat="1" x14ac:dyDescent="0.25">
      <c r="V1589" t="s">
        <v>116</v>
      </c>
      <c r="W1589" s="1">
        <v>41484</v>
      </c>
      <c r="X1589" s="51">
        <v>3426.5929999999998</v>
      </c>
      <c r="Y1589" s="51">
        <f t="shared" si="70"/>
        <v>3535.7831166666674</v>
      </c>
      <c r="Z1589">
        <v>27.542000000000002</v>
      </c>
    </row>
    <row r="1590" spans="22:26" customFormat="1" x14ac:dyDescent="0.25">
      <c r="V1590" t="s">
        <v>116</v>
      </c>
      <c r="W1590" s="1">
        <v>41485</v>
      </c>
      <c r="X1590" s="51">
        <v>3411.2190000000001</v>
      </c>
      <c r="Y1590" s="51">
        <f t="shared" si="70"/>
        <v>3536.2468000000003</v>
      </c>
      <c r="Z1590">
        <v>27.439499999999999</v>
      </c>
    </row>
    <row r="1591" spans="22:26" customFormat="1" x14ac:dyDescent="0.25">
      <c r="V1591" t="s">
        <v>116</v>
      </c>
      <c r="W1591" s="1">
        <v>41486</v>
      </c>
      <c r="X1591" s="51">
        <v>3430.7429999999999</v>
      </c>
      <c r="Y1591" s="51">
        <f t="shared" si="70"/>
        <v>3535.9485166666664</v>
      </c>
      <c r="Z1591">
        <v>27.608699999999999</v>
      </c>
    </row>
    <row r="1592" spans="22:26" customFormat="1" x14ac:dyDescent="0.25">
      <c r="V1592" t="s">
        <v>116</v>
      </c>
      <c r="W1592" s="1">
        <v>41487</v>
      </c>
      <c r="X1592" s="51">
        <v>3521.152</v>
      </c>
      <c r="Y1592" s="51">
        <f t="shared" si="70"/>
        <v>3536.0601000000001</v>
      </c>
      <c r="Z1592">
        <v>28.331700000000001</v>
      </c>
    </row>
    <row r="1593" spans="22:26" customFormat="1" x14ac:dyDescent="0.25">
      <c r="V1593" t="s">
        <v>116</v>
      </c>
      <c r="W1593" s="1">
        <v>41488</v>
      </c>
      <c r="X1593" s="51">
        <v>3533.6089999999999</v>
      </c>
      <c r="Y1593" s="51">
        <f t="shared" si="70"/>
        <v>3536.2623000000003</v>
      </c>
      <c r="Z1593">
        <v>28.4377</v>
      </c>
    </row>
    <row r="1594" spans="22:26" customFormat="1" x14ac:dyDescent="0.25">
      <c r="V1594" t="s">
        <v>116</v>
      </c>
      <c r="W1594" s="1">
        <v>41491</v>
      </c>
      <c r="X1594" s="51">
        <v>3592.538</v>
      </c>
      <c r="Y1594" s="51">
        <f t="shared" si="70"/>
        <v>3536.9071333333336</v>
      </c>
      <c r="Z1594">
        <v>28.9223</v>
      </c>
    </row>
    <row r="1595" spans="22:26" customFormat="1" x14ac:dyDescent="0.25">
      <c r="V1595" t="s">
        <v>116</v>
      </c>
      <c r="W1595" s="1">
        <v>41492</v>
      </c>
      <c r="X1595" s="51">
        <v>3631.491</v>
      </c>
      <c r="Y1595" s="51">
        <f t="shared" si="70"/>
        <v>3538.1691666666666</v>
      </c>
      <c r="Z1595">
        <v>29.232700000000001</v>
      </c>
    </row>
    <row r="1596" spans="22:26" customFormat="1" x14ac:dyDescent="0.25">
      <c r="V1596" t="s">
        <v>116</v>
      </c>
      <c r="W1596" s="1">
        <v>41493</v>
      </c>
      <c r="X1596" s="51">
        <v>3596.3180000000002</v>
      </c>
      <c r="Y1596" s="51">
        <f t="shared" si="70"/>
        <v>3538.4856833333333</v>
      </c>
      <c r="Z1596">
        <v>28.961200000000002</v>
      </c>
    </row>
    <row r="1597" spans="22:26" customFormat="1" x14ac:dyDescent="0.25">
      <c r="V1597" t="s">
        <v>116</v>
      </c>
      <c r="W1597" s="1">
        <v>41494</v>
      </c>
      <c r="X1597" s="51">
        <v>3605.85</v>
      </c>
      <c r="Y1597" s="51">
        <f t="shared" si="70"/>
        <v>3538.7372166666664</v>
      </c>
      <c r="Z1597">
        <v>29.049099999999999</v>
      </c>
    </row>
    <row r="1598" spans="22:26" customFormat="1" x14ac:dyDescent="0.25">
      <c r="V1598" t="s">
        <v>116</v>
      </c>
      <c r="W1598" s="1">
        <v>41495</v>
      </c>
      <c r="X1598" s="51">
        <v>3618.7440000000001</v>
      </c>
      <c r="Y1598" s="51">
        <f t="shared" ref="Y1598:Y1661" si="71">AVERAGE(X1539:X1598)</f>
        <v>3539.8945666666664</v>
      </c>
      <c r="Z1598">
        <v>29.146999999999998</v>
      </c>
    </row>
    <row r="1599" spans="22:26" customFormat="1" x14ac:dyDescent="0.25">
      <c r="V1599" t="s">
        <v>116</v>
      </c>
      <c r="W1599" s="1">
        <v>41498</v>
      </c>
      <c r="X1599" s="51">
        <v>3676.1950000000002</v>
      </c>
      <c r="Y1599" s="51">
        <f t="shared" si="71"/>
        <v>3541.2127166666664</v>
      </c>
      <c r="Z1599">
        <v>29.605</v>
      </c>
    </row>
    <row r="1600" spans="22:26" customFormat="1" x14ac:dyDescent="0.25">
      <c r="V1600" t="s">
        <v>116</v>
      </c>
      <c r="W1600" s="1">
        <v>41499</v>
      </c>
      <c r="X1600" s="51">
        <v>3695.5520000000001</v>
      </c>
      <c r="Y1600" s="51">
        <f t="shared" si="71"/>
        <v>3542.2093333333332</v>
      </c>
      <c r="Z1600">
        <v>29.770600000000002</v>
      </c>
    </row>
    <row r="1601" spans="22:26" customFormat="1" x14ac:dyDescent="0.25">
      <c r="V1601" t="s">
        <v>116</v>
      </c>
      <c r="W1601" s="1">
        <v>41500</v>
      </c>
      <c r="X1601" s="51">
        <v>3681.0819999999999</v>
      </c>
      <c r="Y1601" s="51">
        <f t="shared" si="71"/>
        <v>3542.0373833333333</v>
      </c>
      <c r="Z1601">
        <v>29.665700000000001</v>
      </c>
    </row>
    <row r="1602" spans="22:26" customFormat="1" x14ac:dyDescent="0.25">
      <c r="V1602" t="s">
        <v>116</v>
      </c>
      <c r="W1602" s="1">
        <v>41501</v>
      </c>
      <c r="X1602" s="51">
        <v>3631.3209999999999</v>
      </c>
      <c r="Y1602" s="51">
        <f t="shared" si="71"/>
        <v>3540.2635999999998</v>
      </c>
      <c r="Z1602">
        <v>29.270299999999999</v>
      </c>
    </row>
    <row r="1603" spans="22:26" customFormat="1" x14ac:dyDescent="0.25">
      <c r="V1603" t="s">
        <v>116</v>
      </c>
      <c r="W1603" s="1">
        <v>41502</v>
      </c>
      <c r="X1603" s="51">
        <v>3554.348</v>
      </c>
      <c r="Y1603" s="51">
        <f t="shared" si="71"/>
        <v>3536.3850833333331</v>
      </c>
      <c r="Z1603">
        <v>28.668399999999998</v>
      </c>
    </row>
    <row r="1604" spans="22:26" customFormat="1" x14ac:dyDescent="0.25">
      <c r="V1604" t="s">
        <v>116</v>
      </c>
      <c r="W1604" s="1">
        <v>41505</v>
      </c>
      <c r="X1604" s="51">
        <v>3609.0279999999998</v>
      </c>
      <c r="Y1604" s="51">
        <f t="shared" si="71"/>
        <v>3533.9376499999998</v>
      </c>
      <c r="Z1604">
        <v>29.1191</v>
      </c>
    </row>
    <row r="1605" spans="22:26" customFormat="1" x14ac:dyDescent="0.25">
      <c r="V1605" t="s">
        <v>116</v>
      </c>
      <c r="W1605" s="1">
        <v>41506</v>
      </c>
      <c r="X1605" s="51">
        <v>3599.6370000000002</v>
      </c>
      <c r="Y1605" s="51">
        <f t="shared" si="71"/>
        <v>3531.8611166666665</v>
      </c>
      <c r="Z1605">
        <v>29.0489</v>
      </c>
    </row>
    <row r="1606" spans="22:26" customFormat="1" x14ac:dyDescent="0.25">
      <c r="V1606" t="s">
        <v>116</v>
      </c>
      <c r="W1606" s="1">
        <v>41507</v>
      </c>
      <c r="X1606" s="51">
        <v>3627.5010000000002</v>
      </c>
      <c r="Y1606" s="51">
        <f t="shared" si="71"/>
        <v>3529.2849499999998</v>
      </c>
      <c r="Z1606">
        <v>29.290400000000002</v>
      </c>
    </row>
    <row r="1607" spans="22:26" customFormat="1" x14ac:dyDescent="0.25">
      <c r="V1607" t="s">
        <v>116</v>
      </c>
      <c r="W1607" s="1">
        <v>41508</v>
      </c>
      <c r="X1607" s="51">
        <v>3636.4690000000001</v>
      </c>
      <c r="Y1607" s="51">
        <f t="shared" si="71"/>
        <v>3526.2189833333332</v>
      </c>
      <c r="Z1607">
        <v>29.388500000000001</v>
      </c>
    </row>
    <row r="1608" spans="22:26" customFormat="1" x14ac:dyDescent="0.25">
      <c r="V1608" t="s">
        <v>116</v>
      </c>
      <c r="W1608" s="1">
        <v>41509</v>
      </c>
      <c r="X1608" s="51">
        <v>3627.97</v>
      </c>
      <c r="Y1608" s="51">
        <f t="shared" si="71"/>
        <v>3522.8887833333333</v>
      </c>
      <c r="Z1608">
        <v>29.3445</v>
      </c>
    </row>
    <row r="1609" spans="22:26" customFormat="1" x14ac:dyDescent="0.25">
      <c r="V1609" t="s">
        <v>116</v>
      </c>
      <c r="W1609" s="1">
        <v>41512</v>
      </c>
      <c r="X1609" s="51">
        <v>3703.5929999999998</v>
      </c>
      <c r="Y1609" s="51">
        <f t="shared" si="71"/>
        <v>3520.3433500000001</v>
      </c>
      <c r="Z1609">
        <v>29.970500000000001</v>
      </c>
    </row>
    <row r="1610" spans="22:26" customFormat="1" x14ac:dyDescent="0.25">
      <c r="V1610" t="s">
        <v>116</v>
      </c>
      <c r="W1610" s="1">
        <v>41513</v>
      </c>
      <c r="X1610" s="51">
        <v>3732.098</v>
      </c>
      <c r="Y1610" s="51">
        <f t="shared" si="71"/>
        <v>3518.1260833333331</v>
      </c>
      <c r="Z1610">
        <v>30.216899999999999</v>
      </c>
    </row>
    <row r="1611" spans="22:26" customFormat="1" x14ac:dyDescent="0.25">
      <c r="V1611" t="s">
        <v>116</v>
      </c>
      <c r="W1611" s="1">
        <v>41514</v>
      </c>
      <c r="X1611" s="51">
        <v>3703.92</v>
      </c>
      <c r="Y1611" s="51">
        <f t="shared" si="71"/>
        <v>3515.8377833333334</v>
      </c>
      <c r="Z1611">
        <v>30.018999999999998</v>
      </c>
    </row>
    <row r="1612" spans="22:26" customFormat="1" x14ac:dyDescent="0.25">
      <c r="V1612" t="s">
        <v>116</v>
      </c>
      <c r="W1612" s="1">
        <v>41515</v>
      </c>
      <c r="X1612" s="51">
        <v>3701.0830000000001</v>
      </c>
      <c r="Y1612" s="51">
        <f t="shared" si="71"/>
        <v>3513.9473333333331</v>
      </c>
      <c r="Z1612">
        <v>29.996600000000001</v>
      </c>
    </row>
    <row r="1613" spans="22:26" customFormat="1" x14ac:dyDescent="0.25">
      <c r="V1613" t="s">
        <v>116</v>
      </c>
      <c r="W1613" s="1">
        <v>41516</v>
      </c>
      <c r="X1613" s="51">
        <v>3664.1480000000001</v>
      </c>
      <c r="Y1613" s="51">
        <f t="shared" si="71"/>
        <v>3512.6877333333332</v>
      </c>
      <c r="Z1613">
        <v>29.6996</v>
      </c>
    </row>
    <row r="1614" spans="22:26" customFormat="1" x14ac:dyDescent="0.25">
      <c r="V1614" t="s">
        <v>116</v>
      </c>
      <c r="W1614" s="1">
        <v>41519</v>
      </c>
      <c r="X1614" s="51">
        <v>3689.9589999999998</v>
      </c>
      <c r="Y1614" s="51">
        <f t="shared" si="71"/>
        <v>3511.6012500000002</v>
      </c>
      <c r="Z1614">
        <v>29.918399999999998</v>
      </c>
    </row>
    <row r="1615" spans="22:26" customFormat="1" x14ac:dyDescent="0.25">
      <c r="V1615" t="s">
        <v>116</v>
      </c>
      <c r="W1615" s="1">
        <v>41520</v>
      </c>
      <c r="X1615" s="51">
        <v>3744.8710000000001</v>
      </c>
      <c r="Y1615" s="51">
        <f t="shared" si="71"/>
        <v>3512.5368333333336</v>
      </c>
      <c r="Z1615">
        <v>30.374600000000001</v>
      </c>
    </row>
    <row r="1616" spans="22:26" customFormat="1" x14ac:dyDescent="0.25">
      <c r="V1616" t="s">
        <v>116</v>
      </c>
      <c r="W1616" s="1">
        <v>41521</v>
      </c>
      <c r="X1616" s="51">
        <v>3755.239</v>
      </c>
      <c r="Y1616" s="51">
        <f t="shared" si="71"/>
        <v>3514.8539833333334</v>
      </c>
      <c r="Z1616">
        <v>30.481999999999999</v>
      </c>
    </row>
    <row r="1617" spans="22:26" customFormat="1" x14ac:dyDescent="0.25">
      <c r="V1617" t="s">
        <v>116</v>
      </c>
      <c r="W1617" s="1">
        <v>41522</v>
      </c>
      <c r="X1617" s="51">
        <v>3762.569</v>
      </c>
      <c r="Y1617" s="51">
        <f t="shared" si="71"/>
        <v>3518.9792999999995</v>
      </c>
      <c r="Z1617">
        <v>30.547000000000001</v>
      </c>
    </row>
    <row r="1618" spans="22:26" customFormat="1" x14ac:dyDescent="0.25">
      <c r="V1618" t="s">
        <v>116</v>
      </c>
      <c r="W1618" s="1">
        <v>41523</v>
      </c>
      <c r="X1618" s="51">
        <v>3792.8319999999999</v>
      </c>
      <c r="Y1618" s="51">
        <f t="shared" si="71"/>
        <v>3522.4435333333327</v>
      </c>
      <c r="Z1618">
        <v>30.836600000000001</v>
      </c>
    </row>
    <row r="1619" spans="22:26" customFormat="1" x14ac:dyDescent="0.25">
      <c r="V1619" t="s">
        <v>116</v>
      </c>
      <c r="W1619" s="1">
        <v>41526</v>
      </c>
      <c r="X1619" s="51">
        <v>3831.9270000000001</v>
      </c>
      <c r="Y1619" s="51">
        <f t="shared" si="71"/>
        <v>3526.4194666666658</v>
      </c>
      <c r="Z1619">
        <v>31.204799999999999</v>
      </c>
    </row>
    <row r="1620" spans="22:26" customFormat="1" x14ac:dyDescent="0.25">
      <c r="V1620" t="s">
        <v>116</v>
      </c>
      <c r="W1620" s="1">
        <v>41527</v>
      </c>
      <c r="X1620" s="51">
        <v>3870.9229999999998</v>
      </c>
      <c r="Y1620" s="51">
        <f t="shared" si="71"/>
        <v>3530.8388833333329</v>
      </c>
      <c r="Z1620">
        <v>31.5396</v>
      </c>
    </row>
    <row r="1621" spans="22:26" customFormat="1" x14ac:dyDescent="0.25">
      <c r="V1621" t="s">
        <v>116</v>
      </c>
      <c r="W1621" s="1">
        <v>41528</v>
      </c>
      <c r="X1621" s="51">
        <v>3834.2579999999998</v>
      </c>
      <c r="Y1621" s="51">
        <f t="shared" si="71"/>
        <v>3535.0215499999999</v>
      </c>
      <c r="Z1621">
        <v>31.2638</v>
      </c>
    </row>
    <row r="1622" spans="22:26" customFormat="1" x14ac:dyDescent="0.25">
      <c r="V1622" t="s">
        <v>116</v>
      </c>
      <c r="W1622" s="1">
        <v>41529</v>
      </c>
      <c r="X1622" s="51">
        <v>3845.0680000000002</v>
      </c>
      <c r="Y1622" s="51">
        <f t="shared" si="71"/>
        <v>3541.3559499999997</v>
      </c>
      <c r="Z1622">
        <v>31.3719</v>
      </c>
    </row>
    <row r="1623" spans="22:26" customFormat="1" x14ac:dyDescent="0.25">
      <c r="V1623" t="s">
        <v>116</v>
      </c>
      <c r="W1623" s="1">
        <v>41530</v>
      </c>
      <c r="X1623" s="51">
        <v>3849.82</v>
      </c>
      <c r="Y1623" s="51">
        <f t="shared" si="71"/>
        <v>3548.0782333333336</v>
      </c>
      <c r="Z1623">
        <v>31.4284</v>
      </c>
    </row>
    <row r="1624" spans="22:26" customFormat="1" x14ac:dyDescent="0.25">
      <c r="V1624" t="s">
        <v>116</v>
      </c>
      <c r="W1624" s="1">
        <v>41533</v>
      </c>
      <c r="X1624" s="51">
        <v>3854.2069999999999</v>
      </c>
      <c r="Y1624" s="51">
        <f t="shared" si="71"/>
        <v>3558.4323166666663</v>
      </c>
      <c r="Z1624">
        <v>31.504300000000001</v>
      </c>
    </row>
    <row r="1625" spans="22:26" customFormat="1" x14ac:dyDescent="0.25">
      <c r="V1625" t="s">
        <v>116</v>
      </c>
      <c r="W1625" s="1">
        <v>41534</v>
      </c>
      <c r="X1625" s="51">
        <v>3786.2919999999999</v>
      </c>
      <c r="Y1625" s="51">
        <f t="shared" si="71"/>
        <v>3567.8849499999997</v>
      </c>
      <c r="Z1625">
        <v>30.962700000000002</v>
      </c>
    </row>
    <row r="1626" spans="22:26" customFormat="1" x14ac:dyDescent="0.25">
      <c r="V1626" t="s">
        <v>116</v>
      </c>
      <c r="W1626" s="1">
        <v>41535</v>
      </c>
      <c r="X1626" s="51">
        <v>3822.123</v>
      </c>
      <c r="Y1626" s="51">
        <f t="shared" si="71"/>
        <v>3576.8233666666661</v>
      </c>
      <c r="Z1626">
        <v>31.281099999999999</v>
      </c>
    </row>
    <row r="1627" spans="22:26" customFormat="1" x14ac:dyDescent="0.25">
      <c r="V1627" t="s">
        <v>116</v>
      </c>
      <c r="W1627" s="1">
        <v>41540</v>
      </c>
      <c r="X1627" s="51">
        <v>3899.625</v>
      </c>
      <c r="Y1627" s="51">
        <f t="shared" si="71"/>
        <v>3587.9300833333332</v>
      </c>
      <c r="Z1627">
        <v>31.9392</v>
      </c>
    </row>
    <row r="1628" spans="22:26" customFormat="1" x14ac:dyDescent="0.25">
      <c r="V1628" t="s">
        <v>116</v>
      </c>
      <c r="W1628" s="1">
        <v>41541</v>
      </c>
      <c r="X1628" s="51">
        <v>3903.518</v>
      </c>
      <c r="Y1628" s="51">
        <f t="shared" si="71"/>
        <v>3599.0557500000004</v>
      </c>
      <c r="Z1628">
        <v>31.9985</v>
      </c>
    </row>
    <row r="1629" spans="22:26" customFormat="1" x14ac:dyDescent="0.25">
      <c r="V1629" t="s">
        <v>116</v>
      </c>
      <c r="W1629" s="1">
        <v>41542</v>
      </c>
      <c r="X1629" s="51">
        <v>3889.221</v>
      </c>
      <c r="Y1629" s="51">
        <f t="shared" si="71"/>
        <v>3608.7995833333334</v>
      </c>
      <c r="Z1629">
        <v>31.918199999999999</v>
      </c>
    </row>
    <row r="1630" spans="22:26" customFormat="1" x14ac:dyDescent="0.25">
      <c r="V1630" t="s">
        <v>116</v>
      </c>
      <c r="W1630" s="1">
        <v>41543</v>
      </c>
      <c r="X1630" s="51">
        <v>3808.2159999999999</v>
      </c>
      <c r="Y1630" s="51">
        <f t="shared" si="71"/>
        <v>3616.285633333333</v>
      </c>
      <c r="Z1630">
        <v>31.2073</v>
      </c>
    </row>
    <row r="1631" spans="22:26" customFormat="1" x14ac:dyDescent="0.25">
      <c r="V1631" t="s">
        <v>116</v>
      </c>
      <c r="W1631" s="1">
        <v>41544</v>
      </c>
      <c r="X1631" s="51">
        <v>3822.7579999999998</v>
      </c>
      <c r="Y1631" s="51">
        <f t="shared" si="71"/>
        <v>3623.9285333333332</v>
      </c>
      <c r="Z1631">
        <v>31.294899999999998</v>
      </c>
    </row>
    <row r="1632" spans="22:26" customFormat="1" x14ac:dyDescent="0.25">
      <c r="V1632" t="s">
        <v>116</v>
      </c>
      <c r="W1632" s="1">
        <v>41547</v>
      </c>
      <c r="X1632" s="51">
        <v>3872.893</v>
      </c>
      <c r="Y1632" s="51">
        <f t="shared" si="71"/>
        <v>3631.9686166666665</v>
      </c>
      <c r="Z1632">
        <v>30.284199999999998</v>
      </c>
    </row>
    <row r="1633" spans="22:26" customFormat="1" x14ac:dyDescent="0.25">
      <c r="V1633" t="s">
        <v>116</v>
      </c>
      <c r="W1633" s="1">
        <v>41555</v>
      </c>
      <c r="X1633" s="51">
        <v>3938.0680000000002</v>
      </c>
      <c r="Y1633" s="51">
        <f t="shared" si="71"/>
        <v>3641.4109333333331</v>
      </c>
      <c r="Z1633">
        <v>30.775500000000001</v>
      </c>
    </row>
    <row r="1634" spans="22:26" customFormat="1" x14ac:dyDescent="0.25">
      <c r="V1634" t="s">
        <v>116</v>
      </c>
      <c r="W1634" s="1">
        <v>41556</v>
      </c>
      <c r="X1634" s="51">
        <v>3981.058</v>
      </c>
      <c r="Y1634" s="51">
        <f t="shared" si="71"/>
        <v>3653.7539499999998</v>
      </c>
      <c r="Z1634">
        <v>31.122299999999999</v>
      </c>
    </row>
    <row r="1635" spans="22:26" customFormat="1" x14ac:dyDescent="0.25">
      <c r="V1635" t="s">
        <v>116</v>
      </c>
      <c r="W1635" s="1">
        <v>41557</v>
      </c>
      <c r="X1635" s="51">
        <v>3959.63</v>
      </c>
      <c r="Y1635" s="51">
        <f t="shared" si="71"/>
        <v>3665.4159333333328</v>
      </c>
      <c r="Z1635">
        <v>30.916599999999999</v>
      </c>
    </row>
    <row r="1636" spans="22:26" customFormat="1" x14ac:dyDescent="0.25">
      <c r="V1636" t="s">
        <v>116</v>
      </c>
      <c r="W1636" s="1">
        <v>41558</v>
      </c>
      <c r="X1636" s="51">
        <v>4026.9160000000002</v>
      </c>
      <c r="Y1636" s="51">
        <f t="shared" si="71"/>
        <v>3676.5079499999997</v>
      </c>
      <c r="Z1636">
        <v>31.442</v>
      </c>
    </row>
    <row r="1637" spans="22:26" customFormat="1" x14ac:dyDescent="0.25">
      <c r="V1637" t="s">
        <v>116</v>
      </c>
      <c r="W1637" s="1">
        <v>41561</v>
      </c>
      <c r="X1637" s="51">
        <v>4068.32</v>
      </c>
      <c r="Y1637" s="51">
        <f t="shared" si="71"/>
        <v>3686.7152166666665</v>
      </c>
      <c r="Z1637">
        <v>31.763100000000001</v>
      </c>
    </row>
    <row r="1638" spans="22:26" customFormat="1" x14ac:dyDescent="0.25">
      <c r="V1638" t="s">
        <v>116</v>
      </c>
      <c r="W1638" s="1">
        <v>41562</v>
      </c>
      <c r="X1638" s="51">
        <v>4074.0830000000001</v>
      </c>
      <c r="Y1638" s="51">
        <f t="shared" si="71"/>
        <v>3697.5310166666668</v>
      </c>
      <c r="Z1638">
        <v>31.8094</v>
      </c>
    </row>
    <row r="1639" spans="22:26" customFormat="1" x14ac:dyDescent="0.25">
      <c r="V1639" t="s">
        <v>116</v>
      </c>
      <c r="W1639" s="1">
        <v>41563</v>
      </c>
      <c r="X1639" s="51">
        <v>3963.212</v>
      </c>
      <c r="Y1639" s="51">
        <f t="shared" si="71"/>
        <v>3705.360533333333</v>
      </c>
      <c r="Z1639">
        <v>30.915199999999999</v>
      </c>
    </row>
    <row r="1640" spans="22:26" customFormat="1" x14ac:dyDescent="0.25">
      <c r="V1640" t="s">
        <v>116</v>
      </c>
      <c r="W1640" s="1">
        <v>41564</v>
      </c>
      <c r="X1640" s="51">
        <v>3956.9650000000001</v>
      </c>
      <c r="Y1640" s="51">
        <f t="shared" si="71"/>
        <v>3712.3713999999995</v>
      </c>
      <c r="Z1640">
        <v>30.865400000000001</v>
      </c>
    </row>
    <row r="1641" spans="22:26" customFormat="1" x14ac:dyDescent="0.25">
      <c r="V1641" t="s">
        <v>116</v>
      </c>
      <c r="W1641" s="1">
        <v>41565</v>
      </c>
      <c r="X1641" s="51">
        <v>3970.6410000000001</v>
      </c>
      <c r="Y1641" s="51">
        <f t="shared" si="71"/>
        <v>3720.464183333333</v>
      </c>
      <c r="Z1641">
        <v>30.981400000000001</v>
      </c>
    </row>
    <row r="1642" spans="22:26" customFormat="1" x14ac:dyDescent="0.25">
      <c r="V1642" t="s">
        <v>116</v>
      </c>
      <c r="W1642" s="1">
        <v>41568</v>
      </c>
      <c r="X1642" s="51">
        <v>4069.0329999999999</v>
      </c>
      <c r="Y1642" s="51">
        <f t="shared" si="71"/>
        <v>3730.261383333333</v>
      </c>
      <c r="Z1642">
        <v>31.754799999999999</v>
      </c>
    </row>
    <row r="1643" spans="22:26" customFormat="1" x14ac:dyDescent="0.25">
      <c r="V1643" t="s">
        <v>116</v>
      </c>
      <c r="W1643" s="1">
        <v>41569</v>
      </c>
      <c r="X1643" s="51">
        <v>4026.5160000000001</v>
      </c>
      <c r="Y1643" s="51">
        <f t="shared" si="71"/>
        <v>3740.7982166666666</v>
      </c>
      <c r="Z1643">
        <v>31.418299999999999</v>
      </c>
    </row>
    <row r="1644" spans="22:26" customFormat="1" x14ac:dyDescent="0.25">
      <c r="V1644" t="s">
        <v>116</v>
      </c>
      <c r="W1644" s="1">
        <v>41570</v>
      </c>
      <c r="X1644" s="51">
        <v>3924.2190000000001</v>
      </c>
      <c r="Y1644" s="51">
        <f t="shared" si="71"/>
        <v>3748.5138499999998</v>
      </c>
      <c r="Z1644">
        <v>30.663499999999999</v>
      </c>
    </row>
    <row r="1645" spans="22:26" customFormat="1" x14ac:dyDescent="0.25">
      <c r="V1645" t="s">
        <v>116</v>
      </c>
      <c r="W1645" s="1">
        <v>41571</v>
      </c>
      <c r="X1645" s="51">
        <v>3898.1559999999999</v>
      </c>
      <c r="Y1645" s="51">
        <f t="shared" si="71"/>
        <v>3754.4003499999994</v>
      </c>
      <c r="Z1645">
        <v>30.489799999999999</v>
      </c>
    </row>
    <row r="1646" spans="22:26" customFormat="1" x14ac:dyDescent="0.25">
      <c r="V1646" t="s">
        <v>116</v>
      </c>
      <c r="W1646" s="1">
        <v>41572</v>
      </c>
      <c r="X1646" s="51">
        <v>3821.779</v>
      </c>
      <c r="Y1646" s="51">
        <f t="shared" si="71"/>
        <v>3758.658633333333</v>
      </c>
      <c r="Z1646">
        <v>29.869499999999999</v>
      </c>
    </row>
    <row r="1647" spans="22:26" customFormat="1" x14ac:dyDescent="0.25">
      <c r="V1647" t="s">
        <v>116</v>
      </c>
      <c r="W1647" s="1">
        <v>41575</v>
      </c>
      <c r="X1647" s="51">
        <v>3808.703</v>
      </c>
      <c r="Y1647" s="51">
        <f t="shared" si="71"/>
        <v>3763.8329833333332</v>
      </c>
      <c r="Z1647">
        <v>29.776299999999999</v>
      </c>
    </row>
    <row r="1648" spans="22:26" customFormat="1" x14ac:dyDescent="0.25">
      <c r="V1648" t="s">
        <v>116</v>
      </c>
      <c r="W1648" s="1">
        <v>41576</v>
      </c>
      <c r="X1648" s="51">
        <v>3703.86</v>
      </c>
      <c r="Y1648" s="51">
        <f t="shared" si="71"/>
        <v>3767.328</v>
      </c>
      <c r="Z1648">
        <v>28.984999999999999</v>
      </c>
    </row>
    <row r="1649" spans="22:26" customFormat="1" x14ac:dyDescent="0.25">
      <c r="V1649" t="s">
        <v>116</v>
      </c>
      <c r="W1649" s="1">
        <v>41577</v>
      </c>
      <c r="X1649" s="51">
        <v>3764.453</v>
      </c>
      <c r="Y1649" s="51">
        <f t="shared" si="71"/>
        <v>3772.9589999999998</v>
      </c>
      <c r="Z1649">
        <v>29.459399999999999</v>
      </c>
    </row>
    <row r="1650" spans="22:26" customFormat="1" x14ac:dyDescent="0.25">
      <c r="V1650" t="s">
        <v>116</v>
      </c>
      <c r="W1650" s="1">
        <v>41578</v>
      </c>
      <c r="X1650" s="51">
        <v>3713.8290000000002</v>
      </c>
      <c r="Y1650" s="51">
        <f t="shared" si="71"/>
        <v>3778.0025000000001</v>
      </c>
      <c r="Z1650">
        <v>29.041699999999999</v>
      </c>
    </row>
    <row r="1651" spans="22:26" customFormat="1" x14ac:dyDescent="0.25">
      <c r="V1651" t="s">
        <v>116</v>
      </c>
      <c r="W1651" s="1">
        <v>41579</v>
      </c>
      <c r="X1651" s="51">
        <v>3702.4450000000002</v>
      </c>
      <c r="Y1651" s="51">
        <f t="shared" si="71"/>
        <v>3782.530866666667</v>
      </c>
      <c r="Z1651">
        <v>28.950299999999999</v>
      </c>
    </row>
    <row r="1652" spans="22:26" customFormat="1" x14ac:dyDescent="0.25">
      <c r="V1652" t="s">
        <v>116</v>
      </c>
      <c r="W1652" s="1">
        <v>41582</v>
      </c>
      <c r="X1652" s="51">
        <v>3728.1880000000001</v>
      </c>
      <c r="Y1652" s="51">
        <f t="shared" si="71"/>
        <v>3785.9814666666666</v>
      </c>
      <c r="Z1652">
        <v>29.186</v>
      </c>
    </row>
    <row r="1653" spans="22:26" customFormat="1" x14ac:dyDescent="0.25">
      <c r="V1653" t="s">
        <v>116</v>
      </c>
      <c r="W1653" s="1">
        <v>41583</v>
      </c>
      <c r="X1653" s="51">
        <v>3777.404</v>
      </c>
      <c r="Y1653" s="51">
        <f t="shared" si="71"/>
        <v>3790.0447166666668</v>
      </c>
      <c r="Z1653">
        <v>29.5853</v>
      </c>
    </row>
    <row r="1654" spans="22:26" customFormat="1" x14ac:dyDescent="0.25">
      <c r="V1654" t="s">
        <v>116</v>
      </c>
      <c r="W1654" s="1">
        <v>41584</v>
      </c>
      <c r="X1654" s="51">
        <v>3737.1060000000002</v>
      </c>
      <c r="Y1654" s="51">
        <f t="shared" si="71"/>
        <v>3792.4541833333342</v>
      </c>
      <c r="Z1654">
        <v>29.2636</v>
      </c>
    </row>
    <row r="1655" spans="22:26" customFormat="1" x14ac:dyDescent="0.25">
      <c r="V1655" t="s">
        <v>116</v>
      </c>
      <c r="W1655" s="1">
        <v>41585</v>
      </c>
      <c r="X1655" s="51">
        <v>3685.04</v>
      </c>
      <c r="Y1655" s="51">
        <f t="shared" si="71"/>
        <v>3793.3466666666673</v>
      </c>
      <c r="Z1655">
        <v>28.8506</v>
      </c>
    </row>
    <row r="1656" spans="22:26" customFormat="1" x14ac:dyDescent="0.25">
      <c r="V1656" t="s">
        <v>116</v>
      </c>
      <c r="W1656" s="1">
        <v>41586</v>
      </c>
      <c r="X1656" s="51">
        <v>3629.94</v>
      </c>
      <c r="Y1656" s="51">
        <f t="shared" si="71"/>
        <v>3793.9070333333343</v>
      </c>
      <c r="Z1656">
        <v>28.428599999999999</v>
      </c>
    </row>
    <row r="1657" spans="22:26" customFormat="1" x14ac:dyDescent="0.25">
      <c r="V1657" t="s">
        <v>116</v>
      </c>
      <c r="W1657" s="1">
        <v>41589</v>
      </c>
      <c r="X1657" s="51">
        <v>3645.84</v>
      </c>
      <c r="Y1657" s="51">
        <f t="shared" si="71"/>
        <v>3794.5735333333341</v>
      </c>
      <c r="Z1657">
        <v>28.520900000000001</v>
      </c>
    </row>
    <row r="1658" spans="22:26" customFormat="1" x14ac:dyDescent="0.25">
      <c r="V1658" t="s">
        <v>116</v>
      </c>
      <c r="W1658" s="1">
        <v>41590</v>
      </c>
      <c r="X1658" s="51">
        <v>3680.5360000000001</v>
      </c>
      <c r="Y1658" s="51">
        <f t="shared" si="71"/>
        <v>3795.6034000000004</v>
      </c>
      <c r="Z1658">
        <v>28.8139</v>
      </c>
    </row>
    <row r="1659" spans="22:26" customFormat="1" x14ac:dyDescent="0.25">
      <c r="V1659" t="s">
        <v>116</v>
      </c>
      <c r="W1659" s="1">
        <v>41591</v>
      </c>
      <c r="X1659" s="51">
        <v>3611.76</v>
      </c>
      <c r="Y1659" s="51">
        <f t="shared" si="71"/>
        <v>3794.5294833333337</v>
      </c>
      <c r="Z1659">
        <v>28.293800000000001</v>
      </c>
    </row>
    <row r="1660" spans="22:26" customFormat="1" x14ac:dyDescent="0.25">
      <c r="V1660" t="s">
        <v>116</v>
      </c>
      <c r="W1660" s="1">
        <v>41592</v>
      </c>
      <c r="X1660" s="51">
        <v>3659.83</v>
      </c>
      <c r="Y1660" s="51">
        <f t="shared" si="71"/>
        <v>3793.9341166666677</v>
      </c>
      <c r="Z1660">
        <v>28.689299999999999</v>
      </c>
    </row>
    <row r="1661" spans="22:26" customFormat="1" x14ac:dyDescent="0.25">
      <c r="V1661" t="s">
        <v>116</v>
      </c>
      <c r="W1661" s="1">
        <v>41593</v>
      </c>
      <c r="X1661" s="51">
        <v>3736.4520000000002</v>
      </c>
      <c r="Y1661" s="51">
        <f t="shared" si="71"/>
        <v>3794.8569500000008</v>
      </c>
      <c r="Z1661">
        <v>29.286999999999999</v>
      </c>
    </row>
    <row r="1662" spans="22:26" customFormat="1" x14ac:dyDescent="0.25">
      <c r="V1662" t="s">
        <v>116</v>
      </c>
      <c r="W1662" s="1">
        <v>41596</v>
      </c>
      <c r="X1662" s="51">
        <v>3827.8820000000001</v>
      </c>
      <c r="Y1662" s="51">
        <f t="shared" ref="Y1662:Y1725" si="72">AVERAGE(X1603:X1662)</f>
        <v>3798.1329666666675</v>
      </c>
      <c r="Z1662">
        <v>30.0166</v>
      </c>
    </row>
    <row r="1663" spans="22:26" customFormat="1" x14ac:dyDescent="0.25">
      <c r="V1663" t="s">
        <v>116</v>
      </c>
      <c r="W1663" s="1">
        <v>41597</v>
      </c>
      <c r="X1663" s="51">
        <v>3840.3649999999998</v>
      </c>
      <c r="Y1663" s="51">
        <f t="shared" si="72"/>
        <v>3802.8999166666677</v>
      </c>
      <c r="Z1663">
        <v>30.123000000000001</v>
      </c>
    </row>
    <row r="1664" spans="22:26" customFormat="1" x14ac:dyDescent="0.25">
      <c r="V1664" t="s">
        <v>116</v>
      </c>
      <c r="W1664" s="1">
        <v>41598</v>
      </c>
      <c r="X1664" s="51">
        <v>3878.5839999999998</v>
      </c>
      <c r="Y1664" s="51">
        <f t="shared" si="72"/>
        <v>3807.3925166666677</v>
      </c>
      <c r="Z1664">
        <v>30.424199999999999</v>
      </c>
    </row>
    <row r="1665" spans="22:26" customFormat="1" x14ac:dyDescent="0.25">
      <c r="V1665" t="s">
        <v>116</v>
      </c>
      <c r="W1665" s="1">
        <v>41599</v>
      </c>
      <c r="X1665" s="51">
        <v>3865.41</v>
      </c>
      <c r="Y1665" s="51">
        <f t="shared" si="72"/>
        <v>3811.8220666666675</v>
      </c>
      <c r="Z1665">
        <v>30.328199999999999</v>
      </c>
    </row>
    <row r="1666" spans="22:26" customFormat="1" x14ac:dyDescent="0.25">
      <c r="V1666" t="s">
        <v>116</v>
      </c>
      <c r="W1666" s="1">
        <v>41600</v>
      </c>
      <c r="X1666" s="51">
        <v>3842.7559999999999</v>
      </c>
      <c r="Y1666" s="51">
        <f t="shared" si="72"/>
        <v>3815.4096500000005</v>
      </c>
      <c r="Z1666">
        <v>30.1327</v>
      </c>
    </row>
    <row r="1667" spans="22:26" customFormat="1" x14ac:dyDescent="0.25">
      <c r="V1667" t="s">
        <v>116</v>
      </c>
      <c r="W1667" s="1">
        <v>41603</v>
      </c>
      <c r="X1667" s="51">
        <v>3839.6019999999999</v>
      </c>
      <c r="Y1667" s="51">
        <f t="shared" si="72"/>
        <v>3818.7952000000009</v>
      </c>
      <c r="Z1667">
        <v>30.094899999999999</v>
      </c>
    </row>
    <row r="1668" spans="22:26" customFormat="1" x14ac:dyDescent="0.25">
      <c r="V1668" t="s">
        <v>116</v>
      </c>
      <c r="W1668" s="1">
        <v>41604</v>
      </c>
      <c r="X1668" s="51">
        <v>3845.6759999999999</v>
      </c>
      <c r="Y1668" s="51">
        <f t="shared" si="72"/>
        <v>3822.4236333333342</v>
      </c>
      <c r="Z1668">
        <v>30.131900000000002</v>
      </c>
    </row>
    <row r="1669" spans="22:26" customFormat="1" x14ac:dyDescent="0.25">
      <c r="V1669" t="s">
        <v>116</v>
      </c>
      <c r="W1669" s="1">
        <v>41605</v>
      </c>
      <c r="X1669" s="51">
        <v>3889.7550000000001</v>
      </c>
      <c r="Y1669" s="51">
        <f t="shared" si="72"/>
        <v>3825.5263333333342</v>
      </c>
      <c r="Z1669">
        <v>30.482500000000002</v>
      </c>
    </row>
    <row r="1670" spans="22:26" customFormat="1" x14ac:dyDescent="0.25">
      <c r="V1670" t="s">
        <v>116</v>
      </c>
      <c r="W1670" s="1">
        <v>41606</v>
      </c>
      <c r="X1670" s="51">
        <v>3922.6660000000002</v>
      </c>
      <c r="Y1670" s="51">
        <f t="shared" si="72"/>
        <v>3828.7024666666675</v>
      </c>
      <c r="Z1670">
        <v>30.7469</v>
      </c>
    </row>
    <row r="1671" spans="22:26" customFormat="1" x14ac:dyDescent="0.25">
      <c r="V1671" t="s">
        <v>116</v>
      </c>
      <c r="W1671" s="1">
        <v>41607</v>
      </c>
      <c r="X1671" s="51">
        <v>3946.3829999999998</v>
      </c>
      <c r="Y1671" s="51">
        <f t="shared" si="72"/>
        <v>3832.7435166666673</v>
      </c>
      <c r="Z1671">
        <v>31.0105</v>
      </c>
    </row>
    <row r="1672" spans="22:26" customFormat="1" x14ac:dyDescent="0.25">
      <c r="V1672" t="s">
        <v>116</v>
      </c>
      <c r="W1672" s="1">
        <v>41610</v>
      </c>
      <c r="X1672" s="51">
        <v>3770.8649999999998</v>
      </c>
      <c r="Y1672" s="51">
        <f t="shared" si="72"/>
        <v>3833.9065500000002</v>
      </c>
      <c r="Z1672">
        <v>29.5885</v>
      </c>
    </row>
    <row r="1673" spans="22:26" customFormat="1" x14ac:dyDescent="0.25">
      <c r="V1673" t="s">
        <v>116</v>
      </c>
      <c r="W1673" s="1">
        <v>41611</v>
      </c>
      <c r="X1673" s="51">
        <v>3859.9549999999999</v>
      </c>
      <c r="Y1673" s="51">
        <f t="shared" si="72"/>
        <v>3837.1699999999996</v>
      </c>
      <c r="Z1673">
        <v>30.294499999999999</v>
      </c>
    </row>
    <row r="1674" spans="22:26" customFormat="1" x14ac:dyDescent="0.25">
      <c r="V1674" t="s">
        <v>116</v>
      </c>
      <c r="W1674" s="1">
        <v>41612</v>
      </c>
      <c r="X1674" s="51">
        <v>3932.998</v>
      </c>
      <c r="Y1674" s="51">
        <f t="shared" si="72"/>
        <v>3841.2206500000002</v>
      </c>
      <c r="Z1674">
        <v>30.883900000000001</v>
      </c>
    </row>
    <row r="1675" spans="22:26" customFormat="1" x14ac:dyDescent="0.25">
      <c r="V1675" t="s">
        <v>116</v>
      </c>
      <c r="W1675" s="1">
        <v>41613</v>
      </c>
      <c r="X1675" s="51">
        <v>3928.7240000000002</v>
      </c>
      <c r="Y1675" s="51">
        <f t="shared" si="72"/>
        <v>3844.2848666666664</v>
      </c>
      <c r="Z1675">
        <v>30.870899999999999</v>
      </c>
    </row>
    <row r="1676" spans="22:26" customFormat="1" x14ac:dyDescent="0.25">
      <c r="V1676" t="s">
        <v>116</v>
      </c>
      <c r="W1676" s="1">
        <v>41614</v>
      </c>
      <c r="X1676" s="51">
        <v>3918.7829999999999</v>
      </c>
      <c r="Y1676" s="51">
        <f t="shared" si="72"/>
        <v>3847.0105999999996</v>
      </c>
      <c r="Z1676">
        <v>30.765000000000001</v>
      </c>
    </row>
    <row r="1677" spans="22:26" customFormat="1" x14ac:dyDescent="0.25">
      <c r="V1677" t="s">
        <v>116</v>
      </c>
      <c r="W1677" s="1">
        <v>41617</v>
      </c>
      <c r="X1677" s="51">
        <v>3947.7040000000002</v>
      </c>
      <c r="Y1677" s="51">
        <f t="shared" si="72"/>
        <v>3850.0961833333331</v>
      </c>
      <c r="Z1677">
        <v>31.0153</v>
      </c>
    </row>
    <row r="1678" spans="22:26" customFormat="1" x14ac:dyDescent="0.25">
      <c r="V1678" t="s">
        <v>116</v>
      </c>
      <c r="W1678" s="1">
        <v>41618</v>
      </c>
      <c r="X1678" s="51">
        <v>3950.4859999999999</v>
      </c>
      <c r="Y1678" s="51">
        <f t="shared" si="72"/>
        <v>3852.7237499999992</v>
      </c>
      <c r="Z1678">
        <v>31.045400000000001</v>
      </c>
    </row>
    <row r="1679" spans="22:26" customFormat="1" x14ac:dyDescent="0.25">
      <c r="V1679" t="s">
        <v>116</v>
      </c>
      <c r="W1679" s="1">
        <v>41619</v>
      </c>
      <c r="X1679" s="51">
        <v>3906.78</v>
      </c>
      <c r="Y1679" s="51">
        <f t="shared" si="72"/>
        <v>3853.9712999999992</v>
      </c>
      <c r="Z1679">
        <v>30.7026</v>
      </c>
    </row>
    <row r="1680" spans="22:26" customFormat="1" x14ac:dyDescent="0.25">
      <c r="V1680" t="s">
        <v>116</v>
      </c>
      <c r="W1680" s="1">
        <v>41620</v>
      </c>
      <c r="X1680" s="51">
        <v>3916.962</v>
      </c>
      <c r="Y1680" s="51">
        <f t="shared" si="72"/>
        <v>3854.7386166666661</v>
      </c>
      <c r="Z1680">
        <v>30.795000000000002</v>
      </c>
    </row>
    <row r="1681" spans="22:26" customFormat="1" x14ac:dyDescent="0.25">
      <c r="V1681" t="s">
        <v>116</v>
      </c>
      <c r="W1681" s="1">
        <v>41621</v>
      </c>
      <c r="X1681" s="51">
        <v>3925.4340000000002</v>
      </c>
      <c r="Y1681" s="51">
        <f t="shared" si="72"/>
        <v>3856.2582166666662</v>
      </c>
      <c r="Z1681">
        <v>30.8674</v>
      </c>
    </row>
    <row r="1682" spans="22:26" customFormat="1" x14ac:dyDescent="0.25">
      <c r="V1682" t="s">
        <v>116</v>
      </c>
      <c r="W1682" s="1">
        <v>41624</v>
      </c>
      <c r="X1682" s="51">
        <v>3857.7150000000001</v>
      </c>
      <c r="Y1682" s="51">
        <f t="shared" si="72"/>
        <v>3856.4689999999987</v>
      </c>
      <c r="Z1682">
        <v>29.3215</v>
      </c>
    </row>
    <row r="1683" spans="22:26" customFormat="1" x14ac:dyDescent="0.25">
      <c r="V1683" t="s">
        <v>116</v>
      </c>
      <c r="W1683" s="1">
        <v>41625</v>
      </c>
      <c r="X1683" s="51">
        <v>3834.027</v>
      </c>
      <c r="Y1683" s="51">
        <f t="shared" si="72"/>
        <v>3856.2057833333324</v>
      </c>
      <c r="Z1683">
        <v>29.166499999999999</v>
      </c>
    </row>
    <row r="1684" spans="22:26" customFormat="1" x14ac:dyDescent="0.25">
      <c r="V1684" t="s">
        <v>116</v>
      </c>
      <c r="W1684" s="1">
        <v>41626</v>
      </c>
      <c r="X1684" s="51">
        <v>3834.0450000000001</v>
      </c>
      <c r="Y1684" s="51">
        <f t="shared" si="72"/>
        <v>3855.8697499999994</v>
      </c>
      <c r="Z1684">
        <v>29.157</v>
      </c>
    </row>
    <row r="1685" spans="22:26" customFormat="1" x14ac:dyDescent="0.25">
      <c r="V1685" t="s">
        <v>116</v>
      </c>
      <c r="W1685" s="1">
        <v>41627</v>
      </c>
      <c r="X1685" s="51">
        <v>3795.0230000000001</v>
      </c>
      <c r="Y1685" s="51">
        <f t="shared" si="72"/>
        <v>3856.0152666666659</v>
      </c>
      <c r="Z1685">
        <v>28.873899999999999</v>
      </c>
    </row>
    <row r="1686" spans="22:26" customFormat="1" x14ac:dyDescent="0.25">
      <c r="V1686" t="s">
        <v>116</v>
      </c>
      <c r="W1686" s="1">
        <v>41628</v>
      </c>
      <c r="X1686" s="51">
        <v>3747.002</v>
      </c>
      <c r="Y1686" s="51">
        <f t="shared" si="72"/>
        <v>3854.7632499999991</v>
      </c>
      <c r="Z1686">
        <v>28.495100000000001</v>
      </c>
    </row>
    <row r="1687" spans="22:26" customFormat="1" x14ac:dyDescent="0.25">
      <c r="V1687" t="s">
        <v>116</v>
      </c>
      <c r="W1687" s="1">
        <v>41631</v>
      </c>
      <c r="X1687" s="51">
        <v>3742.7379999999998</v>
      </c>
      <c r="Y1687" s="51">
        <f t="shared" si="72"/>
        <v>3852.1484666666661</v>
      </c>
      <c r="Z1687">
        <v>28.466999999999999</v>
      </c>
    </row>
    <row r="1688" spans="22:26" customFormat="1" x14ac:dyDescent="0.25">
      <c r="V1688" t="s">
        <v>116</v>
      </c>
      <c r="W1688" s="1">
        <v>41632</v>
      </c>
      <c r="X1688" s="51">
        <v>3768.703</v>
      </c>
      <c r="Y1688" s="51">
        <f t="shared" si="72"/>
        <v>3849.9015499999996</v>
      </c>
      <c r="Z1688">
        <v>28.671299999999999</v>
      </c>
    </row>
    <row r="1689" spans="22:26" customFormat="1" x14ac:dyDescent="0.25">
      <c r="V1689" t="s">
        <v>116</v>
      </c>
      <c r="W1689" s="1">
        <v>41633</v>
      </c>
      <c r="X1689" s="51">
        <v>3808.453</v>
      </c>
      <c r="Y1689" s="51">
        <f t="shared" si="72"/>
        <v>3848.555416666667</v>
      </c>
      <c r="Z1689">
        <v>28.994499999999999</v>
      </c>
    </row>
    <row r="1690" spans="22:26" customFormat="1" x14ac:dyDescent="0.25">
      <c r="V1690" t="s">
        <v>116</v>
      </c>
      <c r="W1690" s="1">
        <v>41634</v>
      </c>
      <c r="X1690" s="51">
        <v>3743.1320000000001</v>
      </c>
      <c r="Y1690" s="51">
        <f t="shared" si="72"/>
        <v>3847.4706833333335</v>
      </c>
      <c r="Z1690">
        <v>28.483000000000001</v>
      </c>
    </row>
    <row r="1691" spans="22:26" customFormat="1" x14ac:dyDescent="0.25">
      <c r="V1691" t="s">
        <v>116</v>
      </c>
      <c r="W1691" s="1">
        <v>41635</v>
      </c>
      <c r="X1691" s="51">
        <v>3800.7739999999999</v>
      </c>
      <c r="Y1691" s="51">
        <f t="shared" si="72"/>
        <v>3847.104283333334</v>
      </c>
      <c r="Z1691">
        <v>28.9358</v>
      </c>
    </row>
    <row r="1692" spans="22:26" customFormat="1" x14ac:dyDescent="0.25">
      <c r="V1692" t="s">
        <v>116</v>
      </c>
      <c r="W1692" s="1">
        <v>41638</v>
      </c>
      <c r="X1692" s="51">
        <v>3813.0030000000002</v>
      </c>
      <c r="Y1692" s="51">
        <f t="shared" si="72"/>
        <v>3846.1061166666673</v>
      </c>
      <c r="Z1692">
        <v>29.023399999999999</v>
      </c>
    </row>
    <row r="1693" spans="22:26" customFormat="1" x14ac:dyDescent="0.25">
      <c r="V1693" t="s">
        <v>116</v>
      </c>
      <c r="W1693" s="1">
        <v>41639</v>
      </c>
      <c r="X1693" s="51">
        <v>3829.096</v>
      </c>
      <c r="Y1693" s="51">
        <f t="shared" si="72"/>
        <v>3844.2899166666671</v>
      </c>
      <c r="Z1693">
        <v>28.431999999999999</v>
      </c>
    </row>
    <row r="1694" spans="22:26" customFormat="1" x14ac:dyDescent="0.25">
      <c r="V1694" t="s">
        <v>116</v>
      </c>
      <c r="W1694" s="1">
        <v>41641</v>
      </c>
      <c r="X1694" s="51">
        <v>3847.8789999999999</v>
      </c>
      <c r="Y1694" s="51">
        <f t="shared" si="72"/>
        <v>3842.0702666666666</v>
      </c>
      <c r="Z1694">
        <v>28.581299999999999</v>
      </c>
    </row>
    <row r="1695" spans="22:26" customFormat="1" x14ac:dyDescent="0.25">
      <c r="V1695" t="s">
        <v>116</v>
      </c>
      <c r="W1695" s="1">
        <v>41642</v>
      </c>
      <c r="X1695" s="51">
        <v>3816.3159999999998</v>
      </c>
      <c r="Y1695" s="51">
        <f t="shared" si="72"/>
        <v>3839.6816999999996</v>
      </c>
      <c r="Z1695">
        <v>28.369800000000001</v>
      </c>
    </row>
    <row r="1696" spans="22:26" customFormat="1" x14ac:dyDescent="0.25">
      <c r="V1696" t="s">
        <v>116</v>
      </c>
      <c r="W1696" s="1">
        <v>41645</v>
      </c>
      <c r="X1696" s="51">
        <v>3710.8980000000001</v>
      </c>
      <c r="Y1696" s="51">
        <f t="shared" si="72"/>
        <v>3834.4147333333331</v>
      </c>
      <c r="Z1696">
        <v>27.603000000000002</v>
      </c>
    </row>
    <row r="1697" spans="22:26" customFormat="1" x14ac:dyDescent="0.25">
      <c r="V1697" t="s">
        <v>116</v>
      </c>
      <c r="W1697" s="1">
        <v>41646</v>
      </c>
      <c r="X1697" s="51">
        <v>3733.6619999999998</v>
      </c>
      <c r="Y1697" s="51">
        <f t="shared" si="72"/>
        <v>3828.8370999999997</v>
      </c>
      <c r="Z1697">
        <v>27.7666</v>
      </c>
    </row>
    <row r="1698" spans="22:26" customFormat="1" x14ac:dyDescent="0.25">
      <c r="V1698" t="s">
        <v>116</v>
      </c>
      <c r="W1698" s="1">
        <v>41647</v>
      </c>
      <c r="X1698" s="51">
        <v>3738.2049999999999</v>
      </c>
      <c r="Y1698" s="51">
        <f t="shared" si="72"/>
        <v>3823.2391333333335</v>
      </c>
      <c r="Z1698">
        <v>27.807099999999998</v>
      </c>
    </row>
    <row r="1699" spans="22:26" customFormat="1" x14ac:dyDescent="0.25">
      <c r="V1699" t="s">
        <v>116</v>
      </c>
      <c r="W1699" s="1">
        <v>41648</v>
      </c>
      <c r="X1699" s="51">
        <v>3696.0230000000001</v>
      </c>
      <c r="Y1699" s="51">
        <f t="shared" si="72"/>
        <v>3818.7859833333332</v>
      </c>
      <c r="Z1699">
        <v>27.523900000000001</v>
      </c>
    </row>
    <row r="1700" spans="22:26" customFormat="1" x14ac:dyDescent="0.25">
      <c r="V1700" t="s">
        <v>116</v>
      </c>
      <c r="W1700" s="1">
        <v>41649</v>
      </c>
      <c r="X1700" s="51">
        <v>3628.634</v>
      </c>
      <c r="Y1700" s="51">
        <f t="shared" si="72"/>
        <v>3813.3138000000004</v>
      </c>
      <c r="Z1700">
        <v>27.052</v>
      </c>
    </row>
    <row r="1701" spans="22:26" customFormat="1" x14ac:dyDescent="0.25">
      <c r="V1701" t="s">
        <v>116</v>
      </c>
      <c r="W1701" s="1">
        <v>41652</v>
      </c>
      <c r="X1701" s="51">
        <v>3612.02</v>
      </c>
      <c r="Y1701" s="51">
        <f t="shared" si="72"/>
        <v>3807.3367833333336</v>
      </c>
      <c r="Z1701">
        <v>26.944099999999999</v>
      </c>
    </row>
    <row r="1702" spans="22:26" customFormat="1" x14ac:dyDescent="0.25">
      <c r="V1702" t="s">
        <v>116</v>
      </c>
      <c r="W1702" s="1">
        <v>41653</v>
      </c>
      <c r="X1702" s="51">
        <v>3683.5340000000001</v>
      </c>
      <c r="Y1702" s="51">
        <f t="shared" si="72"/>
        <v>3800.9118000000008</v>
      </c>
      <c r="Z1702">
        <v>27.4787</v>
      </c>
    </row>
    <row r="1703" spans="22:26" customFormat="1" x14ac:dyDescent="0.25">
      <c r="V1703" t="s">
        <v>116</v>
      </c>
      <c r="W1703" s="1">
        <v>41654</v>
      </c>
      <c r="X1703" s="51">
        <v>3708.1419999999998</v>
      </c>
      <c r="Y1703" s="51">
        <f t="shared" si="72"/>
        <v>3795.6055666666671</v>
      </c>
      <c r="Z1703">
        <v>27.648800000000001</v>
      </c>
    </row>
    <row r="1704" spans="22:26" customFormat="1" x14ac:dyDescent="0.25">
      <c r="V1704" t="s">
        <v>116</v>
      </c>
      <c r="W1704" s="1">
        <v>41655</v>
      </c>
      <c r="X1704" s="51">
        <v>3714.3139999999999</v>
      </c>
      <c r="Y1704" s="51">
        <f t="shared" si="72"/>
        <v>3792.1071500000007</v>
      </c>
      <c r="Z1704">
        <v>27.6919</v>
      </c>
    </row>
    <row r="1705" spans="22:26" customFormat="1" x14ac:dyDescent="0.25">
      <c r="V1705" t="s">
        <v>116</v>
      </c>
      <c r="W1705" s="1">
        <v>41656</v>
      </c>
      <c r="X1705" s="51">
        <v>3671.915</v>
      </c>
      <c r="Y1705" s="51">
        <f t="shared" si="72"/>
        <v>3788.3364666666671</v>
      </c>
      <c r="Z1705">
        <v>27.398599999999998</v>
      </c>
    </row>
    <row r="1706" spans="22:26" customFormat="1" x14ac:dyDescent="0.25">
      <c r="V1706" t="s">
        <v>116</v>
      </c>
      <c r="W1706" s="1">
        <v>41659</v>
      </c>
      <c r="X1706" s="51">
        <v>3644.125</v>
      </c>
      <c r="Y1706" s="51">
        <f t="shared" si="72"/>
        <v>3785.3755666666671</v>
      </c>
      <c r="Z1706">
        <v>27.1858</v>
      </c>
    </row>
    <row r="1707" spans="22:26" customFormat="1" x14ac:dyDescent="0.25">
      <c r="V1707" t="s">
        <v>116</v>
      </c>
      <c r="W1707" s="1">
        <v>41660</v>
      </c>
      <c r="X1707" s="51">
        <v>3700.1080000000002</v>
      </c>
      <c r="Y1707" s="51">
        <f t="shared" si="72"/>
        <v>3783.56565</v>
      </c>
      <c r="Z1707">
        <v>27.618300000000001</v>
      </c>
    </row>
    <row r="1708" spans="22:26" customFormat="1" x14ac:dyDescent="0.25">
      <c r="V1708" t="s">
        <v>116</v>
      </c>
      <c r="W1708" s="1">
        <v>41661</v>
      </c>
      <c r="X1708" s="51">
        <v>3799.0419999999999</v>
      </c>
      <c r="Y1708" s="51">
        <f t="shared" si="72"/>
        <v>3785.1520166666664</v>
      </c>
      <c r="Z1708">
        <v>28.356100000000001</v>
      </c>
    </row>
    <row r="1709" spans="22:26" customFormat="1" x14ac:dyDescent="0.25">
      <c r="V1709" t="s">
        <v>116</v>
      </c>
      <c r="W1709" s="1">
        <v>41662</v>
      </c>
      <c r="X1709" s="51">
        <v>3825.4859999999999</v>
      </c>
      <c r="Y1709" s="51">
        <f t="shared" si="72"/>
        <v>3786.1692333333335</v>
      </c>
      <c r="Z1709">
        <v>28.569099999999999</v>
      </c>
    </row>
    <row r="1710" spans="22:26" customFormat="1" x14ac:dyDescent="0.25">
      <c r="V1710" t="s">
        <v>116</v>
      </c>
      <c r="W1710" s="1">
        <v>41663</v>
      </c>
      <c r="X1710" s="51">
        <v>3882.6680000000001</v>
      </c>
      <c r="Y1710" s="51">
        <f t="shared" si="72"/>
        <v>3788.9832166666665</v>
      </c>
      <c r="Z1710">
        <v>29.001799999999999</v>
      </c>
    </row>
    <row r="1711" spans="22:26" customFormat="1" x14ac:dyDescent="0.25">
      <c r="V1711" t="s">
        <v>116</v>
      </c>
      <c r="W1711" s="1">
        <v>41666</v>
      </c>
      <c r="X1711" s="51">
        <v>3881.9470000000001</v>
      </c>
      <c r="Y1711" s="51">
        <f t="shared" si="72"/>
        <v>3791.9749166666666</v>
      </c>
      <c r="Z1711">
        <v>28.9709</v>
      </c>
    </row>
    <row r="1712" spans="22:26" customFormat="1" x14ac:dyDescent="0.25">
      <c r="V1712" t="s">
        <v>116</v>
      </c>
      <c r="W1712" s="1">
        <v>41667</v>
      </c>
      <c r="X1712" s="51">
        <v>3873.81</v>
      </c>
      <c r="Y1712" s="51">
        <f t="shared" si="72"/>
        <v>3794.4019499999995</v>
      </c>
      <c r="Z1712">
        <v>28.910900000000002</v>
      </c>
    </row>
    <row r="1713" spans="22:26" customFormat="1" x14ac:dyDescent="0.25">
      <c r="V1713" t="s">
        <v>116</v>
      </c>
      <c r="W1713" s="1">
        <v>41668</v>
      </c>
      <c r="X1713" s="51">
        <v>3908.45</v>
      </c>
      <c r="Y1713" s="51">
        <f t="shared" si="72"/>
        <v>3796.5860499999999</v>
      </c>
      <c r="Z1713">
        <v>29.172000000000001</v>
      </c>
    </row>
    <row r="1714" spans="22:26" customFormat="1" x14ac:dyDescent="0.25">
      <c r="V1714" t="s">
        <v>116</v>
      </c>
      <c r="W1714" s="1">
        <v>41669</v>
      </c>
      <c r="X1714" s="51">
        <v>3885.4160000000002</v>
      </c>
      <c r="Y1714" s="51">
        <f t="shared" si="72"/>
        <v>3799.0578833333329</v>
      </c>
      <c r="Z1714">
        <v>29.004200000000001</v>
      </c>
    </row>
    <row r="1715" spans="22:26" customFormat="1" x14ac:dyDescent="0.25">
      <c r="V1715" t="s">
        <v>116</v>
      </c>
      <c r="W1715" s="1">
        <v>41677</v>
      </c>
      <c r="X1715" s="51">
        <v>3957.6709999999998</v>
      </c>
      <c r="Y1715" s="51">
        <f t="shared" si="72"/>
        <v>3803.601733333332</v>
      </c>
      <c r="Z1715">
        <v>29.549700000000001</v>
      </c>
    </row>
    <row r="1716" spans="22:26" customFormat="1" x14ac:dyDescent="0.25">
      <c r="V1716" t="s">
        <v>116</v>
      </c>
      <c r="W1716" s="1">
        <v>41680</v>
      </c>
      <c r="X1716" s="51">
        <v>4074.63</v>
      </c>
      <c r="Y1716" s="51">
        <f t="shared" si="72"/>
        <v>3811.0132333333322</v>
      </c>
      <c r="Z1716">
        <v>30.405899999999999</v>
      </c>
    </row>
    <row r="1717" spans="22:26" customFormat="1" x14ac:dyDescent="0.25">
      <c r="V1717" t="s">
        <v>116</v>
      </c>
      <c r="W1717" s="1">
        <v>41681</v>
      </c>
      <c r="X1717" s="51">
        <v>4080.3780000000002</v>
      </c>
      <c r="Y1717" s="51">
        <f t="shared" si="72"/>
        <v>3818.2555333333316</v>
      </c>
      <c r="Z1717">
        <v>30.483699999999999</v>
      </c>
    </row>
    <row r="1718" spans="22:26" customFormat="1" x14ac:dyDescent="0.25">
      <c r="V1718" t="s">
        <v>116</v>
      </c>
      <c r="W1718" s="1">
        <v>41682</v>
      </c>
      <c r="X1718" s="51">
        <v>4125.4120000000003</v>
      </c>
      <c r="Y1718" s="51">
        <f t="shared" si="72"/>
        <v>3825.6701333333326</v>
      </c>
      <c r="Z1718">
        <v>30.8004</v>
      </c>
    </row>
    <row r="1719" spans="22:26" customFormat="1" x14ac:dyDescent="0.25">
      <c r="V1719" t="s">
        <v>116</v>
      </c>
      <c r="W1719" s="1">
        <v>41683</v>
      </c>
      <c r="X1719" s="51">
        <v>4064.4229999999998</v>
      </c>
      <c r="Y1719" s="51">
        <f t="shared" si="72"/>
        <v>3833.214516666666</v>
      </c>
      <c r="Z1719">
        <v>30.331</v>
      </c>
    </row>
    <row r="1720" spans="22:26" customFormat="1" x14ac:dyDescent="0.25">
      <c r="V1720" t="s">
        <v>116</v>
      </c>
      <c r="W1720" s="1">
        <v>41684</v>
      </c>
      <c r="X1720" s="51">
        <v>4134.16</v>
      </c>
      <c r="Y1720" s="51">
        <f t="shared" si="72"/>
        <v>3841.1200166666667</v>
      </c>
      <c r="Z1720">
        <v>30.869800000000001</v>
      </c>
    </row>
    <row r="1721" spans="22:26" customFormat="1" x14ac:dyDescent="0.25">
      <c r="V1721" t="s">
        <v>116</v>
      </c>
      <c r="W1721" s="1">
        <v>41687</v>
      </c>
      <c r="X1721" s="51">
        <v>4212.7449999999999</v>
      </c>
      <c r="Y1721" s="51">
        <f t="shared" si="72"/>
        <v>3849.0582333333336</v>
      </c>
      <c r="Z1721">
        <v>31.470800000000001</v>
      </c>
    </row>
    <row r="1722" spans="22:26" customFormat="1" x14ac:dyDescent="0.25">
      <c r="V1722" t="s">
        <v>116</v>
      </c>
      <c r="W1722" s="1">
        <v>41688</v>
      </c>
      <c r="X1722" s="51">
        <v>4207.6989999999996</v>
      </c>
      <c r="Y1722" s="51">
        <f t="shared" si="72"/>
        <v>3855.3885166666669</v>
      </c>
      <c r="Z1722">
        <v>31.394600000000001</v>
      </c>
    </row>
    <row r="1723" spans="22:26" customFormat="1" x14ac:dyDescent="0.25">
      <c r="V1723" t="s">
        <v>116</v>
      </c>
      <c r="W1723" s="1">
        <v>41689</v>
      </c>
      <c r="X1723" s="51">
        <v>4207.9939999999997</v>
      </c>
      <c r="Y1723" s="51">
        <f t="shared" si="72"/>
        <v>3861.5156666666671</v>
      </c>
      <c r="Z1723">
        <v>31.403600000000001</v>
      </c>
    </row>
    <row r="1724" spans="22:26" customFormat="1" x14ac:dyDescent="0.25">
      <c r="V1724" t="s">
        <v>116</v>
      </c>
      <c r="W1724" s="1">
        <v>41690</v>
      </c>
      <c r="X1724" s="51">
        <v>4149.0709999999999</v>
      </c>
      <c r="Y1724" s="51">
        <f t="shared" si="72"/>
        <v>3866.0237833333331</v>
      </c>
      <c r="Z1724">
        <v>30.956800000000001</v>
      </c>
    </row>
    <row r="1725" spans="22:26" customFormat="1" x14ac:dyDescent="0.25">
      <c r="V1725" t="s">
        <v>116</v>
      </c>
      <c r="W1725" s="1">
        <v>41691</v>
      </c>
      <c r="X1725" s="51">
        <v>4121.9170000000004</v>
      </c>
      <c r="Y1725" s="51">
        <f t="shared" si="72"/>
        <v>3870.2989000000002</v>
      </c>
      <c r="Z1725">
        <v>30.7424</v>
      </c>
    </row>
    <row r="1726" spans="22:26" customFormat="1" x14ac:dyDescent="0.25">
      <c r="V1726" t="s">
        <v>116</v>
      </c>
      <c r="W1726" s="1">
        <v>41694</v>
      </c>
      <c r="X1726" s="51">
        <v>4105.7920000000004</v>
      </c>
      <c r="Y1726" s="51">
        <f t="shared" ref="Y1726:Y1789" si="73">AVERAGE(X1667:X1726)</f>
        <v>3874.6828333333333</v>
      </c>
      <c r="Z1726">
        <v>30.615500000000001</v>
      </c>
    </row>
    <row r="1727" spans="22:26" customFormat="1" x14ac:dyDescent="0.25">
      <c r="V1727" t="s">
        <v>116</v>
      </c>
      <c r="W1727" s="1">
        <v>41695</v>
      </c>
      <c r="X1727" s="51">
        <v>3961.4389999999999</v>
      </c>
      <c r="Y1727" s="51">
        <f t="shared" si="73"/>
        <v>3876.7134500000011</v>
      </c>
      <c r="Z1727">
        <v>29.5214</v>
      </c>
    </row>
    <row r="1728" spans="22:26" customFormat="1" x14ac:dyDescent="0.25">
      <c r="V1728" t="s">
        <v>116</v>
      </c>
      <c r="W1728" s="1">
        <v>41696</v>
      </c>
      <c r="X1728" s="51">
        <v>3987.48</v>
      </c>
      <c r="Y1728" s="51">
        <f t="shared" si="73"/>
        <v>3879.0768500000004</v>
      </c>
      <c r="Z1728">
        <v>29.709900000000001</v>
      </c>
    </row>
    <row r="1729" spans="22:26" customFormat="1" x14ac:dyDescent="0.25">
      <c r="V1729" t="s">
        <v>116</v>
      </c>
      <c r="W1729" s="1">
        <v>41697</v>
      </c>
      <c r="X1729" s="51">
        <v>3934.7269999999999</v>
      </c>
      <c r="Y1729" s="51">
        <f t="shared" si="73"/>
        <v>3879.826383333334</v>
      </c>
      <c r="Z1729">
        <v>29.305700000000002</v>
      </c>
    </row>
    <row r="1730" spans="22:26" customFormat="1" x14ac:dyDescent="0.25">
      <c r="V1730" t="s">
        <v>116</v>
      </c>
      <c r="W1730" s="1">
        <v>41698</v>
      </c>
      <c r="X1730" s="51">
        <v>3975.9290000000001</v>
      </c>
      <c r="Y1730" s="51">
        <f t="shared" si="73"/>
        <v>3880.7141000000015</v>
      </c>
      <c r="Z1730">
        <v>29.607900000000001</v>
      </c>
    </row>
    <row r="1731" spans="22:26" customFormat="1" x14ac:dyDescent="0.25">
      <c r="V1731" t="s">
        <v>116</v>
      </c>
      <c r="W1731" s="1">
        <v>41701</v>
      </c>
      <c r="X1731" s="51">
        <v>4058.799</v>
      </c>
      <c r="Y1731" s="51">
        <f t="shared" si="73"/>
        <v>3882.587700000001</v>
      </c>
      <c r="Z1731">
        <v>30.227</v>
      </c>
    </row>
    <row r="1732" spans="22:26" customFormat="1" x14ac:dyDescent="0.25">
      <c r="V1732" t="s">
        <v>116</v>
      </c>
      <c r="W1732" s="1">
        <v>41702</v>
      </c>
      <c r="X1732" s="51">
        <v>4059.567</v>
      </c>
      <c r="Y1732" s="51">
        <f t="shared" si="73"/>
        <v>3887.3994000000012</v>
      </c>
      <c r="Z1732">
        <v>30.2041</v>
      </c>
    </row>
    <row r="1733" spans="22:26" customFormat="1" x14ac:dyDescent="0.25">
      <c r="V1733" t="s">
        <v>116</v>
      </c>
      <c r="W1733" s="1">
        <v>41703</v>
      </c>
      <c r="X1733" s="51">
        <v>4037.7840000000001</v>
      </c>
      <c r="Y1733" s="51">
        <f t="shared" si="73"/>
        <v>3890.3632166666675</v>
      </c>
      <c r="Z1733">
        <v>30.052099999999999</v>
      </c>
    </row>
    <row r="1734" spans="22:26" customFormat="1" x14ac:dyDescent="0.25">
      <c r="V1734" t="s">
        <v>116</v>
      </c>
      <c r="W1734" s="1">
        <v>41704</v>
      </c>
      <c r="X1734" s="51">
        <v>4032.7559999999999</v>
      </c>
      <c r="Y1734" s="51">
        <f t="shared" si="73"/>
        <v>3892.0258500000014</v>
      </c>
      <c r="Z1734">
        <v>30.024899999999999</v>
      </c>
    </row>
    <row r="1735" spans="22:26" customFormat="1" x14ac:dyDescent="0.25">
      <c r="V1735" t="s">
        <v>116</v>
      </c>
      <c r="W1735" s="1">
        <v>41705</v>
      </c>
      <c r="X1735" s="51">
        <v>4012.4470000000001</v>
      </c>
      <c r="Y1735" s="51">
        <f t="shared" si="73"/>
        <v>3893.4212333333339</v>
      </c>
      <c r="Z1735">
        <v>29.893699999999999</v>
      </c>
    </row>
    <row r="1736" spans="22:26" customFormat="1" x14ac:dyDescent="0.25">
      <c r="V1736" t="s">
        <v>116</v>
      </c>
      <c r="W1736" s="1">
        <v>41708</v>
      </c>
      <c r="X1736" s="51">
        <v>3860.2440000000001</v>
      </c>
      <c r="Y1736" s="51">
        <f t="shared" si="73"/>
        <v>3892.445583333335</v>
      </c>
      <c r="Z1736">
        <v>28.732700000000001</v>
      </c>
    </row>
    <row r="1737" spans="22:26" customFormat="1" x14ac:dyDescent="0.25">
      <c r="V1737" t="s">
        <v>116</v>
      </c>
      <c r="W1737" s="1">
        <v>41709</v>
      </c>
      <c r="X1737" s="51">
        <v>3864.26</v>
      </c>
      <c r="Y1737" s="51">
        <f t="shared" si="73"/>
        <v>3891.0548500000014</v>
      </c>
      <c r="Z1737">
        <v>28.757899999999999</v>
      </c>
    </row>
    <row r="1738" spans="22:26" customFormat="1" x14ac:dyDescent="0.25">
      <c r="V1738" t="s">
        <v>116</v>
      </c>
      <c r="W1738" s="1">
        <v>41710</v>
      </c>
      <c r="X1738" s="51">
        <v>3865.6619999999998</v>
      </c>
      <c r="Y1738" s="51">
        <f t="shared" si="73"/>
        <v>3889.6411166666676</v>
      </c>
      <c r="Z1738">
        <v>28.773700000000002</v>
      </c>
    </row>
    <row r="1739" spans="22:26" customFormat="1" x14ac:dyDescent="0.25">
      <c r="V1739" t="s">
        <v>116</v>
      </c>
      <c r="W1739" s="1">
        <v>41711</v>
      </c>
      <c r="X1739" s="51">
        <v>3907.1460000000002</v>
      </c>
      <c r="Y1739" s="51">
        <f t="shared" si="73"/>
        <v>3889.6472166666686</v>
      </c>
      <c r="Z1739">
        <v>29.097300000000001</v>
      </c>
    </row>
    <row r="1740" spans="22:26" customFormat="1" x14ac:dyDescent="0.25">
      <c r="V1740" t="s">
        <v>116</v>
      </c>
      <c r="W1740" s="1">
        <v>41712</v>
      </c>
      <c r="X1740" s="51">
        <v>3888.9749999999999</v>
      </c>
      <c r="Y1740" s="51">
        <f t="shared" si="73"/>
        <v>3889.1807666666673</v>
      </c>
      <c r="Z1740">
        <v>28.9636</v>
      </c>
    </row>
    <row r="1741" spans="22:26" customFormat="1" x14ac:dyDescent="0.25">
      <c r="V1741" t="s">
        <v>116</v>
      </c>
      <c r="W1741" s="1">
        <v>41715</v>
      </c>
      <c r="X1741" s="51">
        <v>3967.15</v>
      </c>
      <c r="Y1741" s="51">
        <f t="shared" si="73"/>
        <v>3889.8760333333348</v>
      </c>
      <c r="Z1741">
        <v>29.537600000000001</v>
      </c>
    </row>
    <row r="1742" spans="22:26" customFormat="1" x14ac:dyDescent="0.25">
      <c r="V1742" t="s">
        <v>116</v>
      </c>
      <c r="W1742" s="1">
        <v>41716</v>
      </c>
      <c r="X1742" s="51">
        <v>3989.201</v>
      </c>
      <c r="Y1742" s="51">
        <f t="shared" si="73"/>
        <v>3892.0674666666687</v>
      </c>
      <c r="Z1742">
        <v>29.7302</v>
      </c>
    </row>
    <row r="1743" spans="22:26" customFormat="1" x14ac:dyDescent="0.25">
      <c r="V1743" t="s">
        <v>116</v>
      </c>
      <c r="W1743" s="1">
        <v>41717</v>
      </c>
      <c r="X1743" s="51">
        <v>3980.6729999999998</v>
      </c>
      <c r="Y1743" s="51">
        <f t="shared" si="73"/>
        <v>3894.5115666666679</v>
      </c>
      <c r="Z1743">
        <v>29.654499999999999</v>
      </c>
    </row>
    <row r="1744" spans="22:26" customFormat="1" x14ac:dyDescent="0.25">
      <c r="V1744" t="s">
        <v>116</v>
      </c>
      <c r="W1744" s="1">
        <v>41718</v>
      </c>
      <c r="X1744" s="51">
        <v>3876.578</v>
      </c>
      <c r="Y1744" s="51">
        <f t="shared" si="73"/>
        <v>3895.2204500000016</v>
      </c>
      <c r="Z1744">
        <v>28.919799999999999</v>
      </c>
    </row>
    <row r="1745" spans="22:26" customFormat="1" x14ac:dyDescent="0.25">
      <c r="V1745" t="s">
        <v>116</v>
      </c>
      <c r="W1745" s="1">
        <v>41719</v>
      </c>
      <c r="X1745" s="51">
        <v>3952.3919999999998</v>
      </c>
      <c r="Y1745" s="51">
        <f t="shared" si="73"/>
        <v>3897.8432666666677</v>
      </c>
      <c r="Z1745">
        <v>29.482299999999999</v>
      </c>
    </row>
    <row r="1746" spans="22:26" customFormat="1" x14ac:dyDescent="0.25">
      <c r="V1746" t="s">
        <v>116</v>
      </c>
      <c r="W1746" s="1">
        <v>41722</v>
      </c>
      <c r="X1746" s="51">
        <v>3985.8609999999999</v>
      </c>
      <c r="Y1746" s="51">
        <f t="shared" si="73"/>
        <v>3901.824250000001</v>
      </c>
      <c r="Z1746">
        <v>29.71</v>
      </c>
    </row>
    <row r="1747" spans="22:26" customFormat="1" x14ac:dyDescent="0.25">
      <c r="V1747" t="s">
        <v>116</v>
      </c>
      <c r="W1747" s="1">
        <v>41723</v>
      </c>
      <c r="X1747" s="51">
        <v>3991.1439999999998</v>
      </c>
      <c r="Y1747" s="51">
        <f t="shared" si="73"/>
        <v>3905.9643500000011</v>
      </c>
      <c r="Z1747">
        <v>29.764299999999999</v>
      </c>
    </row>
    <row r="1748" spans="22:26" customFormat="1" x14ac:dyDescent="0.25">
      <c r="V1748" t="s">
        <v>116</v>
      </c>
      <c r="W1748" s="1">
        <v>41724</v>
      </c>
      <c r="X1748" s="51">
        <v>4001.502</v>
      </c>
      <c r="Y1748" s="51">
        <f t="shared" si="73"/>
        <v>3909.8443333333348</v>
      </c>
      <c r="Z1748">
        <v>29.8645</v>
      </c>
    </row>
    <row r="1749" spans="22:26" customFormat="1" x14ac:dyDescent="0.25">
      <c r="V1749" t="s">
        <v>116</v>
      </c>
      <c r="W1749" s="1">
        <v>41725</v>
      </c>
      <c r="X1749" s="51">
        <v>3944.0439999999999</v>
      </c>
      <c r="Y1749" s="51">
        <f t="shared" si="73"/>
        <v>3912.1041833333343</v>
      </c>
      <c r="Z1749">
        <v>29.439699999999998</v>
      </c>
    </row>
    <row r="1750" spans="22:26" customFormat="1" x14ac:dyDescent="0.25">
      <c r="V1750" t="s">
        <v>116</v>
      </c>
      <c r="W1750" s="1">
        <v>41726</v>
      </c>
      <c r="X1750" s="51">
        <v>3865.2950000000001</v>
      </c>
      <c r="Y1750" s="51">
        <f t="shared" si="73"/>
        <v>3914.1402333333344</v>
      </c>
      <c r="Z1750">
        <v>28.847000000000001</v>
      </c>
    </row>
    <row r="1751" spans="22:26" customFormat="1" x14ac:dyDescent="0.25">
      <c r="V1751" t="s">
        <v>116</v>
      </c>
      <c r="W1751" s="1">
        <v>41729</v>
      </c>
      <c r="X1751" s="51">
        <v>3840.5360000000001</v>
      </c>
      <c r="Y1751" s="51">
        <f t="shared" si="73"/>
        <v>3914.8029333333347</v>
      </c>
      <c r="Z1751">
        <v>27.9574</v>
      </c>
    </row>
    <row r="1752" spans="22:26" customFormat="1" x14ac:dyDescent="0.25">
      <c r="V1752" t="s">
        <v>116</v>
      </c>
      <c r="W1752" s="1">
        <v>41730</v>
      </c>
      <c r="X1752" s="51">
        <v>3899.4879999999998</v>
      </c>
      <c r="Y1752" s="51">
        <f t="shared" si="73"/>
        <v>3916.2443500000013</v>
      </c>
      <c r="Z1752">
        <v>28.383500000000002</v>
      </c>
    </row>
    <row r="1753" spans="22:26" customFormat="1" x14ac:dyDescent="0.25">
      <c r="V1753" t="s">
        <v>116</v>
      </c>
      <c r="W1753" s="1">
        <v>41731</v>
      </c>
      <c r="X1753" s="51">
        <v>3902.0430000000001</v>
      </c>
      <c r="Y1753" s="51">
        <f t="shared" si="73"/>
        <v>3917.4601333333353</v>
      </c>
      <c r="Z1753">
        <v>28.401499999999999</v>
      </c>
    </row>
    <row r="1754" spans="22:26" customFormat="1" x14ac:dyDescent="0.25">
      <c r="V1754" t="s">
        <v>116</v>
      </c>
      <c r="W1754" s="1">
        <v>41732</v>
      </c>
      <c r="X1754" s="51">
        <v>3896.28</v>
      </c>
      <c r="Y1754" s="51">
        <f t="shared" si="73"/>
        <v>3918.2668166666685</v>
      </c>
      <c r="Z1754">
        <v>28.362400000000001</v>
      </c>
    </row>
    <row r="1755" spans="22:26" customFormat="1" x14ac:dyDescent="0.25">
      <c r="V1755" t="s">
        <v>116</v>
      </c>
      <c r="W1755" s="1">
        <v>41733</v>
      </c>
      <c r="X1755" s="51">
        <v>3939.2289999999998</v>
      </c>
      <c r="Y1755" s="51">
        <f t="shared" si="73"/>
        <v>3920.3153666666676</v>
      </c>
      <c r="Z1755">
        <v>28.683499999999999</v>
      </c>
    </row>
    <row r="1756" spans="22:26" customFormat="1" x14ac:dyDescent="0.25">
      <c r="V1756" t="s">
        <v>116</v>
      </c>
      <c r="W1756" s="1">
        <v>41737</v>
      </c>
      <c r="X1756" s="51">
        <v>3981.625</v>
      </c>
      <c r="Y1756" s="51">
        <f t="shared" si="73"/>
        <v>3924.8274833333344</v>
      </c>
      <c r="Z1756">
        <v>29.025500000000001</v>
      </c>
    </row>
    <row r="1757" spans="22:26" customFormat="1" x14ac:dyDescent="0.25">
      <c r="V1757" t="s">
        <v>116</v>
      </c>
      <c r="W1757" s="1">
        <v>41738</v>
      </c>
      <c r="X1757" s="51">
        <v>4018.547</v>
      </c>
      <c r="Y1757" s="51">
        <f t="shared" si="73"/>
        <v>3929.5755666666673</v>
      </c>
      <c r="Z1757">
        <v>29.290500000000002</v>
      </c>
    </row>
    <row r="1758" spans="22:26" customFormat="1" x14ac:dyDescent="0.25">
      <c r="V1758" t="s">
        <v>116</v>
      </c>
      <c r="W1758" s="1">
        <v>41739</v>
      </c>
      <c r="X1758" s="51">
        <v>4038.84</v>
      </c>
      <c r="Y1758" s="51">
        <f t="shared" si="73"/>
        <v>3934.5861500000005</v>
      </c>
      <c r="Z1758">
        <v>29.4495</v>
      </c>
    </row>
    <row r="1759" spans="22:26" customFormat="1" x14ac:dyDescent="0.25">
      <c r="V1759" t="s">
        <v>116</v>
      </c>
      <c r="W1759" s="1">
        <v>41740</v>
      </c>
      <c r="X1759" s="51">
        <v>4021.194</v>
      </c>
      <c r="Y1759" s="51">
        <f t="shared" si="73"/>
        <v>3940.0056666666669</v>
      </c>
      <c r="Z1759">
        <v>29.325399999999998</v>
      </c>
    </row>
    <row r="1760" spans="22:26" customFormat="1" x14ac:dyDescent="0.25">
      <c r="V1760" t="s">
        <v>116</v>
      </c>
      <c r="W1760" s="1">
        <v>41743</v>
      </c>
      <c r="X1760" s="51">
        <v>4051.33</v>
      </c>
      <c r="Y1760" s="51">
        <f t="shared" si="73"/>
        <v>3947.0506</v>
      </c>
      <c r="Z1760">
        <v>29.529900000000001</v>
      </c>
    </row>
    <row r="1761" spans="22:26" customFormat="1" x14ac:dyDescent="0.25">
      <c r="V1761" t="s">
        <v>116</v>
      </c>
      <c r="W1761" s="1">
        <v>41744</v>
      </c>
      <c r="X1761" s="51">
        <v>4021.9059999999999</v>
      </c>
      <c r="Y1761" s="51">
        <f t="shared" si="73"/>
        <v>3953.8820333333333</v>
      </c>
      <c r="Z1761">
        <v>29.313400000000001</v>
      </c>
    </row>
    <row r="1762" spans="22:26" customFormat="1" x14ac:dyDescent="0.25">
      <c r="V1762" t="s">
        <v>116</v>
      </c>
      <c r="W1762" s="1">
        <v>41745</v>
      </c>
      <c r="X1762" s="51">
        <v>4019.8829999999998</v>
      </c>
      <c r="Y1762" s="51">
        <f t="shared" si="73"/>
        <v>3959.4878499999995</v>
      </c>
      <c r="Z1762">
        <v>29.3018</v>
      </c>
    </row>
    <row r="1763" spans="22:26" customFormat="1" x14ac:dyDescent="0.25">
      <c r="V1763" t="s">
        <v>116</v>
      </c>
      <c r="W1763" s="1">
        <v>41746</v>
      </c>
      <c r="X1763" s="51">
        <v>4014.94</v>
      </c>
      <c r="Y1763" s="51">
        <f t="shared" si="73"/>
        <v>3964.60115</v>
      </c>
      <c r="Z1763">
        <v>29.2821</v>
      </c>
    </row>
    <row r="1764" spans="22:26" customFormat="1" x14ac:dyDescent="0.25">
      <c r="V1764" t="s">
        <v>116</v>
      </c>
      <c r="W1764" s="1">
        <v>41747</v>
      </c>
      <c r="X1764" s="51">
        <v>4029.2620000000002</v>
      </c>
      <c r="Y1764" s="51">
        <f t="shared" si="73"/>
        <v>3969.8502833333328</v>
      </c>
      <c r="Z1764">
        <v>29.377800000000001</v>
      </c>
    </row>
    <row r="1765" spans="22:26" customFormat="1" x14ac:dyDescent="0.25">
      <c r="V1765" t="s">
        <v>116</v>
      </c>
      <c r="W1765" s="1">
        <v>41750</v>
      </c>
      <c r="X1765" s="51">
        <v>3965.337</v>
      </c>
      <c r="Y1765" s="51">
        <f t="shared" si="73"/>
        <v>3974.7406499999997</v>
      </c>
      <c r="Z1765">
        <v>28.901399999999999</v>
      </c>
    </row>
    <row r="1766" spans="22:26" customFormat="1" x14ac:dyDescent="0.25">
      <c r="V1766" t="s">
        <v>116</v>
      </c>
      <c r="W1766" s="1">
        <v>41751</v>
      </c>
      <c r="X1766" s="51">
        <v>3947.1689999999999</v>
      </c>
      <c r="Y1766" s="51">
        <f t="shared" si="73"/>
        <v>3979.7913833333323</v>
      </c>
      <c r="Z1766">
        <v>28.7607</v>
      </c>
    </row>
    <row r="1767" spans="22:26" customFormat="1" x14ac:dyDescent="0.25">
      <c r="V1767" t="s">
        <v>116</v>
      </c>
      <c r="W1767" s="1">
        <v>41752</v>
      </c>
      <c r="X1767" s="51">
        <v>3929.1680000000001</v>
      </c>
      <c r="Y1767" s="51">
        <f t="shared" si="73"/>
        <v>3983.6090499999991</v>
      </c>
      <c r="Z1767">
        <v>28.641100000000002</v>
      </c>
    </row>
    <row r="1768" spans="22:26" customFormat="1" x14ac:dyDescent="0.25">
      <c r="V1768" t="s">
        <v>116</v>
      </c>
      <c r="W1768" s="1">
        <v>41753</v>
      </c>
      <c r="X1768" s="51">
        <v>3884.8110000000001</v>
      </c>
      <c r="Y1768" s="51">
        <f t="shared" si="73"/>
        <v>3985.0385333333325</v>
      </c>
      <c r="Z1768">
        <v>28.3249</v>
      </c>
    </row>
    <row r="1769" spans="22:26" customFormat="1" x14ac:dyDescent="0.25">
      <c r="V1769" t="s">
        <v>116</v>
      </c>
      <c r="W1769" s="1">
        <v>41754</v>
      </c>
      <c r="X1769" s="51">
        <v>3800.681</v>
      </c>
      <c r="Y1769" s="51">
        <f t="shared" si="73"/>
        <v>3984.6251166666657</v>
      </c>
      <c r="Z1769">
        <v>27.716999999999999</v>
      </c>
    </row>
    <row r="1770" spans="22:26" customFormat="1" x14ac:dyDescent="0.25">
      <c r="V1770" t="s">
        <v>116</v>
      </c>
      <c r="W1770" s="1">
        <v>41757</v>
      </c>
      <c r="X1770" s="51">
        <v>3684.5929999999998</v>
      </c>
      <c r="Y1770" s="51">
        <f t="shared" si="73"/>
        <v>3981.3238666666657</v>
      </c>
      <c r="Z1770">
        <v>26.8721</v>
      </c>
    </row>
    <row r="1771" spans="22:26" customFormat="1" x14ac:dyDescent="0.25">
      <c r="V1771" t="s">
        <v>116</v>
      </c>
      <c r="W1771" s="1">
        <v>41758</v>
      </c>
      <c r="X1771" s="51">
        <v>3738.9259999999999</v>
      </c>
      <c r="Y1771" s="51">
        <f t="shared" si="73"/>
        <v>3978.9401833333322</v>
      </c>
      <c r="Z1771">
        <v>27.260899999999999</v>
      </c>
    </row>
    <row r="1772" spans="22:26" customFormat="1" x14ac:dyDescent="0.25">
      <c r="V1772" t="s">
        <v>116</v>
      </c>
      <c r="W1772" s="1">
        <v>41759</v>
      </c>
      <c r="X1772" s="51">
        <v>3766.17</v>
      </c>
      <c r="Y1772" s="51">
        <f t="shared" si="73"/>
        <v>3977.1461833333324</v>
      </c>
      <c r="Z1772">
        <v>27.484200000000001</v>
      </c>
    </row>
    <row r="1773" spans="22:26" customFormat="1" x14ac:dyDescent="0.25">
      <c r="V1773" t="s">
        <v>116</v>
      </c>
      <c r="W1773" s="1">
        <v>41764</v>
      </c>
      <c r="X1773" s="51">
        <v>3798.288</v>
      </c>
      <c r="Y1773" s="51">
        <f t="shared" si="73"/>
        <v>3975.3101499999989</v>
      </c>
      <c r="Z1773">
        <v>27.725899999999999</v>
      </c>
    </row>
    <row r="1774" spans="22:26" customFormat="1" x14ac:dyDescent="0.25">
      <c r="V1774" t="s">
        <v>116</v>
      </c>
      <c r="W1774" s="1">
        <v>41765</v>
      </c>
      <c r="X1774" s="51">
        <v>3817.98</v>
      </c>
      <c r="Y1774" s="51">
        <f t="shared" si="73"/>
        <v>3974.186216666666</v>
      </c>
      <c r="Z1774">
        <v>27.869399999999999</v>
      </c>
    </row>
    <row r="1775" spans="22:26" customFormat="1" x14ac:dyDescent="0.25">
      <c r="V1775" t="s">
        <v>116</v>
      </c>
      <c r="W1775" s="1">
        <v>41766</v>
      </c>
      <c r="X1775" s="51">
        <v>3749.9650000000001</v>
      </c>
      <c r="Y1775" s="51">
        <f t="shared" si="73"/>
        <v>3970.7244499999993</v>
      </c>
      <c r="Z1775">
        <v>27.369599999999998</v>
      </c>
    </row>
    <row r="1776" spans="22:26" customFormat="1" x14ac:dyDescent="0.25">
      <c r="V1776" t="s">
        <v>116</v>
      </c>
      <c r="W1776" s="1">
        <v>41767</v>
      </c>
      <c r="X1776" s="51">
        <v>3754.011</v>
      </c>
      <c r="Y1776" s="51">
        <f t="shared" si="73"/>
        <v>3965.3807999999995</v>
      </c>
      <c r="Z1776">
        <v>27.406400000000001</v>
      </c>
    </row>
    <row r="1777" spans="22:26" customFormat="1" x14ac:dyDescent="0.25">
      <c r="V1777" t="s">
        <v>116</v>
      </c>
      <c r="W1777" s="1">
        <v>41768</v>
      </c>
      <c r="X1777" s="51">
        <v>3716.0219999999999</v>
      </c>
      <c r="Y1777" s="51">
        <f t="shared" si="73"/>
        <v>3959.308199999999</v>
      </c>
      <c r="Z1777">
        <v>27.1463</v>
      </c>
    </row>
    <row r="1778" spans="22:26" customFormat="1" x14ac:dyDescent="0.25">
      <c r="V1778" t="s">
        <v>116</v>
      </c>
      <c r="W1778" s="1">
        <v>41771</v>
      </c>
      <c r="X1778" s="51">
        <v>3812.7579999999998</v>
      </c>
      <c r="Y1778" s="51">
        <f t="shared" si="73"/>
        <v>3954.097299999999</v>
      </c>
      <c r="Z1778">
        <v>27.8752</v>
      </c>
    </row>
    <row r="1779" spans="22:26" customFormat="1" x14ac:dyDescent="0.25">
      <c r="V1779" t="s">
        <v>116</v>
      </c>
      <c r="W1779" s="1">
        <v>41772</v>
      </c>
      <c r="X1779" s="51">
        <v>3806.89</v>
      </c>
      <c r="Y1779" s="51">
        <f t="shared" si="73"/>
        <v>3949.8050833333327</v>
      </c>
      <c r="Z1779">
        <v>27.8248</v>
      </c>
    </row>
    <row r="1780" spans="22:26" customFormat="1" x14ac:dyDescent="0.25">
      <c r="V1780" t="s">
        <v>116</v>
      </c>
      <c r="W1780" s="1">
        <v>41773</v>
      </c>
      <c r="X1780" s="51">
        <v>3803.8029999999999</v>
      </c>
      <c r="Y1780" s="51">
        <f t="shared" si="73"/>
        <v>3944.2991333333321</v>
      </c>
      <c r="Z1780">
        <v>27.791899999999998</v>
      </c>
    </row>
    <row r="1781" spans="22:26" customFormat="1" x14ac:dyDescent="0.25">
      <c r="V1781" t="s">
        <v>116</v>
      </c>
      <c r="W1781" s="1">
        <v>41774</v>
      </c>
      <c r="X1781" s="51">
        <v>3732.337</v>
      </c>
      <c r="Y1781" s="51">
        <f t="shared" si="73"/>
        <v>3936.292333333332</v>
      </c>
      <c r="Z1781">
        <v>27.294499999999999</v>
      </c>
    </row>
    <row r="1782" spans="22:26" customFormat="1" x14ac:dyDescent="0.25">
      <c r="V1782" t="s">
        <v>116</v>
      </c>
      <c r="W1782" s="1">
        <v>41775</v>
      </c>
      <c r="X1782" s="51">
        <v>3726.6559999999999</v>
      </c>
      <c r="Y1782" s="51">
        <f t="shared" si="73"/>
        <v>3928.2749499999991</v>
      </c>
      <c r="Z1782">
        <v>27.253900000000002</v>
      </c>
    </row>
    <row r="1783" spans="22:26" customFormat="1" x14ac:dyDescent="0.25">
      <c r="V1783" t="s">
        <v>116</v>
      </c>
      <c r="W1783" s="1">
        <v>41778</v>
      </c>
      <c r="X1783" s="51">
        <v>3705.364</v>
      </c>
      <c r="Y1783" s="51">
        <f t="shared" si="73"/>
        <v>3919.8977833333324</v>
      </c>
      <c r="Z1783">
        <v>27.106000000000002</v>
      </c>
    </row>
    <row r="1784" spans="22:26" customFormat="1" x14ac:dyDescent="0.25">
      <c r="V1784" t="s">
        <v>116</v>
      </c>
      <c r="W1784" s="1">
        <v>41779</v>
      </c>
      <c r="X1784" s="51">
        <v>3715.71</v>
      </c>
      <c r="Y1784" s="51">
        <f t="shared" si="73"/>
        <v>3912.675099999999</v>
      </c>
      <c r="Z1784">
        <v>27.1753</v>
      </c>
    </row>
    <row r="1785" spans="22:26" customFormat="1" x14ac:dyDescent="0.25">
      <c r="V1785" t="s">
        <v>116</v>
      </c>
      <c r="W1785" s="1">
        <v>41780</v>
      </c>
      <c r="X1785" s="51">
        <v>3747.3339999999998</v>
      </c>
      <c r="Y1785" s="51">
        <f t="shared" si="73"/>
        <v>3906.4320499999999</v>
      </c>
      <c r="Z1785">
        <v>27.410499999999999</v>
      </c>
    </row>
    <row r="1786" spans="22:26" customFormat="1" x14ac:dyDescent="0.25">
      <c r="V1786" t="s">
        <v>116</v>
      </c>
      <c r="W1786" s="1">
        <v>41781</v>
      </c>
      <c r="X1786" s="51">
        <v>3746.14</v>
      </c>
      <c r="Y1786" s="51">
        <f t="shared" si="73"/>
        <v>3900.4378499999998</v>
      </c>
      <c r="Z1786">
        <v>27.389299999999999</v>
      </c>
    </row>
    <row r="1787" spans="22:26" customFormat="1" x14ac:dyDescent="0.25">
      <c r="V1787" t="s">
        <v>116</v>
      </c>
      <c r="W1787" s="1">
        <v>41782</v>
      </c>
      <c r="X1787" s="51">
        <v>3786.5630000000001</v>
      </c>
      <c r="Y1787" s="51">
        <f t="shared" si="73"/>
        <v>3897.5232500000002</v>
      </c>
      <c r="Z1787">
        <v>27.6707</v>
      </c>
    </row>
    <row r="1788" spans="22:26" customFormat="1" x14ac:dyDescent="0.25">
      <c r="V1788" t="s">
        <v>116</v>
      </c>
      <c r="W1788" s="1">
        <v>41785</v>
      </c>
      <c r="X1788" s="51">
        <v>3827.4870000000001</v>
      </c>
      <c r="Y1788" s="51">
        <f t="shared" si="73"/>
        <v>3894.8567000000007</v>
      </c>
      <c r="Z1788">
        <v>27.970600000000001</v>
      </c>
    </row>
    <row r="1789" spans="22:26" customFormat="1" x14ac:dyDescent="0.25">
      <c r="V1789" t="s">
        <v>116</v>
      </c>
      <c r="W1789" s="1">
        <v>41786</v>
      </c>
      <c r="X1789" s="51">
        <v>3818.3220000000001</v>
      </c>
      <c r="Y1789" s="51">
        <f t="shared" si="73"/>
        <v>3892.9166166666673</v>
      </c>
      <c r="Z1789">
        <v>27.897200000000002</v>
      </c>
    </row>
    <row r="1790" spans="22:26" customFormat="1" x14ac:dyDescent="0.25">
      <c r="V1790" t="s">
        <v>116</v>
      </c>
      <c r="W1790" s="1">
        <v>41787</v>
      </c>
      <c r="X1790" s="51">
        <v>3861.5880000000002</v>
      </c>
      <c r="Y1790" s="51">
        <f t="shared" ref="Y1790:Y1853" si="74">AVERAGE(X1731:X1790)</f>
        <v>3891.0109333333335</v>
      </c>
      <c r="Z1790">
        <v>28.215299999999999</v>
      </c>
    </row>
    <row r="1791" spans="22:26" customFormat="1" x14ac:dyDescent="0.25">
      <c r="V1791" t="s">
        <v>116</v>
      </c>
      <c r="W1791" s="1">
        <v>41788</v>
      </c>
      <c r="X1791" s="51">
        <v>3821.8670000000002</v>
      </c>
      <c r="Y1791" s="51">
        <f t="shared" si="74"/>
        <v>3887.0620666666678</v>
      </c>
      <c r="Z1791">
        <v>27.934999999999999</v>
      </c>
    </row>
    <row r="1792" spans="22:26" customFormat="1" x14ac:dyDescent="0.25">
      <c r="V1792" t="s">
        <v>116</v>
      </c>
      <c r="W1792" s="1">
        <v>41789</v>
      </c>
      <c r="X1792" s="51">
        <v>3829.2379999999998</v>
      </c>
      <c r="Y1792" s="51">
        <f t="shared" si="74"/>
        <v>3883.2232500000009</v>
      </c>
      <c r="Z1792">
        <v>28.0044</v>
      </c>
    </row>
    <row r="1793" spans="22:26" customFormat="1" x14ac:dyDescent="0.25">
      <c r="V1793" t="s">
        <v>116</v>
      </c>
      <c r="W1793" s="1">
        <v>41793</v>
      </c>
      <c r="X1793" s="51">
        <v>3822.7159999999999</v>
      </c>
      <c r="Y1793" s="51">
        <f t="shared" si="74"/>
        <v>3879.6387833333342</v>
      </c>
      <c r="Z1793">
        <v>27.976900000000001</v>
      </c>
    </row>
    <row r="1794" spans="22:26" customFormat="1" x14ac:dyDescent="0.25">
      <c r="V1794" t="s">
        <v>116</v>
      </c>
      <c r="W1794" s="1">
        <v>41794</v>
      </c>
      <c r="X1794" s="51">
        <v>3789.2939999999999</v>
      </c>
      <c r="Y1794" s="51">
        <f t="shared" si="74"/>
        <v>3875.5810833333339</v>
      </c>
      <c r="Z1794">
        <v>27.719000000000001</v>
      </c>
    </row>
    <row r="1795" spans="22:26" customFormat="1" x14ac:dyDescent="0.25">
      <c r="V1795" t="s">
        <v>116</v>
      </c>
      <c r="W1795" s="1">
        <v>41795</v>
      </c>
      <c r="X1795" s="51">
        <v>3832.0549999999998</v>
      </c>
      <c r="Y1795" s="51">
        <f t="shared" si="74"/>
        <v>3872.5745500000007</v>
      </c>
      <c r="Z1795">
        <v>28.050599999999999</v>
      </c>
    </row>
    <row r="1796" spans="22:26" customFormat="1" x14ac:dyDescent="0.25">
      <c r="V1796" t="s">
        <v>116</v>
      </c>
      <c r="W1796" s="1">
        <v>41796</v>
      </c>
      <c r="X1796" s="51">
        <v>3818.3330000000001</v>
      </c>
      <c r="Y1796" s="51">
        <f t="shared" si="74"/>
        <v>3871.8760333333344</v>
      </c>
      <c r="Z1796">
        <v>27.958500000000001</v>
      </c>
    </row>
    <row r="1797" spans="22:26" customFormat="1" x14ac:dyDescent="0.25">
      <c r="V1797" t="s">
        <v>116</v>
      </c>
      <c r="W1797" s="1">
        <v>41799</v>
      </c>
      <c r="X1797" s="51">
        <v>3797.4290000000001</v>
      </c>
      <c r="Y1797" s="51">
        <f t="shared" si="74"/>
        <v>3870.7621833333342</v>
      </c>
      <c r="Z1797">
        <v>27.8065</v>
      </c>
    </row>
    <row r="1798" spans="22:26" customFormat="1" x14ac:dyDescent="0.25">
      <c r="V1798" t="s">
        <v>116</v>
      </c>
      <c r="W1798" s="1">
        <v>41800</v>
      </c>
      <c r="X1798" s="51">
        <v>3840.0189999999998</v>
      </c>
      <c r="Y1798" s="51">
        <f t="shared" si="74"/>
        <v>3870.334800000001</v>
      </c>
      <c r="Z1798">
        <v>28.1114</v>
      </c>
    </row>
    <row r="1799" spans="22:26" customFormat="1" x14ac:dyDescent="0.25">
      <c r="V1799" t="s">
        <v>116</v>
      </c>
      <c r="W1799" s="1">
        <v>41801</v>
      </c>
      <c r="X1799" s="51">
        <v>3858.0509999999999</v>
      </c>
      <c r="Y1799" s="51">
        <f t="shared" si="74"/>
        <v>3869.5165500000007</v>
      </c>
      <c r="Z1799">
        <v>28.257999999999999</v>
      </c>
    </row>
    <row r="1800" spans="22:26" customFormat="1" x14ac:dyDescent="0.25">
      <c r="V1800" t="s">
        <v>116</v>
      </c>
      <c r="W1800" s="1">
        <v>41802</v>
      </c>
      <c r="X1800" s="51">
        <v>3850.1129999999998</v>
      </c>
      <c r="Y1800" s="51">
        <f t="shared" si="74"/>
        <v>3868.8688500000003</v>
      </c>
      <c r="Z1800">
        <v>28.1998</v>
      </c>
    </row>
    <row r="1801" spans="22:26" customFormat="1" x14ac:dyDescent="0.25">
      <c r="V1801" t="s">
        <v>116</v>
      </c>
      <c r="W1801" s="1">
        <v>41803</v>
      </c>
      <c r="X1801" s="51">
        <v>3891.5569999999998</v>
      </c>
      <c r="Y1801" s="51">
        <f t="shared" si="74"/>
        <v>3867.6089666666667</v>
      </c>
      <c r="Z1801">
        <v>28.508900000000001</v>
      </c>
    </row>
    <row r="1802" spans="22:26" customFormat="1" x14ac:dyDescent="0.25">
      <c r="V1802" t="s">
        <v>116</v>
      </c>
      <c r="W1802" s="1">
        <v>41806</v>
      </c>
      <c r="X1802" s="51">
        <v>3914.9810000000002</v>
      </c>
      <c r="Y1802" s="51">
        <f t="shared" si="74"/>
        <v>3866.3719666666666</v>
      </c>
      <c r="Z1802">
        <v>26.734300000000001</v>
      </c>
    </row>
    <row r="1803" spans="22:26" customFormat="1" x14ac:dyDescent="0.25">
      <c r="V1803" t="s">
        <v>116</v>
      </c>
      <c r="W1803" s="1">
        <v>41807</v>
      </c>
      <c r="X1803" s="51">
        <v>3879.3440000000001</v>
      </c>
      <c r="Y1803" s="51">
        <f t="shared" si="74"/>
        <v>3864.6831500000012</v>
      </c>
      <c r="Z1803">
        <v>26.464500000000001</v>
      </c>
    </row>
    <row r="1804" spans="22:26" customFormat="1" x14ac:dyDescent="0.25">
      <c r="V1804" t="s">
        <v>116</v>
      </c>
      <c r="W1804" s="1">
        <v>41808</v>
      </c>
      <c r="X1804" s="51">
        <v>3858.0990000000002</v>
      </c>
      <c r="Y1804" s="51">
        <f t="shared" si="74"/>
        <v>3864.3751666666667</v>
      </c>
      <c r="Z1804">
        <v>26.317</v>
      </c>
    </row>
    <row r="1805" spans="22:26" customFormat="1" x14ac:dyDescent="0.25">
      <c r="V1805" t="s">
        <v>116</v>
      </c>
      <c r="W1805" s="1">
        <v>41809</v>
      </c>
      <c r="X1805" s="51">
        <v>3755.694</v>
      </c>
      <c r="Y1805" s="51">
        <f t="shared" si="74"/>
        <v>3861.0968666666668</v>
      </c>
      <c r="Z1805">
        <v>25.6187</v>
      </c>
    </row>
    <row r="1806" spans="22:26" customFormat="1" x14ac:dyDescent="0.25">
      <c r="V1806" t="s">
        <v>116</v>
      </c>
      <c r="W1806" s="1">
        <v>41810</v>
      </c>
      <c r="X1806" s="51">
        <v>3789.3420000000001</v>
      </c>
      <c r="Y1806" s="51">
        <f t="shared" si="74"/>
        <v>3857.8215499999997</v>
      </c>
      <c r="Z1806">
        <v>25.858699999999999</v>
      </c>
    </row>
    <row r="1807" spans="22:26" customFormat="1" x14ac:dyDescent="0.25">
      <c r="V1807" t="s">
        <v>116</v>
      </c>
      <c r="W1807" s="1">
        <v>41813</v>
      </c>
      <c r="X1807" s="51">
        <v>3815.8789999999999</v>
      </c>
      <c r="Y1807" s="51">
        <f t="shared" si="74"/>
        <v>3854.9004666666665</v>
      </c>
      <c r="Z1807">
        <v>26.053599999999999</v>
      </c>
    </row>
    <row r="1808" spans="22:26" customFormat="1" x14ac:dyDescent="0.25">
      <c r="V1808" t="s">
        <v>116</v>
      </c>
      <c r="W1808" s="1">
        <v>41814</v>
      </c>
      <c r="X1808" s="51">
        <v>3839.203</v>
      </c>
      <c r="Y1808" s="51">
        <f t="shared" si="74"/>
        <v>3852.1954833333325</v>
      </c>
      <c r="Z1808">
        <v>26.213699999999999</v>
      </c>
    </row>
    <row r="1809" spans="22:26" customFormat="1" x14ac:dyDescent="0.25">
      <c r="V1809" t="s">
        <v>116</v>
      </c>
      <c r="W1809" s="1">
        <v>41815</v>
      </c>
      <c r="X1809" s="51">
        <v>3814.03</v>
      </c>
      <c r="Y1809" s="51">
        <f t="shared" si="74"/>
        <v>3850.0285833333328</v>
      </c>
      <c r="Z1809">
        <v>26.053799999999999</v>
      </c>
    </row>
    <row r="1810" spans="22:26" customFormat="1" x14ac:dyDescent="0.25">
      <c r="V1810" t="s">
        <v>116</v>
      </c>
      <c r="W1810" s="1">
        <v>41816</v>
      </c>
      <c r="X1810" s="51">
        <v>3861.95</v>
      </c>
      <c r="Y1810" s="51">
        <f t="shared" si="74"/>
        <v>3849.9728333333333</v>
      </c>
      <c r="Z1810">
        <v>26.377800000000001</v>
      </c>
    </row>
    <row r="1811" spans="22:26" customFormat="1" x14ac:dyDescent="0.25">
      <c r="V1811" t="s">
        <v>116</v>
      </c>
      <c r="W1811" s="1">
        <v>41817</v>
      </c>
      <c r="X1811" s="51">
        <v>3889.3229999999999</v>
      </c>
      <c r="Y1811" s="51">
        <f t="shared" si="74"/>
        <v>3850.7859500000004</v>
      </c>
      <c r="Z1811">
        <v>26.5581</v>
      </c>
    </row>
    <row r="1812" spans="22:26" customFormat="1" x14ac:dyDescent="0.25">
      <c r="V1812" t="s">
        <v>116</v>
      </c>
      <c r="W1812" s="1">
        <v>41820</v>
      </c>
      <c r="X1812" s="51">
        <v>3924.9029999999998</v>
      </c>
      <c r="Y1812" s="51">
        <f t="shared" si="74"/>
        <v>3851.2095333333336</v>
      </c>
      <c r="Z1812">
        <v>26.357099999999999</v>
      </c>
    </row>
    <row r="1813" spans="22:26" customFormat="1" x14ac:dyDescent="0.25">
      <c r="V1813" t="s">
        <v>116</v>
      </c>
      <c r="W1813" s="1">
        <v>41821</v>
      </c>
      <c r="X1813" s="51">
        <v>3951.7260000000001</v>
      </c>
      <c r="Y1813" s="51">
        <f t="shared" si="74"/>
        <v>3852.0375833333333</v>
      </c>
      <c r="Z1813">
        <v>26.549499999999998</v>
      </c>
    </row>
    <row r="1814" spans="22:26" customFormat="1" x14ac:dyDescent="0.25">
      <c r="V1814" t="s">
        <v>116</v>
      </c>
      <c r="W1814" s="1">
        <v>41822</v>
      </c>
      <c r="X1814" s="51">
        <v>3979.31</v>
      </c>
      <c r="Y1814" s="51">
        <f t="shared" si="74"/>
        <v>3853.4214166666661</v>
      </c>
      <c r="Z1814">
        <v>26.729299999999999</v>
      </c>
    </row>
    <row r="1815" spans="22:26" customFormat="1" x14ac:dyDescent="0.25">
      <c r="V1815" t="s">
        <v>116</v>
      </c>
      <c r="W1815" s="1">
        <v>41823</v>
      </c>
      <c r="X1815" s="51">
        <v>4019.6469999999999</v>
      </c>
      <c r="Y1815" s="51">
        <f t="shared" si="74"/>
        <v>3854.7617166666664</v>
      </c>
      <c r="Z1815">
        <v>26.983899999999998</v>
      </c>
    </row>
    <row r="1816" spans="22:26" customFormat="1" x14ac:dyDescent="0.25">
      <c r="V1816" t="s">
        <v>116</v>
      </c>
      <c r="W1816" s="1">
        <v>41824</v>
      </c>
      <c r="X1816" s="51">
        <v>4004.5610000000001</v>
      </c>
      <c r="Y1816" s="51">
        <f t="shared" si="74"/>
        <v>3855.1439833333329</v>
      </c>
      <c r="Z1816">
        <v>26.889500000000002</v>
      </c>
    </row>
    <row r="1817" spans="22:26" customFormat="1" x14ac:dyDescent="0.25">
      <c r="V1817" t="s">
        <v>116</v>
      </c>
      <c r="W1817" s="1">
        <v>41827</v>
      </c>
      <c r="X1817" s="51">
        <v>4014.4879999999998</v>
      </c>
      <c r="Y1817" s="51">
        <f t="shared" si="74"/>
        <v>3855.076333333333</v>
      </c>
      <c r="Z1817">
        <v>26.944800000000001</v>
      </c>
    </row>
    <row r="1818" spans="22:26" customFormat="1" x14ac:dyDescent="0.25">
      <c r="V1818" t="s">
        <v>116</v>
      </c>
      <c r="W1818" s="1">
        <v>41828</v>
      </c>
      <c r="X1818" s="51">
        <v>4039.7069999999999</v>
      </c>
      <c r="Y1818" s="51">
        <f t="shared" si="74"/>
        <v>3855.0907833333331</v>
      </c>
      <c r="Z1818">
        <v>27.106300000000001</v>
      </c>
    </row>
    <row r="1819" spans="22:26" customFormat="1" x14ac:dyDescent="0.25">
      <c r="V1819" t="s">
        <v>116</v>
      </c>
      <c r="W1819" s="1">
        <v>41829</v>
      </c>
      <c r="X1819" s="51">
        <v>3982.404</v>
      </c>
      <c r="Y1819" s="51">
        <f t="shared" si="74"/>
        <v>3854.4442833333333</v>
      </c>
      <c r="Z1819">
        <v>26.737500000000001</v>
      </c>
    </row>
    <row r="1820" spans="22:26" customFormat="1" x14ac:dyDescent="0.25">
      <c r="V1820" t="s">
        <v>116</v>
      </c>
      <c r="W1820" s="1">
        <v>41830</v>
      </c>
      <c r="X1820" s="51">
        <v>3982.1979999999999</v>
      </c>
      <c r="Y1820" s="51">
        <f t="shared" si="74"/>
        <v>3853.2920833333337</v>
      </c>
      <c r="Z1820">
        <v>26.744900000000001</v>
      </c>
    </row>
    <row r="1821" spans="22:26" customFormat="1" x14ac:dyDescent="0.25">
      <c r="V1821" t="s">
        <v>116</v>
      </c>
      <c r="W1821" s="1">
        <v>41831</v>
      </c>
      <c r="X1821" s="51">
        <v>4029.7510000000002</v>
      </c>
      <c r="Y1821" s="51">
        <f t="shared" si="74"/>
        <v>3853.4228333333331</v>
      </c>
      <c r="Z1821">
        <v>27.049099999999999</v>
      </c>
    </row>
    <row r="1822" spans="22:26" customFormat="1" x14ac:dyDescent="0.25">
      <c r="V1822" t="s">
        <v>116</v>
      </c>
      <c r="W1822" s="1">
        <v>41834</v>
      </c>
      <c r="X1822" s="51">
        <v>4090.8020000000001</v>
      </c>
      <c r="Y1822" s="51">
        <f t="shared" si="74"/>
        <v>3854.6048166666665</v>
      </c>
      <c r="Z1822">
        <v>27.464600000000001</v>
      </c>
    </row>
    <row r="1823" spans="22:26" customFormat="1" x14ac:dyDescent="0.25">
      <c r="V1823" t="s">
        <v>116</v>
      </c>
      <c r="W1823" s="1">
        <v>41835</v>
      </c>
      <c r="X1823" s="51">
        <v>4093.1129999999998</v>
      </c>
      <c r="Y1823" s="51">
        <f t="shared" si="74"/>
        <v>3855.9077000000002</v>
      </c>
      <c r="Z1823">
        <v>27.479500000000002</v>
      </c>
    </row>
    <row r="1824" spans="22:26" customFormat="1" x14ac:dyDescent="0.25">
      <c r="V1824" t="s">
        <v>116</v>
      </c>
      <c r="W1824" s="1">
        <v>41836</v>
      </c>
      <c r="X1824" s="51">
        <v>4062.1190000000001</v>
      </c>
      <c r="Y1824" s="51">
        <f t="shared" si="74"/>
        <v>3856.4553166666665</v>
      </c>
      <c r="Z1824">
        <v>27.274999999999999</v>
      </c>
    </row>
    <row r="1825" spans="22:26" customFormat="1" x14ac:dyDescent="0.25">
      <c r="V1825" t="s">
        <v>116</v>
      </c>
      <c r="W1825" s="1">
        <v>41837</v>
      </c>
      <c r="X1825" s="51">
        <v>4031.44</v>
      </c>
      <c r="Y1825" s="51">
        <f t="shared" si="74"/>
        <v>3857.557033333333</v>
      </c>
      <c r="Z1825">
        <v>27.079699999999999</v>
      </c>
    </row>
    <row r="1826" spans="22:26" customFormat="1" x14ac:dyDescent="0.25">
      <c r="V1826" t="s">
        <v>116</v>
      </c>
      <c r="W1826" s="1">
        <v>41838</v>
      </c>
      <c r="X1826" s="51">
        <v>4042.5210000000002</v>
      </c>
      <c r="Y1826" s="51">
        <f t="shared" si="74"/>
        <v>3859.1462333333329</v>
      </c>
      <c r="Z1826">
        <v>27.168299999999999</v>
      </c>
    </row>
    <row r="1827" spans="22:26" customFormat="1" x14ac:dyDescent="0.25">
      <c r="V1827" t="s">
        <v>116</v>
      </c>
      <c r="W1827" s="1">
        <v>41841</v>
      </c>
      <c r="X1827" s="51">
        <v>4030.2420000000002</v>
      </c>
      <c r="Y1827" s="51">
        <f t="shared" si="74"/>
        <v>3860.8308000000002</v>
      </c>
      <c r="Z1827">
        <v>27.068300000000001</v>
      </c>
    </row>
    <row r="1828" spans="22:26" customFormat="1" x14ac:dyDescent="0.25">
      <c r="V1828" t="s">
        <v>116</v>
      </c>
      <c r="W1828" s="1">
        <v>41842</v>
      </c>
      <c r="X1828" s="51">
        <v>4083.288</v>
      </c>
      <c r="Y1828" s="51">
        <f t="shared" si="74"/>
        <v>3864.1387499999996</v>
      </c>
      <c r="Z1828">
        <v>27.429099999999998</v>
      </c>
    </row>
    <row r="1829" spans="22:26" customFormat="1" x14ac:dyDescent="0.25">
      <c r="V1829" t="s">
        <v>116</v>
      </c>
      <c r="W1829" s="1">
        <v>41843</v>
      </c>
      <c r="X1829" s="51">
        <v>4057.1129999999998</v>
      </c>
      <c r="Y1829" s="51">
        <f t="shared" si="74"/>
        <v>3868.412616666667</v>
      </c>
      <c r="Z1829">
        <v>27.247699999999998</v>
      </c>
    </row>
    <row r="1830" spans="22:26" customFormat="1" x14ac:dyDescent="0.25">
      <c r="V1830" t="s">
        <v>116</v>
      </c>
      <c r="W1830" s="1">
        <v>41844</v>
      </c>
      <c r="X1830" s="51">
        <v>4054.223</v>
      </c>
      <c r="Y1830" s="51">
        <f t="shared" si="74"/>
        <v>3874.5731166666669</v>
      </c>
      <c r="Z1830">
        <v>27.246300000000002</v>
      </c>
    </row>
    <row r="1831" spans="22:26" customFormat="1" x14ac:dyDescent="0.25">
      <c r="V1831" t="s">
        <v>116</v>
      </c>
      <c r="W1831" s="1">
        <v>41845</v>
      </c>
      <c r="X1831" s="51">
        <v>4089.8009999999999</v>
      </c>
      <c r="Y1831" s="51">
        <f t="shared" si="74"/>
        <v>3880.421033333334</v>
      </c>
      <c r="Z1831">
        <v>27.489000000000001</v>
      </c>
    </row>
    <row r="1832" spans="22:26" customFormat="1" x14ac:dyDescent="0.25">
      <c r="V1832" t="s">
        <v>116</v>
      </c>
      <c r="W1832" s="1">
        <v>41848</v>
      </c>
      <c r="X1832" s="51">
        <v>4168.3729999999996</v>
      </c>
      <c r="Y1832" s="51">
        <f t="shared" si="74"/>
        <v>3887.124416666667</v>
      </c>
      <c r="Z1832">
        <v>27.962</v>
      </c>
    </row>
    <row r="1833" spans="22:26" customFormat="1" x14ac:dyDescent="0.25">
      <c r="V1833" t="s">
        <v>116</v>
      </c>
      <c r="W1833" s="1">
        <v>41849</v>
      </c>
      <c r="X1833" s="51">
        <v>4207.8620000000001</v>
      </c>
      <c r="Y1833" s="51">
        <f t="shared" si="74"/>
        <v>3893.9506500000002</v>
      </c>
      <c r="Z1833">
        <v>28.2316</v>
      </c>
    </row>
    <row r="1834" spans="22:26" customFormat="1" x14ac:dyDescent="0.25">
      <c r="V1834" t="s">
        <v>116</v>
      </c>
      <c r="W1834" s="1">
        <v>41850</v>
      </c>
      <c r="X1834" s="51">
        <v>4214.8360000000002</v>
      </c>
      <c r="Y1834" s="51">
        <f t="shared" si="74"/>
        <v>3900.5649166666676</v>
      </c>
      <c r="Z1834">
        <v>28.2545</v>
      </c>
    </row>
    <row r="1835" spans="22:26" customFormat="1" x14ac:dyDescent="0.25">
      <c r="V1835" t="s">
        <v>116</v>
      </c>
      <c r="W1835" s="1">
        <v>41851</v>
      </c>
      <c r="X1835" s="51">
        <v>4257.0450000000001</v>
      </c>
      <c r="Y1835" s="51">
        <f t="shared" si="74"/>
        <v>3909.0162500000006</v>
      </c>
      <c r="Z1835">
        <v>28.5261</v>
      </c>
    </row>
    <row r="1836" spans="22:26" customFormat="1" x14ac:dyDescent="0.25">
      <c r="V1836" t="s">
        <v>116</v>
      </c>
      <c r="W1836" s="1">
        <v>41852</v>
      </c>
      <c r="X1836" s="51">
        <v>4210.2190000000001</v>
      </c>
      <c r="Y1836" s="51">
        <f t="shared" si="74"/>
        <v>3916.6197166666675</v>
      </c>
      <c r="Z1836">
        <v>28.2331</v>
      </c>
    </row>
    <row r="1837" spans="22:26" customFormat="1" x14ac:dyDescent="0.25">
      <c r="V1837" t="s">
        <v>116</v>
      </c>
      <c r="W1837" s="1">
        <v>41855</v>
      </c>
      <c r="X1837" s="51">
        <v>4278.8469999999998</v>
      </c>
      <c r="Y1837" s="51">
        <f t="shared" si="74"/>
        <v>3926.0001333333344</v>
      </c>
      <c r="Z1837">
        <v>28.6892</v>
      </c>
    </row>
    <row r="1838" spans="22:26" customFormat="1" x14ac:dyDescent="0.25">
      <c r="V1838" t="s">
        <v>116</v>
      </c>
      <c r="W1838" s="1">
        <v>41856</v>
      </c>
      <c r="X1838" s="51">
        <v>4300.12</v>
      </c>
      <c r="Y1838" s="51">
        <f t="shared" si="74"/>
        <v>3934.1228333333347</v>
      </c>
      <c r="Z1838">
        <v>28.826699999999999</v>
      </c>
    </row>
    <row r="1839" spans="22:26" customFormat="1" x14ac:dyDescent="0.25">
      <c r="V1839" t="s">
        <v>116</v>
      </c>
      <c r="W1839" s="1">
        <v>41857</v>
      </c>
      <c r="X1839" s="51">
        <v>4328.6009999999997</v>
      </c>
      <c r="Y1839" s="51">
        <f t="shared" si="74"/>
        <v>3942.8180166666675</v>
      </c>
      <c r="Z1839">
        <v>29.009599999999999</v>
      </c>
    </row>
    <row r="1840" spans="22:26" customFormat="1" x14ac:dyDescent="0.25">
      <c r="V1840" t="s">
        <v>116</v>
      </c>
      <c r="W1840" s="1">
        <v>41858</v>
      </c>
      <c r="X1840" s="51">
        <v>4286.09</v>
      </c>
      <c r="Y1840" s="51">
        <f t="shared" si="74"/>
        <v>3950.8561333333346</v>
      </c>
      <c r="Z1840">
        <v>28.726900000000001</v>
      </c>
    </row>
    <row r="1841" spans="22:26" customFormat="1" x14ac:dyDescent="0.25">
      <c r="V1841" t="s">
        <v>116</v>
      </c>
      <c r="W1841" s="1">
        <v>41859</v>
      </c>
      <c r="X1841" s="51">
        <v>4311.6970000000001</v>
      </c>
      <c r="Y1841" s="51">
        <f t="shared" si="74"/>
        <v>3960.5121333333345</v>
      </c>
      <c r="Z1841">
        <v>28.912700000000001</v>
      </c>
    </row>
    <row r="1842" spans="22:26" customFormat="1" x14ac:dyDescent="0.25">
      <c r="V1842" t="s">
        <v>116</v>
      </c>
      <c r="W1842" s="1">
        <v>41862</v>
      </c>
      <c r="X1842" s="51">
        <v>4377.018</v>
      </c>
      <c r="Y1842" s="51">
        <f t="shared" si="74"/>
        <v>3971.3515000000011</v>
      </c>
      <c r="Z1842">
        <v>29.3325</v>
      </c>
    </row>
    <row r="1843" spans="22:26" customFormat="1" x14ac:dyDescent="0.25">
      <c r="V1843" t="s">
        <v>116</v>
      </c>
      <c r="W1843" s="1">
        <v>41863</v>
      </c>
      <c r="X1843" s="51">
        <v>4399.8059999999996</v>
      </c>
      <c r="Y1843" s="51">
        <f t="shared" si="74"/>
        <v>3982.9255333333344</v>
      </c>
      <c r="Z1843">
        <v>29.485700000000001</v>
      </c>
    </row>
    <row r="1844" spans="22:26" customFormat="1" x14ac:dyDescent="0.25">
      <c r="V1844" t="s">
        <v>116</v>
      </c>
      <c r="W1844" s="1">
        <v>41864</v>
      </c>
      <c r="X1844" s="51">
        <v>4401.8090000000002</v>
      </c>
      <c r="Y1844" s="51">
        <f t="shared" si="74"/>
        <v>3994.3605166666684</v>
      </c>
      <c r="Z1844">
        <v>29.493400000000001</v>
      </c>
    </row>
    <row r="1845" spans="22:26" customFormat="1" x14ac:dyDescent="0.25">
      <c r="V1845" t="s">
        <v>116</v>
      </c>
      <c r="W1845" s="1">
        <v>41865</v>
      </c>
      <c r="X1845" s="51">
        <v>4373.5039999999999</v>
      </c>
      <c r="Y1845" s="51">
        <f t="shared" si="74"/>
        <v>4004.7966833333344</v>
      </c>
      <c r="Z1845">
        <v>29.289899999999999</v>
      </c>
    </row>
    <row r="1846" spans="22:26" customFormat="1" x14ac:dyDescent="0.25">
      <c r="V1846" t="s">
        <v>116</v>
      </c>
      <c r="W1846" s="1">
        <v>41866</v>
      </c>
      <c r="X1846" s="51">
        <v>4423.6360000000004</v>
      </c>
      <c r="Y1846" s="51">
        <f t="shared" si="74"/>
        <v>4016.0882833333339</v>
      </c>
      <c r="Z1846">
        <v>29.625900000000001</v>
      </c>
    </row>
    <row r="1847" spans="22:26" customFormat="1" x14ac:dyDescent="0.25">
      <c r="V1847" t="s">
        <v>116</v>
      </c>
      <c r="W1847" s="1">
        <v>41869</v>
      </c>
      <c r="X1847" s="51">
        <v>4483.5439999999999</v>
      </c>
      <c r="Y1847" s="51">
        <f t="shared" si="74"/>
        <v>4027.7046333333337</v>
      </c>
      <c r="Z1847">
        <v>30.022200000000002</v>
      </c>
    </row>
    <row r="1848" spans="22:26" customFormat="1" x14ac:dyDescent="0.25">
      <c r="V1848" t="s">
        <v>116</v>
      </c>
      <c r="W1848" s="1">
        <v>41870</v>
      </c>
      <c r="X1848" s="51">
        <v>4496.9380000000001</v>
      </c>
      <c r="Y1848" s="51">
        <f t="shared" si="74"/>
        <v>4038.8621500000008</v>
      </c>
      <c r="Z1848">
        <v>30.125399999999999</v>
      </c>
    </row>
    <row r="1849" spans="22:26" customFormat="1" x14ac:dyDescent="0.25">
      <c r="V1849" t="s">
        <v>116</v>
      </c>
      <c r="W1849" s="1">
        <v>41871</v>
      </c>
      <c r="X1849" s="51">
        <v>4497.3990000000003</v>
      </c>
      <c r="Y1849" s="51">
        <f t="shared" si="74"/>
        <v>4050.1801</v>
      </c>
      <c r="Z1849">
        <v>30.169899999999998</v>
      </c>
    </row>
    <row r="1850" spans="22:26" customFormat="1" x14ac:dyDescent="0.25">
      <c r="V1850" t="s">
        <v>116</v>
      </c>
      <c r="W1850" s="1">
        <v>41872</v>
      </c>
      <c r="X1850" s="51">
        <v>4495.4399999999996</v>
      </c>
      <c r="Y1850" s="51">
        <f t="shared" si="74"/>
        <v>4060.7443000000003</v>
      </c>
      <c r="Z1850">
        <v>30.232199999999999</v>
      </c>
    </row>
    <row r="1851" spans="22:26" customFormat="1" x14ac:dyDescent="0.25">
      <c r="V1851" t="s">
        <v>116</v>
      </c>
      <c r="W1851" s="1">
        <v>41873</v>
      </c>
      <c r="X1851" s="51">
        <v>4521.7520000000004</v>
      </c>
      <c r="Y1851" s="51">
        <f t="shared" si="74"/>
        <v>4072.4090500000011</v>
      </c>
      <c r="Z1851">
        <v>30.4253</v>
      </c>
    </row>
    <row r="1852" spans="22:26" customFormat="1" x14ac:dyDescent="0.25">
      <c r="V1852" t="s">
        <v>116</v>
      </c>
      <c r="W1852" s="1">
        <v>41876</v>
      </c>
      <c r="X1852" s="51">
        <v>4487.1419999999998</v>
      </c>
      <c r="Y1852" s="51">
        <f t="shared" si="74"/>
        <v>4083.3741166666673</v>
      </c>
      <c r="Z1852">
        <v>30.203399999999998</v>
      </c>
    </row>
    <row r="1853" spans="22:26" customFormat="1" x14ac:dyDescent="0.25">
      <c r="V1853" t="s">
        <v>116</v>
      </c>
      <c r="W1853" s="1">
        <v>41877</v>
      </c>
      <c r="X1853" s="51">
        <v>4407.5879999999997</v>
      </c>
      <c r="Y1853" s="51">
        <f t="shared" si="74"/>
        <v>4093.1219833333334</v>
      </c>
      <c r="Z1853">
        <v>29.665800000000001</v>
      </c>
    </row>
    <row r="1854" spans="22:26" customFormat="1" x14ac:dyDescent="0.25">
      <c r="V1854" t="s">
        <v>116</v>
      </c>
      <c r="W1854" s="1">
        <v>41878</v>
      </c>
      <c r="X1854" s="51">
        <v>4421.2120000000004</v>
      </c>
      <c r="Y1854" s="51">
        <f t="shared" ref="Y1854:Y1917" si="75">AVERAGE(X1795:X1854)</f>
        <v>4103.6539500000008</v>
      </c>
      <c r="Z1854">
        <v>29.7791</v>
      </c>
    </row>
    <row r="1855" spans="22:26" customFormat="1" x14ac:dyDescent="0.25">
      <c r="V1855" t="s">
        <v>116</v>
      </c>
      <c r="W1855" s="1">
        <v>41879</v>
      </c>
      <c r="X1855" s="51">
        <v>4381.4939999999997</v>
      </c>
      <c r="Y1855" s="51">
        <f t="shared" si="75"/>
        <v>4112.8112666666675</v>
      </c>
      <c r="Z1855">
        <v>29.499300000000002</v>
      </c>
    </row>
    <row r="1856" spans="22:26" customFormat="1" x14ac:dyDescent="0.25">
      <c r="V1856" t="s">
        <v>116</v>
      </c>
      <c r="W1856" s="1">
        <v>41880</v>
      </c>
      <c r="X1856" s="51">
        <v>4427.8789999999999</v>
      </c>
      <c r="Y1856" s="51">
        <f t="shared" si="75"/>
        <v>4122.9703666666665</v>
      </c>
      <c r="Z1856">
        <v>29.803599999999999</v>
      </c>
    </row>
    <row r="1857" spans="22:26" customFormat="1" x14ac:dyDescent="0.25">
      <c r="V1857" t="s">
        <v>116</v>
      </c>
      <c r="W1857" s="1">
        <v>41883</v>
      </c>
      <c r="X1857" s="51">
        <v>4507.442</v>
      </c>
      <c r="Y1857" s="51">
        <f t="shared" si="75"/>
        <v>4134.8039166666667</v>
      </c>
      <c r="Z1857">
        <v>30.342400000000001</v>
      </c>
    </row>
    <row r="1858" spans="22:26" customFormat="1" x14ac:dyDescent="0.25">
      <c r="V1858" t="s">
        <v>116</v>
      </c>
      <c r="W1858" s="1">
        <v>41884</v>
      </c>
      <c r="X1858" s="51">
        <v>4576.12</v>
      </c>
      <c r="Y1858" s="51">
        <f t="shared" si="75"/>
        <v>4147.072266666667</v>
      </c>
      <c r="Z1858">
        <v>30.813199999999998</v>
      </c>
    </row>
    <row r="1859" spans="22:26" customFormat="1" x14ac:dyDescent="0.25">
      <c r="V1859" t="s">
        <v>116</v>
      </c>
      <c r="W1859" s="1">
        <v>41885</v>
      </c>
      <c r="X1859" s="51">
        <v>4608.5569999999998</v>
      </c>
      <c r="Y1859" s="51">
        <f t="shared" si="75"/>
        <v>4159.5806999999995</v>
      </c>
      <c r="Z1859">
        <v>31.035499999999999</v>
      </c>
    </row>
    <row r="1860" spans="22:26" customFormat="1" x14ac:dyDescent="0.25">
      <c r="V1860" t="s">
        <v>116</v>
      </c>
      <c r="W1860" s="1">
        <v>41886</v>
      </c>
      <c r="X1860" s="51">
        <v>4647.8860000000004</v>
      </c>
      <c r="Y1860" s="51">
        <f t="shared" si="75"/>
        <v>4172.8769166666671</v>
      </c>
      <c r="Z1860">
        <v>31.307200000000002</v>
      </c>
    </row>
    <row r="1861" spans="22:26" customFormat="1" x14ac:dyDescent="0.25">
      <c r="V1861" t="s">
        <v>116</v>
      </c>
      <c r="W1861" s="1">
        <v>41887</v>
      </c>
      <c r="X1861" s="51">
        <v>4666.4740000000002</v>
      </c>
      <c r="Y1861" s="51">
        <f t="shared" si="75"/>
        <v>4185.7921999999999</v>
      </c>
      <c r="Z1861">
        <v>31.435300000000002</v>
      </c>
    </row>
    <row r="1862" spans="22:26" customFormat="1" x14ac:dyDescent="0.25">
      <c r="V1862" t="s">
        <v>116</v>
      </c>
      <c r="W1862" s="1">
        <v>41891</v>
      </c>
      <c r="X1862" s="51">
        <v>4701.6989999999996</v>
      </c>
      <c r="Y1862" s="51">
        <f t="shared" si="75"/>
        <v>4198.9041666666662</v>
      </c>
      <c r="Z1862">
        <v>31.651199999999999</v>
      </c>
    </row>
    <row r="1863" spans="22:26" customFormat="1" x14ac:dyDescent="0.25">
      <c r="V1863" t="s">
        <v>116</v>
      </c>
      <c r="W1863" s="1">
        <v>41892</v>
      </c>
      <c r="X1863" s="51">
        <v>4709.9089999999997</v>
      </c>
      <c r="Y1863" s="51">
        <f t="shared" si="75"/>
        <v>4212.746916666666</v>
      </c>
      <c r="Z1863">
        <v>31.7193</v>
      </c>
    </row>
    <row r="1864" spans="22:26" customFormat="1" x14ac:dyDescent="0.25">
      <c r="V1864" t="s">
        <v>116</v>
      </c>
      <c r="W1864" s="1">
        <v>41893</v>
      </c>
      <c r="X1864" s="51">
        <v>4704.942</v>
      </c>
      <c r="Y1864" s="51">
        <f t="shared" si="75"/>
        <v>4226.8609666666653</v>
      </c>
      <c r="Z1864">
        <v>31.793399999999998</v>
      </c>
    </row>
    <row r="1865" spans="22:26" customFormat="1" x14ac:dyDescent="0.25">
      <c r="V1865" t="s">
        <v>116</v>
      </c>
      <c r="W1865" s="1">
        <v>41894</v>
      </c>
      <c r="X1865" s="51">
        <v>4756.9489999999996</v>
      </c>
      <c r="Y1865" s="51">
        <f t="shared" si="75"/>
        <v>4243.5485499999986</v>
      </c>
      <c r="Z1865">
        <v>32.167999999999999</v>
      </c>
    </row>
    <row r="1866" spans="22:26" customFormat="1" x14ac:dyDescent="0.25">
      <c r="V1866" t="s">
        <v>116</v>
      </c>
      <c r="W1866" s="1">
        <v>41897</v>
      </c>
      <c r="X1866" s="51">
        <v>4807.5550000000003</v>
      </c>
      <c r="Y1866" s="51">
        <f t="shared" si="75"/>
        <v>4260.5187666666652</v>
      </c>
      <c r="Z1866">
        <v>32.514099999999999</v>
      </c>
    </row>
    <row r="1867" spans="22:26" customFormat="1" x14ac:dyDescent="0.25">
      <c r="V1867" t="s">
        <v>116</v>
      </c>
      <c r="W1867" s="1">
        <v>41898</v>
      </c>
      <c r="X1867" s="51">
        <v>4645.5460000000003</v>
      </c>
      <c r="Y1867" s="51">
        <f t="shared" si="75"/>
        <v>4274.3465499999984</v>
      </c>
      <c r="Z1867">
        <v>31.411899999999999</v>
      </c>
    </row>
    <row r="1868" spans="22:26" customFormat="1" x14ac:dyDescent="0.25">
      <c r="V1868" t="s">
        <v>116</v>
      </c>
      <c r="W1868" s="1">
        <v>41899</v>
      </c>
      <c r="X1868" s="51">
        <v>4686.0469999999996</v>
      </c>
      <c r="Y1868" s="51">
        <f t="shared" si="75"/>
        <v>4288.4606166666654</v>
      </c>
      <c r="Z1868">
        <v>31.672599999999999</v>
      </c>
    </row>
    <row r="1869" spans="22:26" customFormat="1" x14ac:dyDescent="0.25">
      <c r="V1869" t="s">
        <v>116</v>
      </c>
      <c r="W1869" s="1">
        <v>41900</v>
      </c>
      <c r="X1869" s="51">
        <v>4719.009</v>
      </c>
      <c r="Y1869" s="51">
        <f t="shared" si="75"/>
        <v>4303.5435999999982</v>
      </c>
      <c r="Z1869">
        <v>31.893999999999998</v>
      </c>
    </row>
    <row r="1870" spans="22:26" customFormat="1" x14ac:dyDescent="0.25">
      <c r="V1870" t="s">
        <v>116</v>
      </c>
      <c r="W1870" s="1">
        <v>41901</v>
      </c>
      <c r="X1870" s="51">
        <v>4758.7269999999999</v>
      </c>
      <c r="Y1870" s="51">
        <f t="shared" si="75"/>
        <v>4318.4898833333327</v>
      </c>
      <c r="Z1870">
        <v>32.172199999999997</v>
      </c>
    </row>
    <row r="1871" spans="22:26" customFormat="1" x14ac:dyDescent="0.25">
      <c r="V1871" t="s">
        <v>116</v>
      </c>
      <c r="W1871" s="1">
        <v>41904</v>
      </c>
      <c r="X1871" s="51">
        <v>4694.2290000000003</v>
      </c>
      <c r="Y1871" s="51">
        <f t="shared" si="75"/>
        <v>4331.904983333332</v>
      </c>
      <c r="Z1871">
        <v>31.8306</v>
      </c>
    </row>
    <row r="1872" spans="22:26" customFormat="1" x14ac:dyDescent="0.25">
      <c r="V1872" t="s">
        <v>116</v>
      </c>
      <c r="W1872" s="1">
        <v>41905</v>
      </c>
      <c r="X1872" s="51">
        <v>4754.4719999999998</v>
      </c>
      <c r="Y1872" s="51">
        <f t="shared" si="75"/>
        <v>4345.7311333333319</v>
      </c>
      <c r="Z1872">
        <v>32.248100000000001</v>
      </c>
    </row>
    <row r="1873" spans="22:26" customFormat="1" x14ac:dyDescent="0.25">
      <c r="V1873" t="s">
        <v>116</v>
      </c>
      <c r="W1873" s="1">
        <v>41906</v>
      </c>
      <c r="X1873" s="51">
        <v>4815.71</v>
      </c>
      <c r="Y1873" s="51">
        <f t="shared" si="75"/>
        <v>4360.1308666666646</v>
      </c>
      <c r="Z1873">
        <v>32.683300000000003</v>
      </c>
    </row>
    <row r="1874" spans="22:26" customFormat="1" x14ac:dyDescent="0.25">
      <c r="V1874" t="s">
        <v>116</v>
      </c>
      <c r="W1874" s="1">
        <v>41907</v>
      </c>
      <c r="X1874" s="51">
        <v>4814.7349999999997</v>
      </c>
      <c r="Y1874" s="51">
        <f t="shared" si="75"/>
        <v>4374.0546166666645</v>
      </c>
      <c r="Z1874">
        <v>32.674199999999999</v>
      </c>
    </row>
    <row r="1875" spans="22:26" customFormat="1" x14ac:dyDescent="0.25">
      <c r="V1875" t="s">
        <v>116</v>
      </c>
      <c r="W1875" s="1">
        <v>41908</v>
      </c>
      <c r="X1875" s="51">
        <v>4829.9350000000004</v>
      </c>
      <c r="Y1875" s="51">
        <f t="shared" si="75"/>
        <v>4387.5594166666651</v>
      </c>
      <c r="Z1875">
        <v>32.815800000000003</v>
      </c>
    </row>
    <row r="1876" spans="22:26" customFormat="1" x14ac:dyDescent="0.25">
      <c r="V1876" t="s">
        <v>116</v>
      </c>
      <c r="W1876" s="1">
        <v>41911</v>
      </c>
      <c r="X1876" s="51">
        <v>4877.4350000000004</v>
      </c>
      <c r="Y1876" s="51">
        <f t="shared" si="75"/>
        <v>4402.1073166666647</v>
      </c>
      <c r="Z1876">
        <v>33.170699999999997</v>
      </c>
    </row>
    <row r="1877" spans="22:26" customFormat="1" x14ac:dyDescent="0.25">
      <c r="V1877" t="s">
        <v>116</v>
      </c>
      <c r="W1877" s="1">
        <v>41912</v>
      </c>
      <c r="X1877" s="51">
        <v>4916.1189999999997</v>
      </c>
      <c r="Y1877" s="51">
        <f t="shared" si="75"/>
        <v>4417.1344999999983</v>
      </c>
      <c r="Z1877">
        <v>34.189500000000002</v>
      </c>
    </row>
    <row r="1878" spans="22:26" customFormat="1" x14ac:dyDescent="0.25">
      <c r="V1878" t="s">
        <v>116</v>
      </c>
      <c r="W1878" s="1">
        <v>41920</v>
      </c>
      <c r="X1878" s="51">
        <v>4993.5309999999999</v>
      </c>
      <c r="Y1878" s="51">
        <f t="shared" si="75"/>
        <v>4433.0315666666656</v>
      </c>
      <c r="Z1878">
        <v>34.698599999999999</v>
      </c>
    </row>
    <row r="1879" spans="22:26" customFormat="1" x14ac:dyDescent="0.25">
      <c r="V1879" t="s">
        <v>116</v>
      </c>
      <c r="W1879" s="1">
        <v>41921</v>
      </c>
      <c r="X1879" s="51">
        <v>5004.0010000000002</v>
      </c>
      <c r="Y1879" s="51">
        <f t="shared" si="75"/>
        <v>4450.0581833333317</v>
      </c>
      <c r="Z1879">
        <v>34.780299999999997</v>
      </c>
    </row>
    <row r="1880" spans="22:26" customFormat="1" x14ac:dyDescent="0.25">
      <c r="V1880" t="s">
        <v>116</v>
      </c>
      <c r="W1880" s="1">
        <v>41922</v>
      </c>
      <c r="X1880" s="51">
        <v>4981.8530000000001</v>
      </c>
      <c r="Y1880" s="51">
        <f t="shared" si="75"/>
        <v>4466.7190999999984</v>
      </c>
      <c r="Z1880">
        <v>34.612400000000001</v>
      </c>
    </row>
    <row r="1881" spans="22:26" customFormat="1" x14ac:dyDescent="0.25">
      <c r="V1881" t="s">
        <v>116</v>
      </c>
      <c r="W1881" s="1">
        <v>41925</v>
      </c>
      <c r="X1881" s="51">
        <v>4982.6809999999996</v>
      </c>
      <c r="Y1881" s="51">
        <f t="shared" si="75"/>
        <v>4482.6012666666638</v>
      </c>
      <c r="Z1881">
        <v>34.633200000000002</v>
      </c>
    </row>
    <row r="1882" spans="22:26" customFormat="1" x14ac:dyDescent="0.25">
      <c r="V1882" t="s">
        <v>116</v>
      </c>
      <c r="W1882" s="1">
        <v>41926</v>
      </c>
      <c r="X1882" s="51">
        <v>4966.0829999999996</v>
      </c>
      <c r="Y1882" s="51">
        <f t="shared" si="75"/>
        <v>4497.1892833333313</v>
      </c>
      <c r="Z1882">
        <v>34.526000000000003</v>
      </c>
    </row>
    <row r="1883" spans="22:26" customFormat="1" x14ac:dyDescent="0.25">
      <c r="V1883" t="s">
        <v>116</v>
      </c>
      <c r="W1883" s="1">
        <v>41927</v>
      </c>
      <c r="X1883" s="51">
        <v>4987.7070000000003</v>
      </c>
      <c r="Y1883" s="51">
        <f t="shared" si="75"/>
        <v>4512.0991833333328</v>
      </c>
      <c r="Z1883">
        <v>34.665100000000002</v>
      </c>
    </row>
    <row r="1884" spans="22:26" customFormat="1" x14ac:dyDescent="0.25">
      <c r="V1884" t="s">
        <v>116</v>
      </c>
      <c r="W1884" s="1">
        <v>41928</v>
      </c>
      <c r="X1884" s="51">
        <v>4906.2439999999997</v>
      </c>
      <c r="Y1884" s="51">
        <f t="shared" si="75"/>
        <v>4526.1679333333323</v>
      </c>
      <c r="Z1884">
        <v>34.112099999999998</v>
      </c>
    </row>
    <row r="1885" spans="22:26" customFormat="1" x14ac:dyDescent="0.25">
      <c r="V1885" t="s">
        <v>116</v>
      </c>
      <c r="W1885" s="1">
        <v>41929</v>
      </c>
      <c r="X1885" s="51">
        <v>4860.732</v>
      </c>
      <c r="Y1885" s="51">
        <f t="shared" si="75"/>
        <v>4539.9894666666669</v>
      </c>
      <c r="Z1885">
        <v>33.807699999999997</v>
      </c>
    </row>
    <row r="1886" spans="22:26" customFormat="1" x14ac:dyDescent="0.25">
      <c r="V1886" t="s">
        <v>116</v>
      </c>
      <c r="W1886" s="1">
        <v>41932</v>
      </c>
      <c r="X1886" s="51">
        <v>4929.16</v>
      </c>
      <c r="Y1886" s="51">
        <f t="shared" si="75"/>
        <v>4554.7667833333317</v>
      </c>
      <c r="Z1886">
        <v>34.289200000000001</v>
      </c>
    </row>
    <row r="1887" spans="22:26" customFormat="1" x14ac:dyDescent="0.25">
      <c r="V1887" t="s">
        <v>116</v>
      </c>
      <c r="W1887" s="1">
        <v>41933</v>
      </c>
      <c r="X1887" s="51">
        <v>4884.0240000000003</v>
      </c>
      <c r="Y1887" s="51">
        <f t="shared" si="75"/>
        <v>4568.9964833333315</v>
      </c>
      <c r="Z1887">
        <v>33.973300000000002</v>
      </c>
    </row>
    <row r="1888" spans="22:26" customFormat="1" x14ac:dyDescent="0.25">
      <c r="V1888" t="s">
        <v>116</v>
      </c>
      <c r="W1888" s="1">
        <v>41934</v>
      </c>
      <c r="X1888" s="51">
        <v>4825.6090000000004</v>
      </c>
      <c r="Y1888" s="51">
        <f t="shared" si="75"/>
        <v>4581.3684999999978</v>
      </c>
      <c r="Z1888">
        <v>33.547499999999999</v>
      </c>
    </row>
    <row r="1889" spans="22:26" customFormat="1" x14ac:dyDescent="0.25">
      <c r="V1889" t="s">
        <v>116</v>
      </c>
      <c r="W1889" s="1">
        <v>41935</v>
      </c>
      <c r="X1889" s="51">
        <v>4755.2309999999998</v>
      </c>
      <c r="Y1889" s="51">
        <f t="shared" si="75"/>
        <v>4593.0038000000004</v>
      </c>
      <c r="Z1889">
        <v>33.079599999999999</v>
      </c>
    </row>
    <row r="1890" spans="22:26" customFormat="1" x14ac:dyDescent="0.25">
      <c r="V1890" t="s">
        <v>116</v>
      </c>
      <c r="W1890" s="1">
        <v>41936</v>
      </c>
      <c r="X1890" s="51">
        <v>4774.6660000000002</v>
      </c>
      <c r="Y1890" s="51">
        <f t="shared" si="75"/>
        <v>4605.011183333334</v>
      </c>
      <c r="Z1890">
        <v>33.206699999999998</v>
      </c>
    </row>
    <row r="1891" spans="22:26" customFormat="1" x14ac:dyDescent="0.25">
      <c r="V1891" t="s">
        <v>116</v>
      </c>
      <c r="W1891" s="1">
        <v>41939</v>
      </c>
      <c r="X1891" s="51">
        <v>4809.518</v>
      </c>
      <c r="Y1891" s="51">
        <f t="shared" si="75"/>
        <v>4617.0064666666649</v>
      </c>
      <c r="Z1891">
        <v>33.439399999999999</v>
      </c>
    </row>
    <row r="1892" spans="22:26" customFormat="1" x14ac:dyDescent="0.25">
      <c r="V1892" t="s">
        <v>116</v>
      </c>
      <c r="W1892" s="1">
        <v>41940</v>
      </c>
      <c r="X1892" s="51">
        <v>4924.9549999999999</v>
      </c>
      <c r="Y1892" s="51">
        <f t="shared" si="75"/>
        <v>4629.6161666666676</v>
      </c>
      <c r="Z1892">
        <v>34.2517</v>
      </c>
    </row>
    <row r="1893" spans="22:26" customFormat="1" x14ac:dyDescent="0.25">
      <c r="V1893" t="s">
        <v>116</v>
      </c>
      <c r="W1893" s="1">
        <v>41941</v>
      </c>
      <c r="X1893" s="51">
        <v>4991.7550000000001</v>
      </c>
      <c r="Y1893" s="51">
        <f t="shared" si="75"/>
        <v>4642.6810499999992</v>
      </c>
      <c r="Z1893">
        <v>34.7196</v>
      </c>
    </row>
    <row r="1894" spans="22:26" customFormat="1" x14ac:dyDescent="0.25">
      <c r="V1894" t="s">
        <v>116</v>
      </c>
      <c r="W1894" s="1">
        <v>41942</v>
      </c>
      <c r="X1894" s="51">
        <v>4992.63</v>
      </c>
      <c r="Y1894" s="51">
        <f t="shared" si="75"/>
        <v>4655.6442833333322</v>
      </c>
      <c r="Z1894">
        <v>34.726100000000002</v>
      </c>
    </row>
    <row r="1895" spans="22:26" customFormat="1" x14ac:dyDescent="0.25">
      <c r="V1895" t="s">
        <v>116</v>
      </c>
      <c r="W1895" s="1">
        <v>41943</v>
      </c>
      <c r="X1895" s="51">
        <v>4986.4160000000002</v>
      </c>
      <c r="Y1895" s="51">
        <f t="shared" si="75"/>
        <v>4667.8004666666666</v>
      </c>
      <c r="Z1895">
        <v>34.693300000000001</v>
      </c>
    </row>
    <row r="1896" spans="22:26" customFormat="1" x14ac:dyDescent="0.25">
      <c r="V1896" t="s">
        <v>116</v>
      </c>
      <c r="W1896" s="1">
        <v>41946</v>
      </c>
      <c r="X1896" s="51">
        <v>5028.6980000000003</v>
      </c>
      <c r="Y1896" s="51">
        <f t="shared" si="75"/>
        <v>4681.4417833333318</v>
      </c>
      <c r="Z1896">
        <v>35.016800000000003</v>
      </c>
    </row>
    <row r="1897" spans="22:26" customFormat="1" x14ac:dyDescent="0.25">
      <c r="V1897" t="s">
        <v>116</v>
      </c>
      <c r="W1897" s="1">
        <v>41947</v>
      </c>
      <c r="X1897" s="51">
        <v>5003.47</v>
      </c>
      <c r="Y1897" s="51">
        <f t="shared" si="75"/>
        <v>4693.5188333333326</v>
      </c>
      <c r="Z1897">
        <v>34.862499999999997</v>
      </c>
    </row>
    <row r="1898" spans="22:26" customFormat="1" x14ac:dyDescent="0.25">
      <c r="V1898" t="s">
        <v>116</v>
      </c>
      <c r="W1898" s="1">
        <v>41948</v>
      </c>
      <c r="X1898" s="51">
        <v>4995.4430000000002</v>
      </c>
      <c r="Y1898" s="51">
        <f t="shared" si="75"/>
        <v>4705.1075499999997</v>
      </c>
      <c r="Z1898">
        <v>34.846800000000002</v>
      </c>
    </row>
    <row r="1899" spans="22:26" customFormat="1" x14ac:dyDescent="0.25">
      <c r="V1899" t="s">
        <v>116</v>
      </c>
      <c r="W1899" s="1">
        <v>41949</v>
      </c>
      <c r="X1899" s="51">
        <v>5024.848</v>
      </c>
      <c r="Y1899" s="51">
        <f t="shared" si="75"/>
        <v>4716.7116666666661</v>
      </c>
      <c r="Z1899">
        <v>35.073900000000002</v>
      </c>
    </row>
    <row r="1900" spans="22:26" customFormat="1" x14ac:dyDescent="0.25">
      <c r="V1900" t="s">
        <v>116</v>
      </c>
      <c r="W1900" s="1">
        <v>41950</v>
      </c>
      <c r="X1900" s="51">
        <v>4977.2550000000001</v>
      </c>
      <c r="Y1900" s="51">
        <f t="shared" si="75"/>
        <v>4728.2310833333331</v>
      </c>
      <c r="Z1900">
        <v>34.767200000000003</v>
      </c>
    </row>
    <row r="1901" spans="22:26" customFormat="1" x14ac:dyDescent="0.25">
      <c r="V1901" t="s">
        <v>116</v>
      </c>
      <c r="W1901" s="1">
        <v>41953</v>
      </c>
      <c r="X1901" s="51">
        <v>5031.0010000000002</v>
      </c>
      <c r="Y1901" s="51">
        <f t="shared" si="75"/>
        <v>4740.2194833333333</v>
      </c>
      <c r="Z1901">
        <v>35.157600000000002</v>
      </c>
    </row>
    <row r="1902" spans="22:26" customFormat="1" x14ac:dyDescent="0.25">
      <c r="V1902" t="s">
        <v>116</v>
      </c>
      <c r="W1902" s="1">
        <v>41954</v>
      </c>
      <c r="X1902" s="51">
        <v>4881.4799999999996</v>
      </c>
      <c r="Y1902" s="51">
        <f t="shared" si="75"/>
        <v>4748.6271833333331</v>
      </c>
      <c r="Z1902">
        <v>34.082700000000003</v>
      </c>
    </row>
    <row r="1903" spans="22:26" customFormat="1" x14ac:dyDescent="0.25">
      <c r="V1903" t="s">
        <v>116</v>
      </c>
      <c r="W1903" s="1">
        <v>41955</v>
      </c>
      <c r="X1903" s="51">
        <v>4965.384</v>
      </c>
      <c r="Y1903" s="51">
        <f t="shared" si="75"/>
        <v>4758.053483333334</v>
      </c>
      <c r="Z1903">
        <v>34.653599999999997</v>
      </c>
    </row>
    <row r="1904" spans="22:26" customFormat="1" x14ac:dyDescent="0.25">
      <c r="V1904" t="s">
        <v>116</v>
      </c>
      <c r="W1904" s="1">
        <v>41956</v>
      </c>
      <c r="X1904" s="51">
        <v>4921.6710000000003</v>
      </c>
      <c r="Y1904" s="51">
        <f t="shared" si="75"/>
        <v>4766.7178499999991</v>
      </c>
      <c r="Z1904">
        <v>34.318399999999997</v>
      </c>
    </row>
    <row r="1905" spans="22:26" customFormat="1" x14ac:dyDescent="0.25">
      <c r="V1905" t="s">
        <v>116</v>
      </c>
      <c r="W1905" s="1">
        <v>41957</v>
      </c>
      <c r="X1905" s="51">
        <v>4909.6090000000004</v>
      </c>
      <c r="Y1905" s="51">
        <f t="shared" si="75"/>
        <v>4775.6529333333328</v>
      </c>
      <c r="Z1905">
        <v>34.241199999999999</v>
      </c>
    </row>
    <row r="1906" spans="22:26" customFormat="1" x14ac:dyDescent="0.25">
      <c r="V1906" t="s">
        <v>116</v>
      </c>
      <c r="W1906" s="1">
        <v>41960</v>
      </c>
      <c r="X1906" s="51">
        <v>4958.4660000000003</v>
      </c>
      <c r="Y1906" s="51">
        <f t="shared" si="75"/>
        <v>4784.5667666666668</v>
      </c>
      <c r="Z1906">
        <v>34.598599999999998</v>
      </c>
    </row>
    <row r="1907" spans="22:26" customFormat="1" x14ac:dyDescent="0.25">
      <c r="V1907" t="s">
        <v>116</v>
      </c>
      <c r="W1907" s="1">
        <v>41961</v>
      </c>
      <c r="X1907" s="51">
        <v>4967.6509999999998</v>
      </c>
      <c r="Y1907" s="51">
        <f t="shared" si="75"/>
        <v>4792.6352166666666</v>
      </c>
      <c r="Z1907">
        <v>34.648699999999998</v>
      </c>
    </row>
    <row r="1908" spans="22:26" customFormat="1" x14ac:dyDescent="0.25">
      <c r="V1908" t="s">
        <v>116</v>
      </c>
      <c r="W1908" s="1">
        <v>41962</v>
      </c>
      <c r="X1908" s="51">
        <v>4985.1009999999997</v>
      </c>
      <c r="Y1908" s="51">
        <f t="shared" si="75"/>
        <v>4800.7712666666666</v>
      </c>
      <c r="Z1908">
        <v>34.7669</v>
      </c>
    </row>
    <row r="1909" spans="22:26" customFormat="1" x14ac:dyDescent="0.25">
      <c r="V1909" t="s">
        <v>116</v>
      </c>
      <c r="W1909" s="1">
        <v>41963</v>
      </c>
      <c r="X1909" s="51">
        <v>4974.6260000000002</v>
      </c>
      <c r="Y1909" s="51">
        <f t="shared" si="75"/>
        <v>4808.7250500000018</v>
      </c>
      <c r="Z1909">
        <v>34.694099999999999</v>
      </c>
    </row>
    <row r="1910" spans="22:26" customFormat="1" x14ac:dyDescent="0.25">
      <c r="V1910" t="s">
        <v>116</v>
      </c>
      <c r="W1910" s="1">
        <v>41964</v>
      </c>
      <c r="X1910" s="51">
        <v>5029.7730000000001</v>
      </c>
      <c r="Y1910" s="51">
        <f t="shared" si="75"/>
        <v>4817.6306000000013</v>
      </c>
      <c r="Z1910">
        <v>35.080399999999997</v>
      </c>
    </row>
    <row r="1911" spans="22:26" customFormat="1" x14ac:dyDescent="0.25">
      <c r="V1911" t="s">
        <v>116</v>
      </c>
      <c r="W1911" s="1">
        <v>41967</v>
      </c>
      <c r="X1911" s="51">
        <v>5112.1189999999997</v>
      </c>
      <c r="Y1911" s="51">
        <f t="shared" si="75"/>
        <v>4827.4700500000008</v>
      </c>
      <c r="Z1911">
        <v>35.625599999999999</v>
      </c>
    </row>
    <row r="1912" spans="22:26" customFormat="1" x14ac:dyDescent="0.25">
      <c r="V1912" t="s">
        <v>116</v>
      </c>
      <c r="W1912" s="1">
        <v>41968</v>
      </c>
      <c r="X1912" s="51">
        <v>5189.0010000000002</v>
      </c>
      <c r="Y1912" s="51">
        <f t="shared" si="75"/>
        <v>4839.1677000000009</v>
      </c>
      <c r="Z1912">
        <v>36.165999999999997</v>
      </c>
    </row>
    <row r="1913" spans="22:26" customFormat="1" x14ac:dyDescent="0.25">
      <c r="V1913" t="s">
        <v>116</v>
      </c>
      <c r="W1913" s="1">
        <v>41969</v>
      </c>
      <c r="X1913" s="51">
        <v>5214.21</v>
      </c>
      <c r="Y1913" s="51">
        <f t="shared" si="75"/>
        <v>4852.6114000000007</v>
      </c>
      <c r="Z1913">
        <v>36.325899999999997</v>
      </c>
    </row>
    <row r="1914" spans="22:26" customFormat="1" x14ac:dyDescent="0.25">
      <c r="V1914" t="s">
        <v>116</v>
      </c>
      <c r="W1914" s="1">
        <v>41970</v>
      </c>
      <c r="X1914" s="51">
        <v>5251.3890000000001</v>
      </c>
      <c r="Y1914" s="51">
        <f t="shared" si="75"/>
        <v>4866.4476833333347</v>
      </c>
      <c r="Z1914">
        <v>36.581400000000002</v>
      </c>
    </row>
    <row r="1915" spans="22:26" customFormat="1" x14ac:dyDescent="0.25">
      <c r="V1915" t="s">
        <v>116</v>
      </c>
      <c r="W1915" s="1">
        <v>41971</v>
      </c>
      <c r="X1915" s="51">
        <v>5245.2669999999998</v>
      </c>
      <c r="Y1915" s="51">
        <f t="shared" si="75"/>
        <v>4880.8439000000017</v>
      </c>
      <c r="Z1915">
        <v>36.515000000000001</v>
      </c>
    </row>
    <row r="1916" spans="22:26" customFormat="1" x14ac:dyDescent="0.25">
      <c r="V1916" t="s">
        <v>116</v>
      </c>
      <c r="W1916" s="1">
        <v>41974</v>
      </c>
      <c r="X1916" s="51">
        <v>5208.1390000000001</v>
      </c>
      <c r="Y1916" s="51">
        <f t="shared" si="75"/>
        <v>4893.848233333335</v>
      </c>
      <c r="Z1916">
        <v>36.264800000000001</v>
      </c>
    </row>
    <row r="1917" spans="22:26" customFormat="1" x14ac:dyDescent="0.25">
      <c r="V1917" t="s">
        <v>116</v>
      </c>
      <c r="W1917" s="1">
        <v>41975</v>
      </c>
      <c r="X1917" s="51">
        <v>5277.6570000000002</v>
      </c>
      <c r="Y1917" s="51">
        <f t="shared" si="75"/>
        <v>4906.6851500000012</v>
      </c>
      <c r="Z1917">
        <v>36.752800000000001</v>
      </c>
    </row>
    <row r="1918" spans="22:26" customFormat="1" x14ac:dyDescent="0.25">
      <c r="V1918" t="s">
        <v>116</v>
      </c>
      <c r="W1918" s="1">
        <v>41976</v>
      </c>
      <c r="X1918" s="51">
        <v>5339.0050000000001</v>
      </c>
      <c r="Y1918" s="51">
        <f t="shared" ref="Y1918:Y1981" si="76">AVERAGE(X1859:X1918)</f>
        <v>4919.3999000000013</v>
      </c>
      <c r="Z1918">
        <v>37.238399999999999</v>
      </c>
    </row>
    <row r="1919" spans="22:26" customFormat="1" x14ac:dyDescent="0.25">
      <c r="V1919" t="s">
        <v>116</v>
      </c>
      <c r="W1919" s="1">
        <v>41977</v>
      </c>
      <c r="X1919" s="51">
        <v>5451.9620000000004</v>
      </c>
      <c r="Y1919" s="51">
        <f t="shared" si="76"/>
        <v>4933.456650000001</v>
      </c>
      <c r="Z1919">
        <v>37.999499999999998</v>
      </c>
    </row>
    <row r="1920" spans="22:26" customFormat="1" x14ac:dyDescent="0.25">
      <c r="V1920" t="s">
        <v>116</v>
      </c>
      <c r="W1920" s="1">
        <v>41978</v>
      </c>
      <c r="X1920" s="51">
        <v>5333.8919999999998</v>
      </c>
      <c r="Y1920" s="51">
        <f t="shared" si="76"/>
        <v>4944.8900833333337</v>
      </c>
      <c r="Z1920">
        <v>37.203299999999999</v>
      </c>
    </row>
    <row r="1921" spans="22:26" customFormat="1" x14ac:dyDescent="0.25">
      <c r="V1921" t="s">
        <v>116</v>
      </c>
      <c r="W1921" s="1">
        <v>41981</v>
      </c>
      <c r="X1921" s="51">
        <v>5412.674</v>
      </c>
      <c r="Y1921" s="51">
        <f t="shared" si="76"/>
        <v>4957.3267500000011</v>
      </c>
      <c r="Z1921">
        <v>37.735999999999997</v>
      </c>
    </row>
    <row r="1922" spans="22:26" customFormat="1" x14ac:dyDescent="0.25">
      <c r="V1922" t="s">
        <v>116</v>
      </c>
      <c r="W1922" s="1">
        <v>41982</v>
      </c>
      <c r="X1922" s="51">
        <v>5195.4059999999999</v>
      </c>
      <c r="Y1922" s="51">
        <f t="shared" si="76"/>
        <v>4965.5551999999998</v>
      </c>
      <c r="Z1922">
        <v>36.235500000000002</v>
      </c>
    </row>
    <row r="1923" spans="22:26" customFormat="1" x14ac:dyDescent="0.25">
      <c r="V1923" t="s">
        <v>116</v>
      </c>
      <c r="W1923" s="1">
        <v>41983</v>
      </c>
      <c r="X1923" s="51">
        <v>5374.0969999999998</v>
      </c>
      <c r="Y1923" s="51">
        <f t="shared" si="76"/>
        <v>4976.625</v>
      </c>
      <c r="Z1923">
        <v>37.514099999999999</v>
      </c>
    </row>
    <row r="1924" spans="22:26" customFormat="1" x14ac:dyDescent="0.25">
      <c r="V1924" t="s">
        <v>116</v>
      </c>
      <c r="W1924" s="1">
        <v>41984</v>
      </c>
      <c r="X1924" s="51">
        <v>5454.4430000000002</v>
      </c>
      <c r="Y1924" s="51">
        <f t="shared" si="76"/>
        <v>4989.1166833333327</v>
      </c>
      <c r="Z1924">
        <v>38.096800000000002</v>
      </c>
    </row>
    <row r="1925" spans="22:26" customFormat="1" x14ac:dyDescent="0.25">
      <c r="V1925" t="s">
        <v>116</v>
      </c>
      <c r="W1925" s="1">
        <v>41985</v>
      </c>
      <c r="X1925" s="51">
        <v>5493.2</v>
      </c>
      <c r="Y1925" s="51">
        <f t="shared" si="76"/>
        <v>5001.3875333333335</v>
      </c>
      <c r="Z1925">
        <v>38.3902</v>
      </c>
    </row>
    <row r="1926" spans="22:26" customFormat="1" x14ac:dyDescent="0.25">
      <c r="V1926" t="s">
        <v>116</v>
      </c>
      <c r="W1926" s="1">
        <v>41988</v>
      </c>
      <c r="X1926" s="51">
        <v>5583.5969999999998</v>
      </c>
      <c r="Y1926" s="51">
        <f t="shared" si="76"/>
        <v>5014.3215666666674</v>
      </c>
      <c r="Z1926">
        <v>39.081899999999997</v>
      </c>
    </row>
    <row r="1927" spans="22:26" customFormat="1" x14ac:dyDescent="0.25">
      <c r="V1927" t="s">
        <v>116</v>
      </c>
      <c r="W1927" s="1">
        <v>41989</v>
      </c>
      <c r="X1927" s="51">
        <v>5606.6930000000002</v>
      </c>
      <c r="Y1927" s="51">
        <f t="shared" si="76"/>
        <v>5030.3406833333338</v>
      </c>
      <c r="Z1927">
        <v>39.292200000000001</v>
      </c>
    </row>
    <row r="1928" spans="22:26" customFormat="1" x14ac:dyDescent="0.25">
      <c r="V1928" t="s">
        <v>116</v>
      </c>
      <c r="W1928" s="1">
        <v>41990</v>
      </c>
      <c r="X1928" s="51">
        <v>5557.2860000000001</v>
      </c>
      <c r="Y1928" s="51">
        <f t="shared" si="76"/>
        <v>5044.8613333333351</v>
      </c>
      <c r="Z1928">
        <v>38.970500000000001</v>
      </c>
    </row>
    <row r="1929" spans="22:26" customFormat="1" x14ac:dyDescent="0.25">
      <c r="V1929" t="s">
        <v>116</v>
      </c>
      <c r="W1929" s="1">
        <v>41991</v>
      </c>
      <c r="X1929" s="51">
        <v>5558.0450000000001</v>
      </c>
      <c r="Y1929" s="51">
        <f t="shared" si="76"/>
        <v>5058.8452666666681</v>
      </c>
      <c r="Z1929">
        <v>39.002099999999999</v>
      </c>
    </row>
    <row r="1930" spans="22:26" customFormat="1" x14ac:dyDescent="0.25">
      <c r="V1930" t="s">
        <v>116</v>
      </c>
      <c r="W1930" s="1">
        <v>41992</v>
      </c>
      <c r="X1930" s="51">
        <v>5524.1220000000003</v>
      </c>
      <c r="Y1930" s="51">
        <f t="shared" si="76"/>
        <v>5071.60185</v>
      </c>
      <c r="Z1930">
        <v>38.804699999999997</v>
      </c>
    </row>
    <row r="1931" spans="22:26" customFormat="1" x14ac:dyDescent="0.25">
      <c r="V1931" t="s">
        <v>116</v>
      </c>
      <c r="W1931" s="1">
        <v>41995</v>
      </c>
      <c r="X1931" s="51">
        <v>5305.2089999999998</v>
      </c>
      <c r="Y1931" s="51">
        <f t="shared" si="76"/>
        <v>5081.7848499999991</v>
      </c>
      <c r="Z1931">
        <v>37.273600000000002</v>
      </c>
    </row>
    <row r="1932" spans="22:26" customFormat="1" x14ac:dyDescent="0.25">
      <c r="V1932" t="s">
        <v>116</v>
      </c>
      <c r="W1932" s="1">
        <v>41996</v>
      </c>
      <c r="X1932" s="51">
        <v>5193.7219999999998</v>
      </c>
      <c r="Y1932" s="51">
        <f t="shared" si="76"/>
        <v>5089.1056833333323</v>
      </c>
      <c r="Z1932">
        <v>36.508699999999997</v>
      </c>
    </row>
    <row r="1933" spans="22:26" customFormat="1" x14ac:dyDescent="0.25">
      <c r="V1933" t="s">
        <v>116</v>
      </c>
      <c r="W1933" s="1">
        <v>41997</v>
      </c>
      <c r="X1933" s="51">
        <v>5262.3649999999998</v>
      </c>
      <c r="Y1933" s="51">
        <f t="shared" si="76"/>
        <v>5096.5499333333319</v>
      </c>
      <c r="Z1933">
        <v>37.001800000000003</v>
      </c>
    </row>
    <row r="1934" spans="22:26" customFormat="1" x14ac:dyDescent="0.25">
      <c r="V1934" t="s">
        <v>116</v>
      </c>
      <c r="W1934" s="1">
        <v>41998</v>
      </c>
      <c r="X1934" s="51">
        <v>5364.5630000000001</v>
      </c>
      <c r="Y1934" s="51">
        <f t="shared" si="76"/>
        <v>5105.713733333333</v>
      </c>
      <c r="Z1934">
        <v>37.7166</v>
      </c>
    </row>
    <row r="1935" spans="22:26" customFormat="1" x14ac:dyDescent="0.25">
      <c r="V1935" t="s">
        <v>116</v>
      </c>
      <c r="W1935" s="1">
        <v>41999</v>
      </c>
      <c r="X1935" s="51">
        <v>5422.7510000000002</v>
      </c>
      <c r="Y1935" s="51">
        <f t="shared" si="76"/>
        <v>5115.5939999999991</v>
      </c>
      <c r="Z1935">
        <v>38.114400000000003</v>
      </c>
    </row>
    <row r="1936" spans="22:26" customFormat="1" x14ac:dyDescent="0.25">
      <c r="V1936" t="s">
        <v>116</v>
      </c>
      <c r="W1936" s="1">
        <v>42002</v>
      </c>
      <c r="X1936" s="51">
        <v>5367.6369999999997</v>
      </c>
      <c r="Y1936" s="51">
        <f t="shared" si="76"/>
        <v>5123.7640333333311</v>
      </c>
      <c r="Z1936">
        <v>37.783499999999997</v>
      </c>
    </row>
    <row r="1937" spans="22:26" customFormat="1" x14ac:dyDescent="0.25">
      <c r="V1937" t="s">
        <v>116</v>
      </c>
      <c r="W1937" s="1">
        <v>42003</v>
      </c>
      <c r="X1937" s="51">
        <v>5275.085</v>
      </c>
      <c r="Y1937" s="51">
        <f t="shared" si="76"/>
        <v>5129.7467999999981</v>
      </c>
      <c r="Z1937">
        <v>37.139699999999998</v>
      </c>
    </row>
    <row r="1938" spans="22:26" customFormat="1" x14ac:dyDescent="0.25">
      <c r="V1938" t="s">
        <v>116</v>
      </c>
      <c r="W1938" s="1">
        <v>42004</v>
      </c>
      <c r="X1938" s="51">
        <v>5322.7139999999999</v>
      </c>
      <c r="Y1938" s="51">
        <f t="shared" si="76"/>
        <v>5135.2331833333328</v>
      </c>
      <c r="Z1938">
        <v>37.164400000000001</v>
      </c>
    </row>
    <row r="1939" spans="22:26" customFormat="1" x14ac:dyDescent="0.25">
      <c r="V1939" t="s">
        <v>116</v>
      </c>
      <c r="W1939" s="1">
        <v>42009</v>
      </c>
      <c r="X1939" s="51">
        <v>5417.0169999999998</v>
      </c>
      <c r="Y1939" s="51">
        <f t="shared" si="76"/>
        <v>5142.1167833333329</v>
      </c>
      <c r="Z1939">
        <v>37.909799999999997</v>
      </c>
    </row>
    <row r="1940" spans="22:26" customFormat="1" x14ac:dyDescent="0.25">
      <c r="V1940" t="s">
        <v>116</v>
      </c>
      <c r="W1940" s="1">
        <v>42010</v>
      </c>
      <c r="X1940" s="51">
        <v>5479.8639999999996</v>
      </c>
      <c r="Y1940" s="51">
        <f t="shared" si="76"/>
        <v>5150.4169666666667</v>
      </c>
      <c r="Z1940">
        <v>38.306899999999999</v>
      </c>
    </row>
    <row r="1941" spans="22:26" customFormat="1" x14ac:dyDescent="0.25">
      <c r="V1941" t="s">
        <v>116</v>
      </c>
      <c r="W1941" s="1">
        <v>42011</v>
      </c>
      <c r="X1941" s="51">
        <v>5488.2420000000002</v>
      </c>
      <c r="Y1941" s="51">
        <f t="shared" si="76"/>
        <v>5158.8429833333339</v>
      </c>
      <c r="Z1941">
        <v>38.352400000000003</v>
      </c>
    </row>
    <row r="1942" spans="22:26" customFormat="1" x14ac:dyDescent="0.25">
      <c r="V1942" t="s">
        <v>116</v>
      </c>
      <c r="W1942" s="1">
        <v>42012</v>
      </c>
      <c r="X1942" s="51">
        <v>5444.0370000000003</v>
      </c>
      <c r="Y1942" s="51">
        <f t="shared" si="76"/>
        <v>5166.8088833333331</v>
      </c>
      <c r="Z1942">
        <v>38.037500000000001</v>
      </c>
    </row>
    <row r="1943" spans="22:26" customFormat="1" x14ac:dyDescent="0.25">
      <c r="V1943" t="s">
        <v>116</v>
      </c>
      <c r="W1943" s="1">
        <v>42013</v>
      </c>
      <c r="X1943" s="51">
        <v>5409.058</v>
      </c>
      <c r="Y1943" s="51">
        <f t="shared" si="76"/>
        <v>5173.8314</v>
      </c>
      <c r="Z1943">
        <v>37.798900000000003</v>
      </c>
    </row>
    <row r="1944" spans="22:26" customFormat="1" x14ac:dyDescent="0.25">
      <c r="V1944" t="s">
        <v>116</v>
      </c>
      <c r="W1944" s="1">
        <v>42016</v>
      </c>
      <c r="X1944" s="51">
        <v>5332.2209999999995</v>
      </c>
      <c r="Y1944" s="51">
        <f t="shared" si="76"/>
        <v>5180.9310166666673</v>
      </c>
      <c r="Z1944">
        <v>37.255800000000001</v>
      </c>
    </row>
    <row r="1945" spans="22:26" customFormat="1" x14ac:dyDescent="0.25">
      <c r="V1945" t="s">
        <v>116</v>
      </c>
      <c r="W1945" s="1">
        <v>42017</v>
      </c>
      <c r="X1945" s="51">
        <v>5405.0910000000003</v>
      </c>
      <c r="Y1945" s="51">
        <f t="shared" si="76"/>
        <v>5190.0036666666683</v>
      </c>
      <c r="Z1945">
        <v>37.752600000000001</v>
      </c>
    </row>
    <row r="1946" spans="22:26" customFormat="1" x14ac:dyDescent="0.25">
      <c r="V1946" t="s">
        <v>116</v>
      </c>
      <c r="W1946" s="1">
        <v>42018</v>
      </c>
      <c r="X1946" s="51">
        <v>5379.7380000000003</v>
      </c>
      <c r="Y1946" s="51">
        <f t="shared" si="76"/>
        <v>5197.5133000000014</v>
      </c>
      <c r="Z1946">
        <v>37.537199999999999</v>
      </c>
    </row>
    <row r="1947" spans="22:26" customFormat="1" x14ac:dyDescent="0.25">
      <c r="V1947" t="s">
        <v>116</v>
      </c>
      <c r="W1947" s="1">
        <v>42019</v>
      </c>
      <c r="X1947" s="51">
        <v>5449.0379999999996</v>
      </c>
      <c r="Y1947" s="51">
        <f t="shared" si="76"/>
        <v>5206.9302000000016</v>
      </c>
      <c r="Z1947">
        <v>38.040399999999998</v>
      </c>
    </row>
    <row r="1948" spans="22:26" customFormat="1" x14ac:dyDescent="0.25">
      <c r="V1948" t="s">
        <v>116</v>
      </c>
      <c r="W1948" s="1">
        <v>42020</v>
      </c>
      <c r="X1948" s="51">
        <v>5520.1229999999996</v>
      </c>
      <c r="Y1948" s="51">
        <f t="shared" si="76"/>
        <v>5218.5054333333355</v>
      </c>
      <c r="Z1948">
        <v>38.521500000000003</v>
      </c>
    </row>
    <row r="1949" spans="22:26" customFormat="1" x14ac:dyDescent="0.25">
      <c r="V1949" t="s">
        <v>116</v>
      </c>
      <c r="W1949" s="1">
        <v>42023</v>
      </c>
      <c r="X1949" s="51">
        <v>5281.8950000000004</v>
      </c>
      <c r="Y1949" s="51">
        <f t="shared" si="76"/>
        <v>5227.2831666666689</v>
      </c>
      <c r="Z1949">
        <v>36.8566</v>
      </c>
    </row>
    <row r="1950" spans="22:26" customFormat="1" x14ac:dyDescent="0.25">
      <c r="V1950" t="s">
        <v>116</v>
      </c>
      <c r="W1950" s="1">
        <v>42024</v>
      </c>
      <c r="X1950" s="51">
        <v>5472.5140000000001</v>
      </c>
      <c r="Y1950" s="51">
        <f t="shared" si="76"/>
        <v>5238.9139666666697</v>
      </c>
      <c r="Z1950">
        <v>38.167499999999997</v>
      </c>
    </row>
    <row r="1951" spans="22:26" customFormat="1" x14ac:dyDescent="0.25">
      <c r="V1951" t="s">
        <v>116</v>
      </c>
      <c r="W1951" s="1">
        <v>42025</v>
      </c>
      <c r="X1951" s="51">
        <v>5611.6940000000004</v>
      </c>
      <c r="Y1951" s="51">
        <f t="shared" si="76"/>
        <v>5252.2835666666688</v>
      </c>
      <c r="Z1951">
        <v>39.183100000000003</v>
      </c>
    </row>
    <row r="1952" spans="22:26" customFormat="1" x14ac:dyDescent="0.25">
      <c r="V1952" t="s">
        <v>116</v>
      </c>
      <c r="W1952" s="1">
        <v>42026</v>
      </c>
      <c r="X1952" s="51">
        <v>5690.1559999999999</v>
      </c>
      <c r="Y1952" s="51">
        <f t="shared" si="76"/>
        <v>5265.0369166666687</v>
      </c>
      <c r="Z1952">
        <v>39.718000000000004</v>
      </c>
    </row>
    <row r="1953" spans="22:26" customFormat="1" x14ac:dyDescent="0.25">
      <c r="V1953" t="s">
        <v>116</v>
      </c>
      <c r="W1953" s="1">
        <v>42027</v>
      </c>
      <c r="X1953" s="51">
        <v>5633.2889999999998</v>
      </c>
      <c r="Y1953" s="51">
        <f t="shared" si="76"/>
        <v>5275.7291500000019</v>
      </c>
      <c r="Z1953">
        <v>39.381599999999999</v>
      </c>
    </row>
    <row r="1954" spans="22:26" customFormat="1" x14ac:dyDescent="0.25">
      <c r="V1954" t="s">
        <v>116</v>
      </c>
      <c r="W1954" s="1">
        <v>42030</v>
      </c>
      <c r="X1954" s="51">
        <v>5758.9790000000003</v>
      </c>
      <c r="Y1954" s="51">
        <f t="shared" si="76"/>
        <v>5288.5016333333351</v>
      </c>
      <c r="Z1954">
        <v>40.246899999999997</v>
      </c>
    </row>
    <row r="1955" spans="22:26" customFormat="1" x14ac:dyDescent="0.25">
      <c r="V1955" t="s">
        <v>116</v>
      </c>
      <c r="W1955" s="1">
        <v>42031</v>
      </c>
      <c r="X1955" s="51">
        <v>5773.8159999999998</v>
      </c>
      <c r="Y1955" s="51">
        <f t="shared" si="76"/>
        <v>5301.6249666666681</v>
      </c>
      <c r="Z1955">
        <v>40.374299999999998</v>
      </c>
    </row>
    <row r="1956" spans="22:26" customFormat="1" x14ac:dyDescent="0.25">
      <c r="V1956" t="s">
        <v>116</v>
      </c>
      <c r="W1956" s="1">
        <v>42032</v>
      </c>
      <c r="X1956" s="51">
        <v>5739.9189999999999</v>
      </c>
      <c r="Y1956" s="51">
        <f t="shared" si="76"/>
        <v>5313.4786500000018</v>
      </c>
      <c r="Z1956">
        <v>40.145600000000002</v>
      </c>
    </row>
    <row r="1957" spans="22:26" customFormat="1" x14ac:dyDescent="0.25">
      <c r="V1957" t="s">
        <v>116</v>
      </c>
      <c r="W1957" s="1">
        <v>42033</v>
      </c>
      <c r="X1957" s="51">
        <v>5701.2049999999999</v>
      </c>
      <c r="Y1957" s="51">
        <f t="shared" si="76"/>
        <v>5325.1075666666684</v>
      </c>
      <c r="Z1957">
        <v>39.935200000000002</v>
      </c>
    </row>
    <row r="1958" spans="22:26" customFormat="1" x14ac:dyDescent="0.25">
      <c r="V1958" t="s">
        <v>116</v>
      </c>
      <c r="W1958" s="1">
        <v>42034</v>
      </c>
      <c r="X1958" s="51">
        <v>5632.7280000000001</v>
      </c>
      <c r="Y1958" s="51">
        <f t="shared" si="76"/>
        <v>5335.7289833333343</v>
      </c>
      <c r="Z1958">
        <v>39.502699999999997</v>
      </c>
    </row>
    <row r="1959" spans="22:26" customFormat="1" x14ac:dyDescent="0.25">
      <c r="V1959" t="s">
        <v>116</v>
      </c>
      <c r="W1959" s="1">
        <v>42037</v>
      </c>
      <c r="X1959" s="51">
        <v>5609.3890000000001</v>
      </c>
      <c r="Y1959" s="51">
        <f t="shared" si="76"/>
        <v>5345.4713333333339</v>
      </c>
      <c r="Z1959">
        <v>39.316800000000001</v>
      </c>
    </row>
    <row r="1960" spans="22:26" customFormat="1" x14ac:dyDescent="0.25">
      <c r="V1960" t="s">
        <v>116</v>
      </c>
      <c r="W1960" s="1">
        <v>42038</v>
      </c>
      <c r="X1960" s="51">
        <v>5707.4759999999997</v>
      </c>
      <c r="Y1960" s="51">
        <f t="shared" si="76"/>
        <v>5357.6416833333342</v>
      </c>
      <c r="Z1960">
        <v>39.970500000000001</v>
      </c>
    </row>
    <row r="1961" spans="22:26" customFormat="1" x14ac:dyDescent="0.25">
      <c r="V1961" t="s">
        <v>116</v>
      </c>
      <c r="W1961" s="1">
        <v>42039</v>
      </c>
      <c r="X1961" s="51">
        <v>5683.5190000000002</v>
      </c>
      <c r="Y1961" s="51">
        <f t="shared" si="76"/>
        <v>5368.516983333333</v>
      </c>
      <c r="Z1961">
        <v>39.857599999999998</v>
      </c>
    </row>
    <row r="1962" spans="22:26" customFormat="1" x14ac:dyDescent="0.25">
      <c r="V1962" t="s">
        <v>116</v>
      </c>
      <c r="W1962" s="1">
        <v>42040</v>
      </c>
      <c r="X1962" s="51">
        <v>5654.2169999999996</v>
      </c>
      <c r="Y1962" s="51">
        <f t="shared" si="76"/>
        <v>5381.3959333333332</v>
      </c>
      <c r="Z1962">
        <v>39.660899999999998</v>
      </c>
    </row>
    <row r="1963" spans="22:26" customFormat="1" x14ac:dyDescent="0.25">
      <c r="V1963" t="s">
        <v>116</v>
      </c>
      <c r="W1963" s="1">
        <v>42041</v>
      </c>
      <c r="X1963" s="51">
        <v>5534.7849999999999</v>
      </c>
      <c r="Y1963" s="51">
        <f t="shared" si="76"/>
        <v>5390.8859499999999</v>
      </c>
      <c r="Z1963">
        <v>38.881100000000004</v>
      </c>
    </row>
    <row r="1964" spans="22:26" customFormat="1" x14ac:dyDescent="0.25">
      <c r="V1964" t="s">
        <v>116</v>
      </c>
      <c r="W1964" s="1">
        <v>42044</v>
      </c>
      <c r="X1964" s="51">
        <v>5504.9740000000002</v>
      </c>
      <c r="Y1964" s="51">
        <f t="shared" si="76"/>
        <v>5400.6076666666668</v>
      </c>
      <c r="Z1964">
        <v>38.7254</v>
      </c>
    </row>
    <row r="1965" spans="22:26" customFormat="1" x14ac:dyDescent="0.25">
      <c r="V1965" t="s">
        <v>116</v>
      </c>
      <c r="W1965" s="1">
        <v>42045</v>
      </c>
      <c r="X1965" s="51">
        <v>5580.7039999999997</v>
      </c>
      <c r="Y1965" s="51">
        <f t="shared" si="76"/>
        <v>5411.7925833333329</v>
      </c>
      <c r="Z1965">
        <v>39.255400000000002</v>
      </c>
    </row>
    <row r="1966" spans="22:26" customFormat="1" x14ac:dyDescent="0.25">
      <c r="V1966" t="s">
        <v>116</v>
      </c>
      <c r="W1966" s="1">
        <v>42046</v>
      </c>
      <c r="X1966" s="51">
        <v>5641.7860000000001</v>
      </c>
      <c r="Y1966" s="51">
        <f t="shared" si="76"/>
        <v>5423.1812499999996</v>
      </c>
      <c r="Z1966">
        <v>39.665999999999997</v>
      </c>
    </row>
    <row r="1967" spans="22:26" customFormat="1" x14ac:dyDescent="0.25">
      <c r="V1967" t="s">
        <v>116</v>
      </c>
      <c r="W1967" s="1">
        <v>42047</v>
      </c>
      <c r="X1967" s="51">
        <v>5681.3410000000003</v>
      </c>
      <c r="Y1967" s="51">
        <f t="shared" si="76"/>
        <v>5435.0760833333325</v>
      </c>
      <c r="Z1967">
        <v>39.946199999999997</v>
      </c>
    </row>
    <row r="1968" spans="22:26" customFormat="1" x14ac:dyDescent="0.25">
      <c r="V1968" t="s">
        <v>116</v>
      </c>
      <c r="W1968" s="1">
        <v>42048</v>
      </c>
      <c r="X1968" s="51">
        <v>5769.2719999999999</v>
      </c>
      <c r="Y1968" s="51">
        <f t="shared" si="76"/>
        <v>5448.1455999999989</v>
      </c>
      <c r="Z1968">
        <v>40.577100000000002</v>
      </c>
    </row>
    <row r="1969" spans="22:26" customFormat="1" x14ac:dyDescent="0.25">
      <c r="V1969" t="s">
        <v>116</v>
      </c>
      <c r="W1969" s="1">
        <v>42051</v>
      </c>
      <c r="X1969" s="51">
        <v>5869.7129999999997</v>
      </c>
      <c r="Y1969" s="51">
        <f t="shared" si="76"/>
        <v>5463.0637166666666</v>
      </c>
      <c r="Z1969">
        <v>41.257100000000001</v>
      </c>
    </row>
    <row r="1970" spans="22:26" customFormat="1" x14ac:dyDescent="0.25">
      <c r="V1970" t="s">
        <v>116</v>
      </c>
      <c r="W1970" s="1">
        <v>42052</v>
      </c>
      <c r="X1970" s="51">
        <v>5911.098</v>
      </c>
      <c r="Y1970" s="51">
        <f t="shared" si="76"/>
        <v>5477.7524666666659</v>
      </c>
      <c r="Z1970">
        <v>41.576900000000002</v>
      </c>
    </row>
    <row r="1971" spans="22:26" customFormat="1" x14ac:dyDescent="0.25">
      <c r="V1971" t="s">
        <v>116</v>
      </c>
      <c r="W1971" s="1">
        <v>42060</v>
      </c>
      <c r="X1971" s="51">
        <v>5906.5379999999996</v>
      </c>
      <c r="Y1971" s="51">
        <f t="shared" si="76"/>
        <v>5490.9927833333313</v>
      </c>
      <c r="Z1971">
        <v>41.530299999999997</v>
      </c>
    </row>
    <row r="1972" spans="22:26" customFormat="1" x14ac:dyDescent="0.25">
      <c r="V1972" t="s">
        <v>116</v>
      </c>
      <c r="W1972" s="1">
        <v>42061</v>
      </c>
      <c r="X1972" s="51">
        <v>5969.5569999999998</v>
      </c>
      <c r="Y1972" s="51">
        <f t="shared" si="76"/>
        <v>5504.0020499999982</v>
      </c>
      <c r="Z1972">
        <v>41.959699999999998</v>
      </c>
    </row>
    <row r="1973" spans="22:26" customFormat="1" x14ac:dyDescent="0.25">
      <c r="V1973" t="s">
        <v>116</v>
      </c>
      <c r="W1973" s="1">
        <v>42062</v>
      </c>
      <c r="X1973" s="51">
        <v>6018.4629999999997</v>
      </c>
      <c r="Y1973" s="51">
        <f t="shared" si="76"/>
        <v>5517.4062666666641</v>
      </c>
      <c r="Z1973">
        <v>42.300400000000003</v>
      </c>
    </row>
    <row r="1974" spans="22:26" customFormat="1" x14ac:dyDescent="0.25">
      <c r="V1974" t="s">
        <v>116</v>
      </c>
      <c r="W1974" s="1">
        <v>42065</v>
      </c>
      <c r="X1974" s="51">
        <v>6139.7920000000004</v>
      </c>
      <c r="Y1974" s="51">
        <f t="shared" si="76"/>
        <v>5532.2129833333311</v>
      </c>
      <c r="Z1974">
        <v>43.1661</v>
      </c>
    </row>
    <row r="1975" spans="22:26" customFormat="1" x14ac:dyDescent="0.25">
      <c r="V1975" t="s">
        <v>116</v>
      </c>
      <c r="W1975" s="1">
        <v>42066</v>
      </c>
      <c r="X1975" s="51">
        <v>6118.6559999999999</v>
      </c>
      <c r="Y1975" s="51">
        <f t="shared" si="76"/>
        <v>5546.7694666666657</v>
      </c>
      <c r="Z1975">
        <v>43.035299999999999</v>
      </c>
    </row>
    <row r="1976" spans="22:26" customFormat="1" x14ac:dyDescent="0.25">
      <c r="V1976" t="s">
        <v>116</v>
      </c>
      <c r="W1976" s="1">
        <v>42067</v>
      </c>
      <c r="X1976" s="51">
        <v>6210.4210000000003</v>
      </c>
      <c r="Y1976" s="51">
        <f t="shared" si="76"/>
        <v>5563.474166666665</v>
      </c>
      <c r="Z1976">
        <v>43.683</v>
      </c>
    </row>
    <row r="1977" spans="22:26" customFormat="1" x14ac:dyDescent="0.25">
      <c r="V1977" t="s">
        <v>116</v>
      </c>
      <c r="W1977" s="1">
        <v>42068</v>
      </c>
      <c r="X1977" s="51">
        <v>6208.9880000000003</v>
      </c>
      <c r="Y1977" s="51">
        <f t="shared" si="76"/>
        <v>5578.9963499999985</v>
      </c>
      <c r="Z1977">
        <v>43.669600000000003</v>
      </c>
    </row>
    <row r="1978" spans="22:26" customFormat="1" x14ac:dyDescent="0.25">
      <c r="V1978" t="s">
        <v>116</v>
      </c>
      <c r="W1978" s="1">
        <v>42069</v>
      </c>
      <c r="X1978" s="51">
        <v>6133.0259999999998</v>
      </c>
      <c r="Y1978" s="51">
        <f t="shared" si="76"/>
        <v>5592.2300333333305</v>
      </c>
      <c r="Z1978">
        <v>43.159199999999998</v>
      </c>
    </row>
    <row r="1979" spans="22:26" customFormat="1" x14ac:dyDescent="0.25">
      <c r="V1979" t="s">
        <v>116</v>
      </c>
      <c r="W1979" s="1">
        <v>42072</v>
      </c>
      <c r="X1979" s="51">
        <v>6212.2359999999999</v>
      </c>
      <c r="Y1979" s="51">
        <f t="shared" si="76"/>
        <v>5604.9012666666649</v>
      </c>
      <c r="Z1979">
        <v>43.714500000000001</v>
      </c>
    </row>
    <row r="1980" spans="22:26" customFormat="1" x14ac:dyDescent="0.25">
      <c r="V1980" t="s">
        <v>116</v>
      </c>
      <c r="W1980" s="1">
        <v>42073</v>
      </c>
      <c r="X1980" s="51">
        <v>6276.4849999999997</v>
      </c>
      <c r="Y1980" s="51">
        <f t="shared" si="76"/>
        <v>5620.6111499999979</v>
      </c>
      <c r="Z1980">
        <v>44.185200000000002</v>
      </c>
    </row>
    <row r="1981" spans="22:26" customFormat="1" x14ac:dyDescent="0.25">
      <c r="V1981" t="s">
        <v>116</v>
      </c>
      <c r="W1981" s="1">
        <v>42074</v>
      </c>
      <c r="X1981" s="51">
        <v>6262.8919999999998</v>
      </c>
      <c r="Y1981" s="51">
        <f t="shared" si="76"/>
        <v>5634.7814499999977</v>
      </c>
      <c r="Z1981">
        <v>44.066200000000002</v>
      </c>
    </row>
    <row r="1982" spans="22:26" customFormat="1" x14ac:dyDescent="0.25">
      <c r="V1982" t="s">
        <v>116</v>
      </c>
      <c r="W1982" s="1">
        <v>42075</v>
      </c>
      <c r="X1982" s="51">
        <v>6260.1369999999997</v>
      </c>
      <c r="Y1982" s="51">
        <f t="shared" ref="Y1982:Y2045" si="77">AVERAGE(X1923:X1982)</f>
        <v>5652.5269666666627</v>
      </c>
      <c r="Z1982">
        <v>44.049799999999998</v>
      </c>
    </row>
    <row r="1983" spans="22:26" customFormat="1" x14ac:dyDescent="0.25">
      <c r="V1983" t="s">
        <v>116</v>
      </c>
      <c r="W1983" s="1">
        <v>42076</v>
      </c>
      <c r="X1983" s="51">
        <v>6329.576</v>
      </c>
      <c r="Y1983" s="51">
        <f t="shared" si="77"/>
        <v>5668.4516166666635</v>
      </c>
      <c r="Z1983">
        <v>44.558599999999998</v>
      </c>
    </row>
    <row r="1984" spans="22:26" customFormat="1" x14ac:dyDescent="0.25">
      <c r="V1984" t="s">
        <v>116</v>
      </c>
      <c r="W1984" s="1">
        <v>42079</v>
      </c>
      <c r="X1984" s="51">
        <v>6516.7650000000003</v>
      </c>
      <c r="Y1984" s="51">
        <f t="shared" si="77"/>
        <v>5686.1569833333306</v>
      </c>
      <c r="Z1984">
        <v>45.870699999999999</v>
      </c>
    </row>
    <row r="1985" spans="22:26" customFormat="1" x14ac:dyDescent="0.25">
      <c r="V1985" t="s">
        <v>116</v>
      </c>
      <c r="W1985" s="1">
        <v>42080</v>
      </c>
      <c r="X1985" s="51">
        <v>6618.0540000000001</v>
      </c>
      <c r="Y1985" s="51">
        <f t="shared" si="77"/>
        <v>5704.9045499999984</v>
      </c>
      <c r="Z1985">
        <v>46.5914</v>
      </c>
    </row>
    <row r="1986" spans="22:26" customFormat="1" x14ac:dyDescent="0.25">
      <c r="V1986" t="s">
        <v>116</v>
      </c>
      <c r="W1986" s="1">
        <v>42081</v>
      </c>
      <c r="X1986" s="51">
        <v>6728.0680000000002</v>
      </c>
      <c r="Y1986" s="51">
        <f t="shared" si="77"/>
        <v>5723.9790666666649</v>
      </c>
      <c r="Z1986">
        <v>47.414000000000001</v>
      </c>
    </row>
    <row r="1987" spans="22:26" customFormat="1" x14ac:dyDescent="0.25">
      <c r="V1987" t="s">
        <v>116</v>
      </c>
      <c r="W1987" s="1">
        <v>42082</v>
      </c>
      <c r="X1987" s="51">
        <v>6782.4629999999997</v>
      </c>
      <c r="Y1987" s="51">
        <f t="shared" si="77"/>
        <v>5743.5752333333312</v>
      </c>
      <c r="Z1987">
        <v>47.819899999999997</v>
      </c>
    </row>
    <row r="1988" spans="22:26" customFormat="1" x14ac:dyDescent="0.25">
      <c r="V1988" t="s">
        <v>116</v>
      </c>
      <c r="W1988" s="1">
        <v>42083</v>
      </c>
      <c r="X1988" s="51">
        <v>6850.8969999999999</v>
      </c>
      <c r="Y1988" s="51">
        <f t="shared" si="77"/>
        <v>5765.1354166666661</v>
      </c>
      <c r="Z1988">
        <v>48.287999999999997</v>
      </c>
    </row>
    <row r="1989" spans="22:26" customFormat="1" x14ac:dyDescent="0.25">
      <c r="V1989" t="s">
        <v>116</v>
      </c>
      <c r="W1989" s="1">
        <v>42086</v>
      </c>
      <c r="X1989" s="51">
        <v>7017.1540000000005</v>
      </c>
      <c r="Y1989" s="51">
        <f t="shared" si="77"/>
        <v>5789.4538999999977</v>
      </c>
      <c r="Z1989">
        <v>49.459099999999999</v>
      </c>
    </row>
    <row r="1990" spans="22:26" customFormat="1" x14ac:dyDescent="0.25">
      <c r="V1990" t="s">
        <v>116</v>
      </c>
      <c r="W1990" s="1">
        <v>42087</v>
      </c>
      <c r="X1990" s="51">
        <v>7046.1229999999996</v>
      </c>
      <c r="Y1990" s="51">
        <f t="shared" si="77"/>
        <v>5814.8205833333323</v>
      </c>
      <c r="Z1990">
        <v>49.671500000000002</v>
      </c>
    </row>
    <row r="1991" spans="22:26" customFormat="1" x14ac:dyDescent="0.25">
      <c r="V1991" t="s">
        <v>116</v>
      </c>
      <c r="W1991" s="1">
        <v>42088</v>
      </c>
      <c r="X1991" s="51">
        <v>7124.8720000000003</v>
      </c>
      <c r="Y1991" s="51">
        <f t="shared" si="77"/>
        <v>5845.1482999999989</v>
      </c>
      <c r="Z1991">
        <v>50.261600000000001</v>
      </c>
    </row>
    <row r="1992" spans="22:26" customFormat="1" x14ac:dyDescent="0.25">
      <c r="V1992" t="s">
        <v>116</v>
      </c>
      <c r="W1992" s="1">
        <v>42089</v>
      </c>
      <c r="X1992" s="51">
        <v>7074.4369999999999</v>
      </c>
      <c r="Y1992" s="51">
        <f t="shared" si="77"/>
        <v>5876.4935499999983</v>
      </c>
      <c r="Z1992">
        <v>49.9617</v>
      </c>
    </row>
    <row r="1993" spans="22:26" customFormat="1" x14ac:dyDescent="0.25">
      <c r="V1993" t="s">
        <v>116</v>
      </c>
      <c r="W1993" s="1">
        <v>42090</v>
      </c>
      <c r="X1993" s="51">
        <v>7155.9449999999997</v>
      </c>
      <c r="Y1993" s="51">
        <f t="shared" si="77"/>
        <v>5908.0532166666662</v>
      </c>
      <c r="Z1993">
        <v>50.525599999999997</v>
      </c>
    </row>
    <row r="1994" spans="22:26" customFormat="1" x14ac:dyDescent="0.25">
      <c r="V1994" t="s">
        <v>116</v>
      </c>
      <c r="W1994" s="1">
        <v>42093</v>
      </c>
      <c r="X1994" s="51">
        <v>7245.4970000000003</v>
      </c>
      <c r="Y1994" s="51">
        <f t="shared" si="77"/>
        <v>5939.4021166666653</v>
      </c>
      <c r="Z1994">
        <v>51.153300000000002</v>
      </c>
    </row>
    <row r="1995" spans="22:26" customFormat="1" x14ac:dyDescent="0.25">
      <c r="V1995" t="s">
        <v>116</v>
      </c>
      <c r="W1995" s="1">
        <v>42094</v>
      </c>
      <c r="X1995" s="51">
        <v>7253.1040000000003</v>
      </c>
      <c r="Y1995" s="51">
        <f t="shared" si="77"/>
        <v>5969.9079999999985</v>
      </c>
      <c r="Z1995">
        <v>52.193100000000001</v>
      </c>
    </row>
    <row r="1996" spans="22:26" customFormat="1" x14ac:dyDescent="0.25">
      <c r="V1996" t="s">
        <v>116</v>
      </c>
      <c r="W1996" s="1">
        <v>42095</v>
      </c>
      <c r="X1996" s="51">
        <v>7425.7330000000002</v>
      </c>
      <c r="Y1996" s="51">
        <f t="shared" si="77"/>
        <v>6004.2095999999992</v>
      </c>
      <c r="Z1996">
        <v>53.3962</v>
      </c>
    </row>
    <row r="1997" spans="22:26" customFormat="1" x14ac:dyDescent="0.25">
      <c r="V1997" t="s">
        <v>116</v>
      </c>
      <c r="W1997" s="1">
        <v>42096</v>
      </c>
      <c r="X1997" s="51">
        <v>7560.6480000000001</v>
      </c>
      <c r="Y1997" s="51">
        <f t="shared" si="77"/>
        <v>6042.3023166666644</v>
      </c>
      <c r="Z1997">
        <v>54.342599999999997</v>
      </c>
    </row>
    <row r="1998" spans="22:26" customFormat="1" x14ac:dyDescent="0.25">
      <c r="V1998" t="s">
        <v>116</v>
      </c>
      <c r="W1998" s="1">
        <v>42097</v>
      </c>
      <c r="X1998" s="51">
        <v>7679.01</v>
      </c>
      <c r="Y1998" s="51">
        <f t="shared" si="77"/>
        <v>6081.5739166666644</v>
      </c>
      <c r="Z1998">
        <v>55.206099999999999</v>
      </c>
    </row>
    <row r="1999" spans="22:26" customFormat="1" x14ac:dyDescent="0.25">
      <c r="V1999" t="s">
        <v>116</v>
      </c>
      <c r="W1999" s="1">
        <v>42101</v>
      </c>
      <c r="X1999" s="51">
        <v>7863.2839999999997</v>
      </c>
      <c r="Y1999" s="51">
        <f t="shared" si="77"/>
        <v>6122.3450333333312</v>
      </c>
      <c r="Z1999">
        <v>56.558999999999997</v>
      </c>
    </row>
    <row r="2000" spans="22:26" customFormat="1" x14ac:dyDescent="0.25">
      <c r="V2000" t="s">
        <v>116</v>
      </c>
      <c r="W2000" s="1">
        <v>42102</v>
      </c>
      <c r="X2000" s="51">
        <v>7807.9970000000003</v>
      </c>
      <c r="Y2000" s="51">
        <f t="shared" si="77"/>
        <v>6161.1472499999973</v>
      </c>
      <c r="Z2000">
        <v>56.2819</v>
      </c>
    </row>
    <row r="2001" spans="22:26" customFormat="1" x14ac:dyDescent="0.25">
      <c r="V2001" t="s">
        <v>116</v>
      </c>
      <c r="W2001" s="1">
        <v>42103</v>
      </c>
      <c r="X2001" s="51">
        <v>7746.1509999999998</v>
      </c>
      <c r="Y2001" s="51">
        <f t="shared" si="77"/>
        <v>6198.7790666666651</v>
      </c>
      <c r="Z2001">
        <v>55.8367</v>
      </c>
    </row>
    <row r="2002" spans="22:26" customFormat="1" x14ac:dyDescent="0.25">
      <c r="V2002" t="s">
        <v>116</v>
      </c>
      <c r="W2002" s="1">
        <v>42104</v>
      </c>
      <c r="X2002" s="51">
        <v>7952.1890000000003</v>
      </c>
      <c r="Y2002" s="51">
        <f t="shared" si="77"/>
        <v>6240.5815999999986</v>
      </c>
      <c r="Z2002">
        <v>57.290900000000001</v>
      </c>
    </row>
    <row r="2003" spans="22:26" customFormat="1" x14ac:dyDescent="0.25">
      <c r="V2003" t="s">
        <v>116</v>
      </c>
      <c r="W2003" s="1">
        <v>42107</v>
      </c>
      <c r="X2003" s="51">
        <v>8122.893</v>
      </c>
      <c r="Y2003" s="51">
        <f t="shared" si="77"/>
        <v>6285.8121833333307</v>
      </c>
      <c r="Z2003">
        <v>58.457599999999999</v>
      </c>
    </row>
    <row r="2004" spans="22:26" customFormat="1" x14ac:dyDescent="0.25">
      <c r="V2004" t="s">
        <v>116</v>
      </c>
      <c r="W2004" s="1">
        <v>42108</v>
      </c>
      <c r="X2004" s="51">
        <v>8119.9589999999998</v>
      </c>
      <c r="Y2004" s="51">
        <f t="shared" si="77"/>
        <v>6332.2744833333309</v>
      </c>
      <c r="Z2004">
        <v>58.527299999999997</v>
      </c>
    </row>
    <row r="2005" spans="22:26" customFormat="1" x14ac:dyDescent="0.25">
      <c r="V2005" t="s">
        <v>116</v>
      </c>
      <c r="W2005" s="1">
        <v>42109</v>
      </c>
      <c r="X2005" s="51">
        <v>7802.7470000000003</v>
      </c>
      <c r="Y2005" s="51">
        <f t="shared" si="77"/>
        <v>6372.2354166666637</v>
      </c>
      <c r="Z2005">
        <v>56.278700000000001</v>
      </c>
    </row>
    <row r="2006" spans="22:26" customFormat="1" x14ac:dyDescent="0.25">
      <c r="V2006" t="s">
        <v>116</v>
      </c>
      <c r="W2006" s="1">
        <v>42110</v>
      </c>
      <c r="X2006" s="51">
        <v>7912.0879999999997</v>
      </c>
      <c r="Y2006" s="51">
        <f t="shared" si="77"/>
        <v>6414.4412499999971</v>
      </c>
      <c r="Z2006">
        <v>57.070500000000003</v>
      </c>
    </row>
    <row r="2007" spans="22:26" customFormat="1" x14ac:dyDescent="0.25">
      <c r="V2007" t="s">
        <v>116</v>
      </c>
      <c r="W2007" s="1">
        <v>42111</v>
      </c>
      <c r="X2007" s="51">
        <v>7980.76</v>
      </c>
      <c r="Y2007" s="51">
        <f t="shared" si="77"/>
        <v>6456.6366166666639</v>
      </c>
      <c r="Z2007">
        <v>57.627899999999997</v>
      </c>
    </row>
    <row r="2008" spans="22:26" customFormat="1" x14ac:dyDescent="0.25">
      <c r="V2008" t="s">
        <v>116</v>
      </c>
      <c r="W2008" s="1">
        <v>42114</v>
      </c>
      <c r="X2008" s="51">
        <v>7839.9009999999998</v>
      </c>
      <c r="Y2008" s="51">
        <f t="shared" si="77"/>
        <v>6495.2995833333307</v>
      </c>
      <c r="Z2008">
        <v>56.6815</v>
      </c>
    </row>
    <row r="2009" spans="22:26" customFormat="1" x14ac:dyDescent="0.25">
      <c r="V2009" t="s">
        <v>116</v>
      </c>
      <c r="W2009" s="1">
        <v>42115</v>
      </c>
      <c r="X2009" s="51">
        <v>8112.6869999999999</v>
      </c>
      <c r="Y2009" s="51">
        <f t="shared" si="77"/>
        <v>6542.479449999998</v>
      </c>
      <c r="Z2009">
        <v>58.569400000000002</v>
      </c>
    </row>
    <row r="2010" spans="22:26" customFormat="1" x14ac:dyDescent="0.25">
      <c r="V2010" t="s">
        <v>116</v>
      </c>
      <c r="W2010" s="1">
        <v>42116</v>
      </c>
      <c r="X2010" s="51">
        <v>8323.4269999999997</v>
      </c>
      <c r="Y2010" s="51">
        <f t="shared" si="77"/>
        <v>6589.9946666666647</v>
      </c>
      <c r="Z2010">
        <v>60.072000000000003</v>
      </c>
    </row>
    <row r="2011" spans="22:26" customFormat="1" x14ac:dyDescent="0.25">
      <c r="V2011" t="s">
        <v>116</v>
      </c>
      <c r="W2011" s="1">
        <v>42117</v>
      </c>
      <c r="X2011" s="51">
        <v>8410.7029999999995</v>
      </c>
      <c r="Y2011" s="51">
        <f t="shared" si="77"/>
        <v>6636.6448166666651</v>
      </c>
      <c r="Z2011">
        <v>60.647599999999997</v>
      </c>
    </row>
    <row r="2012" spans="22:26" customFormat="1" x14ac:dyDescent="0.25">
      <c r="V2012" t="s">
        <v>116</v>
      </c>
      <c r="W2012" s="1">
        <v>42118</v>
      </c>
      <c r="X2012" s="51">
        <v>8419.0949999999993</v>
      </c>
      <c r="Y2012" s="51">
        <f t="shared" si="77"/>
        <v>6682.1271333333316</v>
      </c>
      <c r="Z2012">
        <v>60.636600000000001</v>
      </c>
    </row>
    <row r="2013" spans="22:26" customFormat="1" x14ac:dyDescent="0.25">
      <c r="V2013" t="s">
        <v>116</v>
      </c>
      <c r="W2013" s="1">
        <v>42121</v>
      </c>
      <c r="X2013" s="51">
        <v>8513.0159999999996</v>
      </c>
      <c r="Y2013" s="51">
        <f t="shared" si="77"/>
        <v>6730.122583333331</v>
      </c>
      <c r="Z2013">
        <v>61.353200000000001</v>
      </c>
    </row>
    <row r="2014" spans="22:26" customFormat="1" x14ac:dyDescent="0.25">
      <c r="V2014" t="s">
        <v>116</v>
      </c>
      <c r="W2014" s="1">
        <v>42122</v>
      </c>
      <c r="X2014" s="51">
        <v>8266.4830000000002</v>
      </c>
      <c r="Y2014" s="51">
        <f t="shared" si="77"/>
        <v>6771.9143166666654</v>
      </c>
      <c r="Z2014">
        <v>59.601700000000001</v>
      </c>
    </row>
    <row r="2015" spans="22:26" customFormat="1" x14ac:dyDescent="0.25">
      <c r="V2015" t="s">
        <v>116</v>
      </c>
      <c r="W2015" s="1">
        <v>42123</v>
      </c>
      <c r="X2015" s="51">
        <v>8428.2540000000008</v>
      </c>
      <c r="Y2015" s="51">
        <f t="shared" si="77"/>
        <v>6816.1549499999983</v>
      </c>
      <c r="Z2015">
        <v>60.677799999999998</v>
      </c>
    </row>
    <row r="2016" spans="22:26" customFormat="1" x14ac:dyDescent="0.25">
      <c r="V2016" t="s">
        <v>116</v>
      </c>
      <c r="W2016" s="1">
        <v>42124</v>
      </c>
      <c r="X2016" s="51">
        <v>8469.6730000000007</v>
      </c>
      <c r="Y2016" s="51">
        <f t="shared" si="77"/>
        <v>6861.6508499999991</v>
      </c>
      <c r="Z2016">
        <v>60.962499999999999</v>
      </c>
    </row>
    <row r="2017" spans="22:26" customFormat="1" x14ac:dyDescent="0.25">
      <c r="V2017" t="s">
        <v>116</v>
      </c>
      <c r="W2017" s="1">
        <v>42128</v>
      </c>
      <c r="X2017" s="51">
        <v>8510.4809999999998</v>
      </c>
      <c r="Y2017" s="51">
        <f t="shared" si="77"/>
        <v>6908.4721166666659</v>
      </c>
      <c r="Z2017">
        <v>61.360199999999999</v>
      </c>
    </row>
    <row r="2018" spans="22:26" customFormat="1" x14ac:dyDescent="0.25">
      <c r="V2018" t="s">
        <v>116</v>
      </c>
      <c r="W2018" s="1">
        <v>42129</v>
      </c>
      <c r="X2018" s="51">
        <v>8199.3439999999991</v>
      </c>
      <c r="Y2018" s="51">
        <f t="shared" si="77"/>
        <v>6951.2490499999985</v>
      </c>
      <c r="Z2018">
        <v>59.106400000000001</v>
      </c>
    </row>
    <row r="2019" spans="22:26" customFormat="1" x14ac:dyDescent="0.25">
      <c r="V2019" t="s">
        <v>116</v>
      </c>
      <c r="W2019" s="1">
        <v>42130</v>
      </c>
      <c r="X2019" s="51">
        <v>8082.9989999999998</v>
      </c>
      <c r="Y2019" s="51">
        <f t="shared" si="77"/>
        <v>6992.4758833333326</v>
      </c>
      <c r="Z2019">
        <v>58.180599999999998</v>
      </c>
    </row>
    <row r="2020" spans="22:26" customFormat="1" x14ac:dyDescent="0.25">
      <c r="V2020" t="s">
        <v>116</v>
      </c>
      <c r="W2020" s="1">
        <v>42131</v>
      </c>
      <c r="X2020" s="51">
        <v>7903.4780000000001</v>
      </c>
      <c r="Y2020" s="51">
        <f t="shared" si="77"/>
        <v>7029.0759166666658</v>
      </c>
      <c r="Z2020">
        <v>56.850299999999997</v>
      </c>
    </row>
    <row r="2021" spans="22:26" customFormat="1" x14ac:dyDescent="0.25">
      <c r="V2021" t="s">
        <v>116</v>
      </c>
      <c r="W2021" s="1">
        <v>42132</v>
      </c>
      <c r="X2021" s="51">
        <v>8201.2929999999997</v>
      </c>
      <c r="Y2021" s="51">
        <f t="shared" si="77"/>
        <v>7071.0388166666662</v>
      </c>
      <c r="Z2021">
        <v>58.947899999999997</v>
      </c>
    </row>
    <row r="2022" spans="22:26" customFormat="1" x14ac:dyDescent="0.25">
      <c r="V2022" t="s">
        <v>116</v>
      </c>
      <c r="W2022" s="1">
        <v>42135</v>
      </c>
      <c r="X2022" s="51">
        <v>8558.2180000000008</v>
      </c>
      <c r="Y2022" s="51">
        <f t="shared" si="77"/>
        <v>7119.4388333333318</v>
      </c>
      <c r="Z2022">
        <v>61.468600000000002</v>
      </c>
    </row>
    <row r="2023" spans="22:26" customFormat="1" x14ac:dyDescent="0.25">
      <c r="V2023" t="s">
        <v>116</v>
      </c>
      <c r="W2023" s="1">
        <v>42136</v>
      </c>
      <c r="X2023" s="51">
        <v>8745.6779999999999</v>
      </c>
      <c r="Y2023" s="51">
        <f t="shared" si="77"/>
        <v>7172.9537166666669</v>
      </c>
      <c r="Z2023">
        <v>62.833100000000002</v>
      </c>
    </row>
    <row r="2024" spans="22:26" customFormat="1" x14ac:dyDescent="0.25">
      <c r="V2024" t="s">
        <v>116</v>
      </c>
      <c r="W2024" s="1">
        <v>42137</v>
      </c>
      <c r="X2024" s="51">
        <v>8824.9290000000001</v>
      </c>
      <c r="Y2024" s="51">
        <f t="shared" si="77"/>
        <v>7228.2862999999988</v>
      </c>
      <c r="Z2024">
        <v>63.423499999999997</v>
      </c>
    </row>
    <row r="2025" spans="22:26" customFormat="1" x14ac:dyDescent="0.25">
      <c r="V2025" t="s">
        <v>116</v>
      </c>
      <c r="W2025" s="1">
        <v>42138</v>
      </c>
      <c r="X2025" s="51">
        <v>8813.3940000000002</v>
      </c>
      <c r="Y2025" s="51">
        <f t="shared" si="77"/>
        <v>7282.1644666666671</v>
      </c>
      <c r="Z2025">
        <v>63.475700000000003</v>
      </c>
    </row>
    <row r="2026" spans="22:26" customFormat="1" x14ac:dyDescent="0.25">
      <c r="V2026" t="s">
        <v>116</v>
      </c>
      <c r="W2026" s="1">
        <v>42139</v>
      </c>
      <c r="X2026" s="51">
        <v>8742.8850000000002</v>
      </c>
      <c r="Y2026" s="51">
        <f t="shared" si="77"/>
        <v>7333.8494500000006</v>
      </c>
      <c r="Z2026">
        <v>62.965899999999998</v>
      </c>
    </row>
    <row r="2027" spans="22:26" customFormat="1" x14ac:dyDescent="0.25">
      <c r="V2027" t="s">
        <v>116</v>
      </c>
      <c r="W2027" s="1">
        <v>42142</v>
      </c>
      <c r="X2027" s="51">
        <v>8903.5949999999993</v>
      </c>
      <c r="Y2027" s="51">
        <f t="shared" si="77"/>
        <v>7387.5536833333335</v>
      </c>
      <c r="Z2027">
        <v>64.105400000000003</v>
      </c>
    </row>
    <row r="2028" spans="22:26" customFormat="1" x14ac:dyDescent="0.25">
      <c r="V2028" t="s">
        <v>116</v>
      </c>
      <c r="W2028" s="1">
        <v>42143</v>
      </c>
      <c r="X2028" s="51">
        <v>9124.8320000000003</v>
      </c>
      <c r="Y2028" s="51">
        <f t="shared" si="77"/>
        <v>7443.4796833333339</v>
      </c>
      <c r="Z2028">
        <v>65.758200000000002</v>
      </c>
    </row>
    <row r="2029" spans="22:26" customFormat="1" x14ac:dyDescent="0.25">
      <c r="V2029" t="s">
        <v>116</v>
      </c>
      <c r="W2029" s="1">
        <v>42144</v>
      </c>
      <c r="X2029" s="51">
        <v>9277.3310000000001</v>
      </c>
      <c r="Y2029" s="51">
        <f t="shared" si="77"/>
        <v>7500.2733166666676</v>
      </c>
      <c r="Z2029">
        <v>66.912599999999998</v>
      </c>
    </row>
    <row r="2030" spans="22:26" customFormat="1" x14ac:dyDescent="0.25">
      <c r="V2030" t="s">
        <v>116</v>
      </c>
      <c r="W2030" s="1">
        <v>42145</v>
      </c>
      <c r="X2030" s="51">
        <v>9619.223</v>
      </c>
      <c r="Y2030" s="51">
        <f t="shared" si="77"/>
        <v>7562.0754000000006</v>
      </c>
      <c r="Z2030">
        <v>69.410799999999995</v>
      </c>
    </row>
    <row r="2031" spans="22:26" customFormat="1" x14ac:dyDescent="0.25">
      <c r="V2031" t="s">
        <v>116</v>
      </c>
      <c r="W2031" s="1">
        <v>42146</v>
      </c>
      <c r="X2031" s="51">
        <v>9778.1710000000003</v>
      </c>
      <c r="Y2031" s="51">
        <f t="shared" si="77"/>
        <v>7626.6026166666661</v>
      </c>
      <c r="Z2031">
        <v>70.639799999999994</v>
      </c>
    </row>
    <row r="2032" spans="22:26" customFormat="1" x14ac:dyDescent="0.25">
      <c r="V2032" t="s">
        <v>116</v>
      </c>
      <c r="W2032" s="1">
        <v>42149</v>
      </c>
      <c r="X2032" s="51">
        <v>10040.09</v>
      </c>
      <c r="Y2032" s="51">
        <f t="shared" si="77"/>
        <v>7694.4448333333339</v>
      </c>
      <c r="Z2032">
        <v>72.537000000000006</v>
      </c>
    </row>
    <row r="2033" spans="22:26" customFormat="1" x14ac:dyDescent="0.25">
      <c r="V2033" t="s">
        <v>116</v>
      </c>
      <c r="W2033" s="1">
        <v>42150</v>
      </c>
      <c r="X2033" s="51">
        <v>10373.58</v>
      </c>
      <c r="Y2033" s="51">
        <f t="shared" si="77"/>
        <v>7767.0301166666677</v>
      </c>
      <c r="Z2033">
        <v>74.873099999999994</v>
      </c>
    </row>
    <row r="2034" spans="22:26" customFormat="1" x14ac:dyDescent="0.25">
      <c r="V2034" t="s">
        <v>116</v>
      </c>
      <c r="W2034" s="1">
        <v>42151</v>
      </c>
      <c r="X2034" s="51">
        <v>10497.34</v>
      </c>
      <c r="Y2034" s="51">
        <f t="shared" si="77"/>
        <v>7839.6559166666684</v>
      </c>
      <c r="Z2034">
        <v>75.719200000000001</v>
      </c>
    </row>
    <row r="2035" spans="22:26" customFormat="1" x14ac:dyDescent="0.25">
      <c r="V2035" t="s">
        <v>116</v>
      </c>
      <c r="W2035" s="1">
        <v>42152</v>
      </c>
      <c r="X2035" s="51">
        <v>9868.4249999999993</v>
      </c>
      <c r="Y2035" s="51">
        <f t="shared" si="77"/>
        <v>7902.1520666666684</v>
      </c>
      <c r="Z2035">
        <v>71.226399999999998</v>
      </c>
    </row>
    <row r="2036" spans="22:26" customFormat="1" x14ac:dyDescent="0.25">
      <c r="V2036" t="s">
        <v>116</v>
      </c>
      <c r="W2036" s="1">
        <v>42153</v>
      </c>
      <c r="X2036" s="51">
        <v>9966.8449999999993</v>
      </c>
      <c r="Y2036" s="51">
        <f t="shared" si="77"/>
        <v>7964.7591333333357</v>
      </c>
      <c r="Z2036">
        <v>71.871799999999993</v>
      </c>
    </row>
    <row r="2037" spans="22:26" customFormat="1" x14ac:dyDescent="0.25">
      <c r="V2037" t="s">
        <v>116</v>
      </c>
      <c r="W2037" s="1">
        <v>42156</v>
      </c>
      <c r="X2037" s="51">
        <v>10488.31</v>
      </c>
      <c r="Y2037" s="51">
        <f t="shared" si="77"/>
        <v>8036.0811666666687</v>
      </c>
      <c r="Z2037">
        <v>75.623099999999994</v>
      </c>
    </row>
    <row r="2038" spans="22:26" customFormat="1" x14ac:dyDescent="0.25">
      <c r="V2038" t="s">
        <v>116</v>
      </c>
      <c r="W2038" s="1">
        <v>42157</v>
      </c>
      <c r="X2038" s="51">
        <v>10886.4</v>
      </c>
      <c r="Y2038" s="51">
        <f t="shared" si="77"/>
        <v>8115.3040666666675</v>
      </c>
      <c r="Z2038">
        <v>78.459599999999995</v>
      </c>
    </row>
    <row r="2039" spans="22:26" customFormat="1" x14ac:dyDescent="0.25">
      <c r="V2039" t="s">
        <v>116</v>
      </c>
      <c r="W2039" s="1">
        <v>42158</v>
      </c>
      <c r="X2039" s="51">
        <v>10979.99</v>
      </c>
      <c r="Y2039" s="51">
        <f t="shared" si="77"/>
        <v>8194.7666333333364</v>
      </c>
      <c r="Z2039">
        <v>78.991299999999995</v>
      </c>
    </row>
    <row r="2040" spans="22:26" customFormat="1" x14ac:dyDescent="0.25">
      <c r="V2040" t="s">
        <v>116</v>
      </c>
      <c r="W2040" s="1">
        <v>42159</v>
      </c>
      <c r="X2040" s="51">
        <v>10965.41</v>
      </c>
      <c r="Y2040" s="51">
        <f t="shared" si="77"/>
        <v>8272.915383333333</v>
      </c>
      <c r="Z2040">
        <v>78.836600000000004</v>
      </c>
    </row>
    <row r="2041" spans="22:26" customFormat="1" x14ac:dyDescent="0.25">
      <c r="V2041" t="s">
        <v>116</v>
      </c>
      <c r="W2041" s="1">
        <v>42160</v>
      </c>
      <c r="X2041" s="51">
        <v>11144.52</v>
      </c>
      <c r="Y2041" s="51">
        <f t="shared" si="77"/>
        <v>8354.27585</v>
      </c>
      <c r="Z2041">
        <v>80.330699999999993</v>
      </c>
    </row>
    <row r="2042" spans="22:26" customFormat="1" x14ac:dyDescent="0.25">
      <c r="V2042" t="s">
        <v>116</v>
      </c>
      <c r="W2042" s="1">
        <v>42163</v>
      </c>
      <c r="X2042" s="51">
        <v>11030.92</v>
      </c>
      <c r="Y2042" s="51">
        <f t="shared" si="77"/>
        <v>8433.7889000000014</v>
      </c>
      <c r="Z2042">
        <v>79.672499999999999</v>
      </c>
    </row>
    <row r="2043" spans="22:26" customFormat="1" x14ac:dyDescent="0.25">
      <c r="V2043" t="s">
        <v>116</v>
      </c>
      <c r="W2043" s="1">
        <v>42164</v>
      </c>
      <c r="X2043" s="51">
        <v>11013.74</v>
      </c>
      <c r="Y2043" s="51">
        <f t="shared" si="77"/>
        <v>8511.8582999999999</v>
      </c>
      <c r="Z2043">
        <v>79.513300000000001</v>
      </c>
    </row>
    <row r="2044" spans="22:26" customFormat="1" x14ac:dyDescent="0.25">
      <c r="V2044" t="s">
        <v>116</v>
      </c>
      <c r="W2044" s="1">
        <v>42165</v>
      </c>
      <c r="X2044" s="51">
        <v>11208.06</v>
      </c>
      <c r="Y2044" s="51">
        <f t="shared" si="77"/>
        <v>8590.0465500000009</v>
      </c>
      <c r="Z2044">
        <v>80.840900000000005</v>
      </c>
    </row>
    <row r="2045" spans="22:26" customFormat="1" x14ac:dyDescent="0.25">
      <c r="V2045" t="s">
        <v>116</v>
      </c>
      <c r="W2045" s="1">
        <v>42166</v>
      </c>
      <c r="X2045" s="51">
        <v>11366.29</v>
      </c>
      <c r="Y2045" s="51">
        <f t="shared" si="77"/>
        <v>8669.1838166666657</v>
      </c>
      <c r="Z2045">
        <v>81.973299999999995</v>
      </c>
    </row>
    <row r="2046" spans="22:26" customFormat="1" x14ac:dyDescent="0.25">
      <c r="V2046" t="s">
        <v>116</v>
      </c>
      <c r="W2046" s="1">
        <v>42167</v>
      </c>
      <c r="X2046" s="51">
        <v>11545.89</v>
      </c>
      <c r="Y2046" s="51">
        <f t="shared" ref="Y2046:Y2109" si="78">AVERAGE(X1987:X2046)</f>
        <v>8749.4808499999999</v>
      </c>
      <c r="Z2046">
        <v>83.408799999999999</v>
      </c>
    </row>
    <row r="2047" spans="22:26" customFormat="1" x14ac:dyDescent="0.25">
      <c r="V2047" t="s">
        <v>116</v>
      </c>
      <c r="W2047" s="1">
        <v>42170</v>
      </c>
      <c r="X2047" s="51">
        <v>11332.89</v>
      </c>
      <c r="Y2047" s="51">
        <f t="shared" si="78"/>
        <v>8825.3213000000014</v>
      </c>
      <c r="Z2047">
        <v>78.639700000000005</v>
      </c>
    </row>
    <row r="2048" spans="22:26" customFormat="1" x14ac:dyDescent="0.25">
      <c r="V2048" t="s">
        <v>116</v>
      </c>
      <c r="W2048" s="1">
        <v>42171</v>
      </c>
      <c r="X2048" s="51">
        <v>10879.84</v>
      </c>
      <c r="Y2048" s="51">
        <f t="shared" si="78"/>
        <v>8892.4703499999996</v>
      </c>
      <c r="Z2048">
        <v>75.500399999999999</v>
      </c>
    </row>
    <row r="2049" spans="22:26" customFormat="1" x14ac:dyDescent="0.25">
      <c r="V2049" t="s">
        <v>116</v>
      </c>
      <c r="W2049" s="1">
        <v>42172</v>
      </c>
      <c r="X2049" s="51">
        <v>11100.55</v>
      </c>
      <c r="Y2049" s="51">
        <f t="shared" si="78"/>
        <v>8960.5269500000013</v>
      </c>
      <c r="Z2049">
        <v>77.047200000000004</v>
      </c>
    </row>
    <row r="2050" spans="22:26" customFormat="1" x14ac:dyDescent="0.25">
      <c r="V2050" t="s">
        <v>116</v>
      </c>
      <c r="W2050" s="1">
        <v>42173</v>
      </c>
      <c r="X2050" s="51">
        <v>10731.38</v>
      </c>
      <c r="Y2050" s="51">
        <f t="shared" si="78"/>
        <v>9021.947900000001</v>
      </c>
      <c r="Z2050">
        <v>74.456900000000005</v>
      </c>
    </row>
    <row r="2051" spans="22:26" customFormat="1" x14ac:dyDescent="0.25">
      <c r="V2051" t="s">
        <v>116</v>
      </c>
      <c r="W2051" s="1">
        <v>42174</v>
      </c>
      <c r="X2051" s="51">
        <v>9987.4069999999992</v>
      </c>
      <c r="Y2051" s="51">
        <f t="shared" si="78"/>
        <v>9069.6568166666675</v>
      </c>
      <c r="Z2051">
        <v>69.288300000000007</v>
      </c>
    </row>
    <row r="2052" spans="22:26" customFormat="1" x14ac:dyDescent="0.25">
      <c r="V2052" t="s">
        <v>116</v>
      </c>
      <c r="W2052" s="1">
        <v>42178</v>
      </c>
      <c r="X2052" s="51">
        <v>10046.879999999999</v>
      </c>
      <c r="Y2052" s="51">
        <f t="shared" si="78"/>
        <v>9119.1975333333339</v>
      </c>
      <c r="Z2052">
        <v>69.776499999999999</v>
      </c>
    </row>
    <row r="2053" spans="22:26" customFormat="1" x14ac:dyDescent="0.25">
      <c r="V2053" t="s">
        <v>116</v>
      </c>
      <c r="W2053" s="1">
        <v>42179</v>
      </c>
      <c r="X2053" s="51">
        <v>10267.629999999999</v>
      </c>
      <c r="Y2053" s="51">
        <f t="shared" si="78"/>
        <v>9171.0589500000006</v>
      </c>
      <c r="Z2053">
        <v>71.400599999999997</v>
      </c>
    </row>
    <row r="2054" spans="22:26" customFormat="1" x14ac:dyDescent="0.25">
      <c r="V2054" t="s">
        <v>116</v>
      </c>
      <c r="W2054" s="1">
        <v>42180</v>
      </c>
      <c r="X2054" s="51">
        <v>9906.1039999999994</v>
      </c>
      <c r="Y2054" s="51">
        <f t="shared" si="78"/>
        <v>9215.4024000000009</v>
      </c>
      <c r="Z2054">
        <v>68.888000000000005</v>
      </c>
    </row>
    <row r="2055" spans="22:26" customFormat="1" x14ac:dyDescent="0.25">
      <c r="V2055" t="s">
        <v>116</v>
      </c>
      <c r="W2055" s="1">
        <v>42181</v>
      </c>
      <c r="X2055" s="51">
        <v>9078.0640000000003</v>
      </c>
      <c r="Y2055" s="51">
        <f t="shared" si="78"/>
        <v>9245.8184000000019</v>
      </c>
      <c r="Z2055">
        <v>63.069800000000001</v>
      </c>
    </row>
    <row r="2056" spans="22:26" customFormat="1" x14ac:dyDescent="0.25">
      <c r="V2056" t="s">
        <v>116</v>
      </c>
      <c r="W2056" s="1">
        <v>42184</v>
      </c>
      <c r="X2056" s="51">
        <v>8484.6440000000002</v>
      </c>
      <c r="Y2056" s="51">
        <f t="shared" si="78"/>
        <v>9263.4669166666681</v>
      </c>
      <c r="Z2056">
        <v>58.991</v>
      </c>
    </row>
    <row r="2057" spans="22:26" customFormat="1" x14ac:dyDescent="0.25">
      <c r="V2057" t="s">
        <v>116</v>
      </c>
      <c r="W2057" s="1">
        <v>42185</v>
      </c>
      <c r="X2057" s="51">
        <v>8906.0210000000006</v>
      </c>
      <c r="Y2057" s="51">
        <f t="shared" si="78"/>
        <v>9285.8898000000008</v>
      </c>
      <c r="Z2057">
        <v>61.951799999999999</v>
      </c>
    </row>
    <row r="2058" spans="22:26" customFormat="1" x14ac:dyDescent="0.25">
      <c r="V2058" t="s">
        <v>116</v>
      </c>
      <c r="W2058" s="1">
        <v>42186</v>
      </c>
      <c r="X2058" s="51">
        <v>8411.91</v>
      </c>
      <c r="Y2058" s="51">
        <f t="shared" si="78"/>
        <v>9298.104800000001</v>
      </c>
      <c r="Z2058">
        <v>58.484299999999998</v>
      </c>
    </row>
    <row r="2059" spans="22:26" customFormat="1" x14ac:dyDescent="0.25">
      <c r="V2059" t="s">
        <v>116</v>
      </c>
      <c r="W2059" s="1">
        <v>42187</v>
      </c>
      <c r="X2059" s="51">
        <v>7835.1040000000003</v>
      </c>
      <c r="Y2059" s="51">
        <f t="shared" si="78"/>
        <v>9297.635133333335</v>
      </c>
      <c r="Z2059">
        <v>54.4099</v>
      </c>
    </row>
    <row r="2060" spans="22:26" customFormat="1" x14ac:dyDescent="0.25">
      <c r="V2060" t="s">
        <v>116</v>
      </c>
      <c r="W2060" s="1">
        <v>42188</v>
      </c>
      <c r="X2060" s="51">
        <v>7355.491</v>
      </c>
      <c r="Y2060" s="51">
        <f t="shared" si="78"/>
        <v>9290.0933666666679</v>
      </c>
      <c r="Z2060">
        <v>51.0441</v>
      </c>
    </row>
    <row r="2061" spans="22:26" customFormat="1" x14ac:dyDescent="0.25">
      <c r="V2061" t="s">
        <v>116</v>
      </c>
      <c r="W2061" s="1">
        <v>42191</v>
      </c>
      <c r="X2061" s="51">
        <v>7235.9989999999998</v>
      </c>
      <c r="Y2061" s="51">
        <f t="shared" si="78"/>
        <v>9281.5908333333336</v>
      </c>
      <c r="Z2061">
        <v>50.378100000000003</v>
      </c>
    </row>
    <row r="2062" spans="22:26" customFormat="1" x14ac:dyDescent="0.25">
      <c r="V2062" t="s">
        <v>116</v>
      </c>
      <c r="W2062" s="1">
        <v>42192</v>
      </c>
      <c r="X2062" s="51">
        <v>6763.5259999999998</v>
      </c>
      <c r="Y2062" s="51">
        <f t="shared" si="78"/>
        <v>9261.7797833333334</v>
      </c>
      <c r="Z2062">
        <v>47.042499999999997</v>
      </c>
    </row>
    <row r="2063" spans="22:26" customFormat="1" x14ac:dyDescent="0.25">
      <c r="V2063" t="s">
        <v>116</v>
      </c>
      <c r="W2063" s="1">
        <v>42193</v>
      </c>
      <c r="X2063" s="51">
        <v>6602.3739999999998</v>
      </c>
      <c r="Y2063" s="51">
        <f t="shared" si="78"/>
        <v>9236.4377999999979</v>
      </c>
      <c r="Z2063">
        <v>46.031700000000001</v>
      </c>
    </row>
    <row r="2064" spans="22:26" customFormat="1" x14ac:dyDescent="0.25">
      <c r="V2064" t="s">
        <v>116</v>
      </c>
      <c r="W2064" s="1">
        <v>42194</v>
      </c>
      <c r="X2064" s="51">
        <v>6896.3519999999999</v>
      </c>
      <c r="Y2064" s="51">
        <f t="shared" si="78"/>
        <v>9216.0443499999947</v>
      </c>
      <c r="Z2064">
        <v>48.168399999999998</v>
      </c>
    </row>
    <row r="2065" spans="22:26" customFormat="1" x14ac:dyDescent="0.25">
      <c r="V2065" t="s">
        <v>116</v>
      </c>
      <c r="W2065" s="1">
        <v>42195</v>
      </c>
      <c r="X2065" s="51">
        <v>7244.7839999999997</v>
      </c>
      <c r="Y2065" s="51">
        <f t="shared" si="78"/>
        <v>9206.7449666666616</v>
      </c>
      <c r="Z2065">
        <v>50.690199999999997</v>
      </c>
    </row>
    <row r="2066" spans="22:26" customFormat="1" x14ac:dyDescent="0.25">
      <c r="V2066" t="s">
        <v>116</v>
      </c>
      <c r="W2066" s="1">
        <v>42198</v>
      </c>
      <c r="X2066" s="51">
        <v>7695.6350000000002</v>
      </c>
      <c r="Y2066" s="51">
        <f t="shared" si="78"/>
        <v>9203.1374166666646</v>
      </c>
      <c r="Z2066">
        <v>53.897500000000001</v>
      </c>
    </row>
    <row r="2067" spans="22:26" customFormat="1" x14ac:dyDescent="0.25">
      <c r="V2067" t="s">
        <v>116</v>
      </c>
      <c r="W2067" s="1">
        <v>42199</v>
      </c>
      <c r="X2067" s="51">
        <v>7859.058</v>
      </c>
      <c r="Y2067" s="51">
        <f t="shared" si="78"/>
        <v>9201.1090499999991</v>
      </c>
      <c r="Z2067">
        <v>54.802199999999999</v>
      </c>
    </row>
    <row r="2068" spans="22:26" customFormat="1" x14ac:dyDescent="0.25">
      <c r="V2068" t="s">
        <v>116</v>
      </c>
      <c r="W2068" s="1">
        <v>42200</v>
      </c>
      <c r="X2068" s="51">
        <v>7405.2939999999999</v>
      </c>
      <c r="Y2068" s="51">
        <f t="shared" si="78"/>
        <v>9193.8655999999992</v>
      </c>
      <c r="Z2068">
        <v>51.611400000000003</v>
      </c>
    </row>
    <row r="2069" spans="22:26" customFormat="1" x14ac:dyDescent="0.25">
      <c r="V2069" t="s">
        <v>116</v>
      </c>
      <c r="W2069" s="1">
        <v>42201</v>
      </c>
      <c r="X2069" s="51">
        <v>7578.7579999999998</v>
      </c>
      <c r="Y2069" s="51">
        <f t="shared" si="78"/>
        <v>9184.9667833333333</v>
      </c>
      <c r="Z2069">
        <v>52.857900000000001</v>
      </c>
    </row>
    <row r="2070" spans="22:26" customFormat="1" x14ac:dyDescent="0.25">
      <c r="V2070" t="s">
        <v>116</v>
      </c>
      <c r="W2070" s="1">
        <v>42202</v>
      </c>
      <c r="X2070" s="51">
        <v>7994.6970000000001</v>
      </c>
      <c r="Y2070" s="51">
        <f t="shared" si="78"/>
        <v>9179.4879500000006</v>
      </c>
      <c r="Z2070">
        <v>55.808700000000002</v>
      </c>
    </row>
    <row r="2071" spans="22:26" customFormat="1" x14ac:dyDescent="0.25">
      <c r="V2071" t="s">
        <v>116</v>
      </c>
      <c r="W2071" s="1">
        <v>42205</v>
      </c>
      <c r="X2071" s="51">
        <v>8116.4960000000001</v>
      </c>
      <c r="Y2071" s="51">
        <f t="shared" si="78"/>
        <v>9174.5845000000027</v>
      </c>
      <c r="Z2071">
        <v>56.673400000000001</v>
      </c>
    </row>
    <row r="2072" spans="22:26" customFormat="1" x14ac:dyDescent="0.25">
      <c r="V2072" t="s">
        <v>116</v>
      </c>
      <c r="W2072" s="1">
        <v>42206</v>
      </c>
      <c r="X2072" s="51">
        <v>8220.4629999999997</v>
      </c>
      <c r="Y2072" s="51">
        <f t="shared" si="78"/>
        <v>9171.2739666666675</v>
      </c>
      <c r="Z2072">
        <v>57.360799999999998</v>
      </c>
    </row>
    <row r="2073" spans="22:26" customFormat="1" x14ac:dyDescent="0.25">
      <c r="V2073" t="s">
        <v>116</v>
      </c>
      <c r="W2073" s="1">
        <v>42207</v>
      </c>
      <c r="X2073" s="51">
        <v>8320.2360000000008</v>
      </c>
      <c r="Y2073" s="51">
        <f t="shared" si="78"/>
        <v>9168.0609666666678</v>
      </c>
      <c r="Z2073">
        <v>58.076900000000002</v>
      </c>
    </row>
    <row r="2074" spans="22:26" customFormat="1" x14ac:dyDescent="0.25">
      <c r="V2074" t="s">
        <v>116</v>
      </c>
      <c r="W2074" s="1">
        <v>42208</v>
      </c>
      <c r="X2074" s="51">
        <v>8551.991</v>
      </c>
      <c r="Y2074" s="51">
        <f t="shared" si="78"/>
        <v>9172.8194333333322</v>
      </c>
      <c r="Z2074">
        <v>59.793599999999998</v>
      </c>
    </row>
    <row r="2075" spans="22:26" customFormat="1" x14ac:dyDescent="0.25">
      <c r="V2075" t="s">
        <v>116</v>
      </c>
      <c r="W2075" s="1">
        <v>42209</v>
      </c>
      <c r="X2075" s="51">
        <v>8425.0740000000005</v>
      </c>
      <c r="Y2075" s="51">
        <f t="shared" si="78"/>
        <v>9172.7664333333341</v>
      </c>
      <c r="Z2075">
        <v>58.8994</v>
      </c>
    </row>
    <row r="2076" spans="22:26" customFormat="1" x14ac:dyDescent="0.25">
      <c r="V2076" t="s">
        <v>116</v>
      </c>
      <c r="W2076" s="1">
        <v>42212</v>
      </c>
      <c r="X2076" s="51">
        <v>7794.1809999999996</v>
      </c>
      <c r="Y2076" s="51">
        <f t="shared" si="78"/>
        <v>9161.5082333333339</v>
      </c>
      <c r="Z2076">
        <v>54.481200000000001</v>
      </c>
    </row>
    <row r="2077" spans="22:26" customFormat="1" x14ac:dyDescent="0.25">
      <c r="V2077" t="s">
        <v>116</v>
      </c>
      <c r="W2077" s="1">
        <v>42213</v>
      </c>
      <c r="X2077" s="51">
        <v>7649.82</v>
      </c>
      <c r="Y2077" s="51">
        <f t="shared" si="78"/>
        <v>9147.1638833333309</v>
      </c>
      <c r="Z2077">
        <v>53.561100000000003</v>
      </c>
    </row>
    <row r="2078" spans="22:26" customFormat="1" x14ac:dyDescent="0.25">
      <c r="V2078" t="s">
        <v>116</v>
      </c>
      <c r="W2078" s="1">
        <v>42214</v>
      </c>
      <c r="X2078" s="51">
        <v>8022.7950000000001</v>
      </c>
      <c r="Y2078" s="51">
        <f t="shared" si="78"/>
        <v>9144.2213999999985</v>
      </c>
      <c r="Z2078">
        <v>56.258699999999997</v>
      </c>
    </row>
    <row r="2079" spans="22:26" customFormat="1" x14ac:dyDescent="0.25">
      <c r="V2079" t="s">
        <v>116</v>
      </c>
      <c r="W2079" s="1">
        <v>42215</v>
      </c>
      <c r="X2079" s="51">
        <v>7800.58</v>
      </c>
      <c r="Y2079" s="51">
        <f t="shared" si="78"/>
        <v>9139.5144166666651</v>
      </c>
      <c r="Z2079">
        <v>54.639200000000002</v>
      </c>
    </row>
    <row r="2080" spans="22:26" customFormat="1" x14ac:dyDescent="0.25">
      <c r="V2080" t="s">
        <v>116</v>
      </c>
      <c r="W2080" s="1">
        <v>42216</v>
      </c>
      <c r="X2080" s="51">
        <v>7727.0609999999997</v>
      </c>
      <c r="Y2080" s="51">
        <f t="shared" si="78"/>
        <v>9136.5741333333317</v>
      </c>
      <c r="Z2080">
        <v>54.113799999999998</v>
      </c>
    </row>
    <row r="2081" spans="22:26" customFormat="1" x14ac:dyDescent="0.25">
      <c r="V2081" t="s">
        <v>116</v>
      </c>
      <c r="W2081" s="1">
        <v>42219</v>
      </c>
      <c r="X2081" s="51">
        <v>7540.2049999999999</v>
      </c>
      <c r="Y2081" s="51">
        <f t="shared" si="78"/>
        <v>9125.5559999999987</v>
      </c>
      <c r="Z2081">
        <v>52.836399999999998</v>
      </c>
    </row>
    <row r="2082" spans="22:26" customFormat="1" x14ac:dyDescent="0.25">
      <c r="V2082" t="s">
        <v>116</v>
      </c>
      <c r="W2082" s="1">
        <v>42220</v>
      </c>
      <c r="X2082" s="51">
        <v>7942.0950000000003</v>
      </c>
      <c r="Y2082" s="51">
        <f t="shared" si="78"/>
        <v>9115.2872833333331</v>
      </c>
      <c r="Z2082">
        <v>55.694699999999997</v>
      </c>
    </row>
    <row r="2083" spans="22:26" customFormat="1" x14ac:dyDescent="0.25">
      <c r="V2083" t="s">
        <v>116</v>
      </c>
      <c r="W2083" s="1">
        <v>42221</v>
      </c>
      <c r="X2083" s="51">
        <v>7839.3370000000004</v>
      </c>
      <c r="Y2083" s="51">
        <f t="shared" si="78"/>
        <v>9100.1815999999999</v>
      </c>
      <c r="Z2083">
        <v>54.964599999999997</v>
      </c>
    </row>
    <row r="2084" spans="22:26" customFormat="1" x14ac:dyDescent="0.25">
      <c r="V2084" t="s">
        <v>116</v>
      </c>
      <c r="W2084" s="1">
        <v>42222</v>
      </c>
      <c r="X2084" s="51">
        <v>7792.0280000000002</v>
      </c>
      <c r="Y2084" s="51">
        <f t="shared" si="78"/>
        <v>9082.9665833333329</v>
      </c>
      <c r="Z2084">
        <v>54.374000000000002</v>
      </c>
    </row>
    <row r="2085" spans="22:26" customFormat="1" x14ac:dyDescent="0.25">
      <c r="V2085" t="s">
        <v>116</v>
      </c>
      <c r="W2085" s="1">
        <v>42223</v>
      </c>
      <c r="X2085" s="51">
        <v>8013.3190000000004</v>
      </c>
      <c r="Y2085" s="51">
        <f t="shared" si="78"/>
        <v>9069.6320000000014</v>
      </c>
      <c r="Z2085">
        <v>55.8399</v>
      </c>
    </row>
    <row r="2086" spans="22:26" customFormat="1" x14ac:dyDescent="0.25">
      <c r="V2086" t="s">
        <v>116</v>
      </c>
      <c r="W2086" s="1">
        <v>42226</v>
      </c>
      <c r="X2086" s="51">
        <v>8394.0859999999993</v>
      </c>
      <c r="Y2086" s="51">
        <f t="shared" si="78"/>
        <v>9063.818683333333</v>
      </c>
      <c r="Z2086">
        <v>58.43</v>
      </c>
    </row>
    <row r="2087" spans="22:26" customFormat="1" x14ac:dyDescent="0.25">
      <c r="V2087" t="s">
        <v>116</v>
      </c>
      <c r="W2087" s="1">
        <v>42227</v>
      </c>
      <c r="X2087" s="51">
        <v>8435.3269999999993</v>
      </c>
      <c r="Y2087" s="51">
        <f t="shared" si="78"/>
        <v>9056.0142166666647</v>
      </c>
      <c r="Z2087">
        <v>58.724800000000002</v>
      </c>
    </row>
    <row r="2088" spans="22:26" customFormat="1" x14ac:dyDescent="0.25">
      <c r="V2088" t="s">
        <v>116</v>
      </c>
      <c r="W2088" s="1">
        <v>42228</v>
      </c>
      <c r="X2088" s="51">
        <v>8336.3369999999995</v>
      </c>
      <c r="Y2088" s="51">
        <f t="shared" si="78"/>
        <v>9042.8726333333343</v>
      </c>
      <c r="Z2088">
        <v>57.777900000000002</v>
      </c>
    </row>
    <row r="2089" spans="22:26" customFormat="1" x14ac:dyDescent="0.25">
      <c r="V2089" t="s">
        <v>116</v>
      </c>
      <c r="W2089" s="1">
        <v>42229</v>
      </c>
      <c r="X2089" s="51">
        <v>8534.4290000000001</v>
      </c>
      <c r="Y2089" s="51">
        <f t="shared" si="78"/>
        <v>9030.4909333333326</v>
      </c>
      <c r="Z2089">
        <v>59.137599999999999</v>
      </c>
    </row>
    <row r="2090" spans="22:26" customFormat="1" x14ac:dyDescent="0.25">
      <c r="V2090" t="s">
        <v>116</v>
      </c>
      <c r="W2090" s="1">
        <v>42230</v>
      </c>
      <c r="X2090" s="51">
        <v>8625.2420000000002</v>
      </c>
      <c r="Y2090" s="51">
        <f t="shared" si="78"/>
        <v>9013.9245833333316</v>
      </c>
      <c r="Z2090">
        <v>59.6526</v>
      </c>
    </row>
    <row r="2091" spans="22:26" customFormat="1" x14ac:dyDescent="0.25">
      <c r="V2091" t="s">
        <v>116</v>
      </c>
      <c r="W2091" s="1">
        <v>42233</v>
      </c>
      <c r="X2091" s="51">
        <v>8820.4570000000003</v>
      </c>
      <c r="Y2091" s="51">
        <f t="shared" si="78"/>
        <v>8997.9626833333332</v>
      </c>
      <c r="Z2091">
        <v>61.0229</v>
      </c>
    </row>
    <row r="2092" spans="22:26" customFormat="1" x14ac:dyDescent="0.25">
      <c r="V2092" t="s">
        <v>116</v>
      </c>
      <c r="W2092" s="1">
        <v>42234</v>
      </c>
      <c r="X2092" s="51">
        <v>8161.2690000000002</v>
      </c>
      <c r="Y2092" s="51">
        <f t="shared" si="78"/>
        <v>8966.6489999999994</v>
      </c>
      <c r="Z2092">
        <v>56.633299999999998</v>
      </c>
    </row>
    <row r="2093" spans="22:26" customFormat="1" x14ac:dyDescent="0.25">
      <c r="V2093" t="s">
        <v>116</v>
      </c>
      <c r="W2093" s="1">
        <v>42235</v>
      </c>
      <c r="X2093" s="51">
        <v>8340.982</v>
      </c>
      <c r="Y2093" s="51">
        <f t="shared" si="78"/>
        <v>8932.7723666666661</v>
      </c>
      <c r="Z2093">
        <v>57.798499999999997</v>
      </c>
    </row>
    <row r="2094" spans="22:26" customFormat="1" x14ac:dyDescent="0.25">
      <c r="V2094" t="s">
        <v>116</v>
      </c>
      <c r="W2094" s="1">
        <v>42236</v>
      </c>
      <c r="X2094" s="51">
        <v>8049.5119999999997</v>
      </c>
      <c r="Y2094" s="51">
        <f t="shared" si="78"/>
        <v>8891.9752333333327</v>
      </c>
      <c r="Z2094">
        <v>55.653199999999998</v>
      </c>
    </row>
    <row r="2095" spans="22:26" customFormat="1" x14ac:dyDescent="0.25">
      <c r="V2095" t="s">
        <v>116</v>
      </c>
      <c r="W2095" s="1">
        <v>42237</v>
      </c>
      <c r="X2095" s="51">
        <v>7612.902</v>
      </c>
      <c r="Y2095" s="51">
        <f t="shared" si="78"/>
        <v>8854.3831833333315</v>
      </c>
      <c r="Z2095">
        <v>52.526299999999999</v>
      </c>
    </row>
    <row r="2096" spans="22:26" customFormat="1" x14ac:dyDescent="0.25">
      <c r="V2096" t="s">
        <v>116</v>
      </c>
      <c r="W2096" s="1">
        <v>42240</v>
      </c>
      <c r="X2096" s="51">
        <v>7006.1880000000001</v>
      </c>
      <c r="Y2096" s="51">
        <f t="shared" si="78"/>
        <v>8805.0389000000014</v>
      </c>
      <c r="Z2096">
        <v>48.070900000000002</v>
      </c>
    </row>
    <row r="2097" spans="22:26" customFormat="1" x14ac:dyDescent="0.25">
      <c r="V2097" t="s">
        <v>116</v>
      </c>
      <c r="W2097" s="1">
        <v>42241</v>
      </c>
      <c r="X2097" s="51">
        <v>6481.4120000000003</v>
      </c>
      <c r="Y2097" s="51">
        <f t="shared" si="78"/>
        <v>8738.2572666666692</v>
      </c>
      <c r="Z2097">
        <v>44.2667</v>
      </c>
    </row>
    <row r="2098" spans="22:26" customFormat="1" x14ac:dyDescent="0.25">
      <c r="V2098" t="s">
        <v>116</v>
      </c>
      <c r="W2098" s="1">
        <v>42242</v>
      </c>
      <c r="X2098" s="51">
        <v>6238.5249999999996</v>
      </c>
      <c r="Y2098" s="51">
        <f t="shared" si="78"/>
        <v>8660.7926833333349</v>
      </c>
      <c r="Z2098">
        <v>42.651400000000002</v>
      </c>
    </row>
    <row r="2099" spans="22:26" customFormat="1" x14ac:dyDescent="0.25">
      <c r="V2099" t="s">
        <v>116</v>
      </c>
      <c r="W2099" s="1">
        <v>42243</v>
      </c>
      <c r="X2099" s="51">
        <v>6456.0550000000003</v>
      </c>
      <c r="Y2099" s="51">
        <f t="shared" si="78"/>
        <v>8585.3937666666679</v>
      </c>
      <c r="Z2099">
        <v>44.323599999999999</v>
      </c>
    </row>
    <row r="2100" spans="22:26" customFormat="1" x14ac:dyDescent="0.25">
      <c r="V2100" t="s">
        <v>116</v>
      </c>
      <c r="W2100" s="1">
        <v>42244</v>
      </c>
      <c r="X2100" s="51">
        <v>6842.8940000000002</v>
      </c>
      <c r="Y2100" s="51">
        <f t="shared" si="78"/>
        <v>8516.685166666668</v>
      </c>
      <c r="Z2100">
        <v>47.622900000000001</v>
      </c>
    </row>
    <row r="2101" spans="22:26" customFormat="1" x14ac:dyDescent="0.25">
      <c r="V2101" t="s">
        <v>116</v>
      </c>
      <c r="W2101" s="1">
        <v>42247</v>
      </c>
      <c r="X2101" s="51">
        <v>6581.3130000000001</v>
      </c>
      <c r="Y2101" s="51">
        <f t="shared" si="78"/>
        <v>8440.6317166666686</v>
      </c>
      <c r="Z2101">
        <v>45.7652</v>
      </c>
    </row>
    <row r="2102" spans="22:26" customFormat="1" x14ac:dyDescent="0.25">
      <c r="V2102" t="s">
        <v>116</v>
      </c>
      <c r="W2102" s="1">
        <v>42248</v>
      </c>
      <c r="X2102" s="51">
        <v>6169.2070000000003</v>
      </c>
      <c r="Y2102" s="51">
        <f t="shared" si="78"/>
        <v>8359.6031666666695</v>
      </c>
      <c r="Z2102">
        <v>42.863300000000002</v>
      </c>
    </row>
    <row r="2103" spans="22:26" customFormat="1" x14ac:dyDescent="0.25">
      <c r="V2103" t="s">
        <v>116</v>
      </c>
      <c r="W2103" s="1">
        <v>42249</v>
      </c>
      <c r="X2103" s="51">
        <v>6122.5529999999999</v>
      </c>
      <c r="Y2103" s="51">
        <f t="shared" si="78"/>
        <v>8278.0833833333363</v>
      </c>
      <c r="Z2103">
        <v>42.669400000000003</v>
      </c>
    </row>
    <row r="2104" spans="22:26" customFormat="1" x14ac:dyDescent="0.25">
      <c r="V2104" t="s">
        <v>116</v>
      </c>
      <c r="W2104" s="1">
        <v>42254</v>
      </c>
      <c r="X2104" s="51">
        <v>6143.5569999999998</v>
      </c>
      <c r="Y2104" s="51">
        <f t="shared" si="78"/>
        <v>8193.6750000000011</v>
      </c>
      <c r="Z2104">
        <v>42.762999999999998</v>
      </c>
    </row>
    <row r="2105" spans="22:26" customFormat="1" x14ac:dyDescent="0.25">
      <c r="V2105" t="s">
        <v>116</v>
      </c>
      <c r="W2105" s="1">
        <v>42255</v>
      </c>
      <c r="X2105" s="51">
        <v>6374.8549999999996</v>
      </c>
      <c r="Y2105" s="51">
        <f t="shared" si="78"/>
        <v>8110.484416666668</v>
      </c>
      <c r="Z2105">
        <v>44.371499999999997</v>
      </c>
    </row>
    <row r="2106" spans="22:26" customFormat="1" x14ac:dyDescent="0.25">
      <c r="V2106" t="s">
        <v>116</v>
      </c>
      <c r="W2106" s="1">
        <v>42256</v>
      </c>
      <c r="X2106" s="51">
        <v>6551.0069999999996</v>
      </c>
      <c r="Y2106" s="51">
        <f t="shared" si="78"/>
        <v>8027.236366666667</v>
      </c>
      <c r="Z2106">
        <v>45.6036</v>
      </c>
    </row>
    <row r="2107" spans="22:26" customFormat="1" x14ac:dyDescent="0.25">
      <c r="V2107" t="s">
        <v>116</v>
      </c>
      <c r="W2107" s="1">
        <v>42257</v>
      </c>
      <c r="X2107" s="51">
        <v>6440.3090000000002</v>
      </c>
      <c r="Y2107" s="51">
        <f t="shared" si="78"/>
        <v>7945.6933500000023</v>
      </c>
      <c r="Z2107">
        <v>44.812600000000003</v>
      </c>
    </row>
    <row r="2108" spans="22:26" customFormat="1" x14ac:dyDescent="0.25">
      <c r="V2108" t="s">
        <v>116</v>
      </c>
      <c r="W2108" s="1">
        <v>42258</v>
      </c>
      <c r="X2108" s="51">
        <v>6493.3190000000004</v>
      </c>
      <c r="Y2108" s="51">
        <f t="shared" si="78"/>
        <v>7872.5846666666703</v>
      </c>
      <c r="Z2108">
        <v>45.109099999999998</v>
      </c>
    </row>
    <row r="2109" spans="22:26" customFormat="1" x14ac:dyDescent="0.25">
      <c r="V2109" t="s">
        <v>116</v>
      </c>
      <c r="W2109" s="1">
        <v>42261</v>
      </c>
      <c r="X2109" s="51">
        <v>6049.7910000000002</v>
      </c>
      <c r="Y2109" s="51">
        <f t="shared" si="78"/>
        <v>7788.4053500000009</v>
      </c>
      <c r="Z2109">
        <v>41.975299999999997</v>
      </c>
    </row>
    <row r="2110" spans="22:26" customFormat="1" x14ac:dyDescent="0.25">
      <c r="V2110" t="s">
        <v>116</v>
      </c>
      <c r="W2110" s="1">
        <v>42262</v>
      </c>
      <c r="X2110" s="51">
        <v>5708.03</v>
      </c>
      <c r="Y2110" s="51">
        <f t="shared" ref="Y2110:Y2115" si="79">AVERAGE(X2051:X2110)</f>
        <v>7704.6828500000029</v>
      </c>
      <c r="Z2110">
        <v>39.5578</v>
      </c>
    </row>
    <row r="2111" spans="22:26" customFormat="1" x14ac:dyDescent="0.25">
      <c r="V2111" t="s">
        <v>116</v>
      </c>
      <c r="W2111" s="1">
        <v>42263</v>
      </c>
      <c r="X2111" s="51">
        <v>6084.8370000000004</v>
      </c>
      <c r="Y2111" s="51">
        <f t="shared" si="79"/>
        <v>7639.6400166666699</v>
      </c>
      <c r="Z2111">
        <v>42.255299999999998</v>
      </c>
    </row>
    <row r="2112" spans="22:26" customFormat="1" x14ac:dyDescent="0.25">
      <c r="V2112" t="s">
        <v>116</v>
      </c>
      <c r="W2112" s="1">
        <v>42264</v>
      </c>
      <c r="X2112" s="51">
        <v>5965.4089999999997</v>
      </c>
      <c r="Y2112" s="51">
        <f t="shared" si="79"/>
        <v>7571.6155000000008</v>
      </c>
      <c r="Z2112">
        <v>41.378900000000002</v>
      </c>
    </row>
    <row r="2113" spans="22:26" customFormat="1" x14ac:dyDescent="0.25">
      <c r="V2113" t="s">
        <v>116</v>
      </c>
      <c r="W2113" s="1">
        <v>42265</v>
      </c>
      <c r="X2113" s="51">
        <v>6036.8810000000003</v>
      </c>
      <c r="Y2113" s="51">
        <f t="shared" si="79"/>
        <v>7501.1030166666696</v>
      </c>
      <c r="Z2113">
        <v>41.860199999999999</v>
      </c>
    </row>
    <row r="2114" spans="22:26" customFormat="1" x14ac:dyDescent="0.25">
      <c r="V2114" t="s">
        <v>116</v>
      </c>
      <c r="W2114" s="1">
        <v>42268</v>
      </c>
      <c r="X2114" s="51">
        <v>6250.4390000000003</v>
      </c>
      <c r="Y2114" s="51">
        <f t="shared" si="79"/>
        <v>7440.1752666666689</v>
      </c>
      <c r="Z2114">
        <v>43.370399999999997</v>
      </c>
    </row>
    <row r="2115" spans="22:26" customFormat="1" x14ac:dyDescent="0.25">
      <c r="V2115" t="s">
        <v>116</v>
      </c>
      <c r="W2115" s="1">
        <v>42269</v>
      </c>
      <c r="X2115" s="51">
        <v>6295.9260000000004</v>
      </c>
      <c r="Y2115" s="51">
        <f t="shared" si="79"/>
        <v>7393.8063000000011</v>
      </c>
      <c r="Z2115">
        <v>43.755600000000001</v>
      </c>
    </row>
  </sheetData>
  <phoneticPr fontId="18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A106" workbookViewId="0">
      <selection activeCell="I130" sqref="I130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4" width="8.77734375" style="3"/>
    <col min="5" max="5" width="10.109375" style="16" customWidth="1"/>
    <col min="6" max="6" width="8.77734375" style="2"/>
    <col min="7" max="7" width="8.77734375" style="3"/>
    <col min="8" max="8" width="8.77734375" style="2"/>
    <col min="9" max="9" width="8.77734375" style="3"/>
    <col min="10" max="10" width="12.5546875" customWidth="1"/>
    <col min="11" max="11" width="8.777343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 x14ac:dyDescent="0.25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 x14ac:dyDescent="0.25">
      <c r="A2" s="1">
        <v>38471</v>
      </c>
      <c r="B2" s="3">
        <v>1.41755795306E-2</v>
      </c>
      <c r="C2" s="2">
        <v>1</v>
      </c>
      <c r="E2" s="16">
        <f>B2</f>
        <v>1.41755795306E-2</v>
      </c>
      <c r="F2" s="2">
        <v>1</v>
      </c>
      <c r="H2" s="2">
        <f>IF(B2&lt;&gt;E2,1,0)</f>
        <v>0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 x14ac:dyDescent="0.25">
      <c r="A3" s="1">
        <v>38503</v>
      </c>
      <c r="B3" s="3">
        <v>-7.1418506468899998E-3</v>
      </c>
      <c r="C3" s="2">
        <f>C2*(1+B2)</f>
        <v>1.0141755795306</v>
      </c>
      <c r="E3" s="16">
        <f>B3</f>
        <v>-7.1418506468899998E-3</v>
      </c>
      <c r="F3" s="2">
        <f>F2*(1+E2)</f>
        <v>1.0141755795306</v>
      </c>
      <c r="H3" s="2">
        <f t="shared" ref="H3:H66" si="0">IF(B3&lt;&gt;E3,1,0)</f>
        <v>0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1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2">AD2*(1+AC3)</f>
        <v>#REF!</v>
      </c>
    </row>
    <row r="4" spans="1:31" x14ac:dyDescent="0.25">
      <c r="A4" s="1">
        <v>38533</v>
      </c>
      <c r="B4" s="3">
        <v>-4.29001598007E-2</v>
      </c>
      <c r="C4" s="2">
        <f t="shared" ref="C4:C67" si="3">C3*(1+B3)</f>
        <v>1.0069324890118694</v>
      </c>
      <c r="E4" s="16">
        <f>IF(T2+T3&lt;0,B4-T4,B4)</f>
        <v>-5.3686720642684371E-2</v>
      </c>
      <c r="F4" s="2">
        <f t="shared" ref="F4:F67" si="4">F3*(1+E3)</f>
        <v>1.0069324890118694</v>
      </c>
      <c r="H4" s="2">
        <f t="shared" si="0"/>
        <v>1</v>
      </c>
      <c r="J4" s="1">
        <v>38533</v>
      </c>
      <c r="K4" s="3">
        <v>-3.7282977100600002E-2</v>
      </c>
      <c r="L4" s="2">
        <f t="shared" ref="L4:L67" si="5">L3*(1+K3)</f>
        <v>0.96552405903283622</v>
      </c>
      <c r="N4" s="16">
        <f>IF(T2+T3&lt;0,K4-T4,K4)</f>
        <v>-4.8069537942584374E-2</v>
      </c>
      <c r="O4" s="2">
        <f t="shared" ref="O4:O67" si="6">O3*(1+N3)</f>
        <v>0.96552405903283622</v>
      </c>
      <c r="R4" s="17">
        <v>38533</v>
      </c>
      <c r="S4" s="18">
        <v>878.68600000000004</v>
      </c>
      <c r="T4" s="19">
        <f t="shared" si="1"/>
        <v>1.0786560841984372E-2</v>
      </c>
      <c r="U4" s="18">
        <v>13.2521</v>
      </c>
      <c r="AC4" s="16" t="e">
        <f>IF(AA4&gt;$AE$1,#REF!-Z4,#REF!)</f>
        <v>#REF!</v>
      </c>
      <c r="AD4" s="2" t="e">
        <f t="shared" si="2"/>
        <v>#REF!</v>
      </c>
    </row>
    <row r="5" spans="1:31" x14ac:dyDescent="0.25">
      <c r="A5" s="1">
        <v>38562</v>
      </c>
      <c r="B5" s="3">
        <v>0.28456638643799997</v>
      </c>
      <c r="C5" s="2">
        <f t="shared" si="3"/>
        <v>0.96373492432474361</v>
      </c>
      <c r="E5" s="16">
        <f t="shared" ref="E5:E68" si="7">IF(T3+T4&lt;0,B5-T5,B5)</f>
        <v>0.28456638643799997</v>
      </c>
      <c r="F5" s="2">
        <f t="shared" si="4"/>
        <v>0.95287358576824632</v>
      </c>
      <c r="H5" s="2">
        <f t="shared" si="0"/>
        <v>0</v>
      </c>
      <c r="J5" s="1">
        <v>38562</v>
      </c>
      <c r="K5" s="3">
        <v>0.25018981751399999</v>
      </c>
      <c r="L5" s="2">
        <f t="shared" si="5"/>
        <v>0.92952644764983661</v>
      </c>
      <c r="N5" s="16">
        <f t="shared" ref="N5:N68" si="8">IF(T3+T4&lt;0,K5-T5,K5)</f>
        <v>0.25018981751399999</v>
      </c>
      <c r="O5" s="2">
        <f t="shared" si="6"/>
        <v>0.91911176364267921</v>
      </c>
      <c r="R5" s="17">
        <v>38562</v>
      </c>
      <c r="S5" s="18">
        <v>888.16399999999999</v>
      </c>
      <c r="T5" s="19">
        <f t="shared" si="1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2"/>
        <v>#REF!</v>
      </c>
    </row>
    <row r="6" spans="1:31" x14ac:dyDescent="0.25">
      <c r="A6" s="1">
        <v>38595</v>
      </c>
      <c r="B6" s="3">
        <v>1.76001531466E-2</v>
      </c>
      <c r="C6" s="2">
        <f t="shared" si="3"/>
        <v>1.2379814892239351</v>
      </c>
      <c r="E6" s="16">
        <f t="shared" si="7"/>
        <v>1.76001531466E-2</v>
      </c>
      <c r="F6" s="2">
        <f t="shared" si="4"/>
        <v>1.2240293788025358</v>
      </c>
      <c r="H6" s="2">
        <f t="shared" si="0"/>
        <v>0</v>
      </c>
      <c r="J6" s="1">
        <v>38595</v>
      </c>
      <c r="K6" s="3">
        <v>1.8119561106899999E-2</v>
      </c>
      <c r="L6" s="2">
        <f t="shared" si="5"/>
        <v>1.1620844999617859</v>
      </c>
      <c r="N6" s="16">
        <f t="shared" si="8"/>
        <v>1.8119561106899999E-2</v>
      </c>
      <c r="O6" s="2">
        <f t="shared" si="6"/>
        <v>1.1490641680634119</v>
      </c>
      <c r="R6" s="17">
        <v>38595</v>
      </c>
      <c r="S6" s="18">
        <v>927.91600000000005</v>
      </c>
      <c r="T6" s="19">
        <f t="shared" si="1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2"/>
        <v>#REF!</v>
      </c>
    </row>
    <row r="7" spans="1:31" x14ac:dyDescent="0.25">
      <c r="A7" s="1">
        <v>38625</v>
      </c>
      <c r="B7" s="3">
        <v>-6.11646939855E-2</v>
      </c>
      <c r="C7" s="2">
        <f t="shared" si="3"/>
        <v>1.2597701530269323</v>
      </c>
      <c r="E7" s="16">
        <f t="shared" si="7"/>
        <v>-6.11646939855E-2</v>
      </c>
      <c r="F7" s="2">
        <f t="shared" si="4"/>
        <v>1.245572483325398</v>
      </c>
      <c r="H7" s="2">
        <f t="shared" si="0"/>
        <v>0</v>
      </c>
      <c r="J7" s="1">
        <v>38625</v>
      </c>
      <c r="K7" s="3">
        <v>-4.4127275102100003E-2</v>
      </c>
      <c r="L7" s="2">
        <f t="shared" si="5"/>
        <v>1.1831409610702248</v>
      </c>
      <c r="N7" s="16">
        <f t="shared" si="8"/>
        <v>-4.4127275102100003E-2</v>
      </c>
      <c r="O7" s="2">
        <f t="shared" si="6"/>
        <v>1.1698847064723863</v>
      </c>
      <c r="R7" s="17">
        <v>38625</v>
      </c>
      <c r="S7" s="18">
        <v>917.39200000000005</v>
      </c>
      <c r="T7" s="19">
        <f t="shared" si="1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2"/>
        <v>#REF!</v>
      </c>
    </row>
    <row r="8" spans="1:31" x14ac:dyDescent="0.25">
      <c r="A8" s="1">
        <v>38656</v>
      </c>
      <c r="B8" s="3">
        <v>6.0446060841299998E-2</v>
      </c>
      <c r="C8" s="2">
        <f t="shared" si="3"/>
        <v>1.1827166971249736</v>
      </c>
      <c r="E8" s="16">
        <f t="shared" si="7"/>
        <v>6.3249952739113713E-2</v>
      </c>
      <c r="F8" s="2">
        <f t="shared" si="4"/>
        <v>1.1693874235460409</v>
      </c>
      <c r="H8" s="2">
        <f t="shared" si="0"/>
        <v>1</v>
      </c>
      <c r="J8" s="1">
        <v>38656</v>
      </c>
      <c r="K8" s="3">
        <v>4.5729474869299999E-2</v>
      </c>
      <c r="L8" s="2">
        <f t="shared" si="5"/>
        <v>1.1309321743965159</v>
      </c>
      <c r="N8" s="16">
        <f t="shared" si="8"/>
        <v>4.8533366767113714E-2</v>
      </c>
      <c r="O8" s="2">
        <f t="shared" si="6"/>
        <v>1.1182608821921398</v>
      </c>
      <c r="R8" s="17">
        <v>38656</v>
      </c>
      <c r="S8" s="18">
        <v>876.28200000000004</v>
      </c>
      <c r="T8" s="19">
        <f t="shared" si="1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2"/>
        <v>#REF!</v>
      </c>
    </row>
    <row r="9" spans="1:31" x14ac:dyDescent="0.25">
      <c r="A9" s="1">
        <v>38686</v>
      </c>
      <c r="B9" s="3">
        <v>1.6600248417800001E-2</v>
      </c>
      <c r="C9" s="2">
        <f t="shared" si="3"/>
        <v>1.2542072625574112</v>
      </c>
      <c r="E9" s="16">
        <f t="shared" si="7"/>
        <v>-4.0191443282483308E-2</v>
      </c>
      <c r="F9" s="2">
        <f t="shared" si="4"/>
        <v>1.2433511228190419</v>
      </c>
      <c r="H9" s="2">
        <f t="shared" si="0"/>
        <v>1</v>
      </c>
      <c r="J9" s="1">
        <v>38686</v>
      </c>
      <c r="K9" s="3">
        <v>4.4250565827500003E-3</v>
      </c>
      <c r="L9" s="2">
        <f t="shared" si="5"/>
        <v>1.1826491088444642</v>
      </c>
      <c r="N9" s="16">
        <f t="shared" si="8"/>
        <v>-5.2366635117533311E-2</v>
      </c>
      <c r="O9" s="2">
        <f t="shared" si="6"/>
        <v>1.1725338477288871</v>
      </c>
      <c r="R9" s="17">
        <v>38686</v>
      </c>
      <c r="S9" s="18">
        <v>873.82500000000005</v>
      </c>
      <c r="T9" s="19">
        <f t="shared" si="1"/>
        <v>5.6791691700283309E-2</v>
      </c>
      <c r="U9" s="18">
        <v>13.3055</v>
      </c>
      <c r="AC9" s="16" t="e">
        <f>IF(AA9&gt;$AE$1,#REF!-Z9,#REF!)</f>
        <v>#REF!</v>
      </c>
      <c r="AD9" s="2" t="e">
        <f t="shared" si="2"/>
        <v>#REF!</v>
      </c>
    </row>
    <row r="10" spans="1:31" x14ac:dyDescent="0.25">
      <c r="A10" s="1">
        <v>38716</v>
      </c>
      <c r="B10" s="3">
        <v>4.2198837886000002E-3</v>
      </c>
      <c r="C10" s="2">
        <f t="shared" si="3"/>
        <v>1.2750274146832732</v>
      </c>
      <c r="D10" s="3">
        <f>C10/C2-1</f>
        <v>0.27502741468327319</v>
      </c>
      <c r="E10" s="16">
        <f t="shared" si="7"/>
        <v>4.2198837886000002E-3</v>
      </c>
      <c r="F10" s="2">
        <f t="shared" si="4"/>
        <v>1.1933790466860486</v>
      </c>
      <c r="G10" s="3">
        <f>F10/F2-1</f>
        <v>0.19337904668604855</v>
      </c>
      <c r="H10" s="2">
        <f t="shared" si="0"/>
        <v>0</v>
      </c>
      <c r="J10" s="1">
        <v>38716</v>
      </c>
      <c r="K10" s="3">
        <v>1.6588977401000001E-3</v>
      </c>
      <c r="L10" s="2">
        <f t="shared" si="5"/>
        <v>1.1878823980686397</v>
      </c>
      <c r="M10" s="3">
        <f>L10/L2-1</f>
        <v>0.18788239806863971</v>
      </c>
      <c r="N10" s="16">
        <f t="shared" si="8"/>
        <v>1.6588977401000001E-3</v>
      </c>
      <c r="O10" s="2">
        <f t="shared" si="6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1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2"/>
        <v>#REF!</v>
      </c>
    </row>
    <row r="11" spans="1:31" x14ac:dyDescent="0.25">
      <c r="A11" s="1">
        <v>38742</v>
      </c>
      <c r="B11" s="3">
        <v>6.9947561450500004E-2</v>
      </c>
      <c r="C11" s="2">
        <f t="shared" si="3"/>
        <v>1.2804078822005158</v>
      </c>
      <c r="E11" s="16">
        <f t="shared" si="7"/>
        <v>6.9947561450500004E-2</v>
      </c>
      <c r="F11" s="2">
        <f t="shared" si="4"/>
        <v>1.198414967578814</v>
      </c>
      <c r="H11" s="2">
        <f t="shared" si="0"/>
        <v>0</v>
      </c>
      <c r="J11" s="1">
        <v>38742</v>
      </c>
      <c r="K11" s="3">
        <v>5.2826369382100002E-2</v>
      </c>
      <c r="L11" s="2">
        <f t="shared" si="5"/>
        <v>1.1898529734943004</v>
      </c>
      <c r="N11" s="16">
        <f t="shared" si="8"/>
        <v>5.2826369382100002E-2</v>
      </c>
      <c r="O11" s="2">
        <f t="shared" si="6"/>
        <v>1.112975450250081</v>
      </c>
      <c r="R11" s="17">
        <v>38742</v>
      </c>
      <c r="S11" s="18">
        <v>1009.597</v>
      </c>
      <c r="T11" s="19">
        <f t="shared" si="1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2"/>
        <v>#REF!</v>
      </c>
    </row>
    <row r="12" spans="1:31" x14ac:dyDescent="0.25">
      <c r="A12" s="1">
        <v>38776</v>
      </c>
      <c r="B12" s="3">
        <v>1.7864383580999999E-2</v>
      </c>
      <c r="C12" s="2">
        <f t="shared" si="3"/>
        <v>1.369969291222441</v>
      </c>
      <c r="E12" s="16">
        <f t="shared" si="7"/>
        <v>1.7864383580999999E-2</v>
      </c>
      <c r="F12" s="2">
        <f t="shared" si="4"/>
        <v>1.2822411721667322</v>
      </c>
      <c r="H12" s="2">
        <f t="shared" si="0"/>
        <v>0</v>
      </c>
      <c r="J12" s="1">
        <v>38776</v>
      </c>
      <c r="K12" s="3">
        <v>7.4041165657899996E-3</v>
      </c>
      <c r="L12" s="2">
        <f t="shared" si="5"/>
        <v>1.2527085861825005</v>
      </c>
      <c r="N12" s="16">
        <f t="shared" si="8"/>
        <v>7.4041165657899996E-3</v>
      </c>
      <c r="O12" s="2">
        <f t="shared" si="6"/>
        <v>1.1717699024982009</v>
      </c>
      <c r="R12" s="17">
        <v>38776</v>
      </c>
      <c r="S12" s="18">
        <v>1053.01</v>
      </c>
      <c r="T12" s="19">
        <f t="shared" si="1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2"/>
        <v>#REF!</v>
      </c>
    </row>
    <row r="13" spans="1:31" x14ac:dyDescent="0.25">
      <c r="A13" s="1">
        <v>38807</v>
      </c>
      <c r="B13" s="3">
        <v>2.5751678891799998E-2</v>
      </c>
      <c r="C13" s="2">
        <f t="shared" si="3"/>
        <v>1.3944429481350293</v>
      </c>
      <c r="E13" s="16">
        <f t="shared" si="7"/>
        <v>2.5751678891799998E-2</v>
      </c>
      <c r="F13" s="2">
        <f t="shared" si="4"/>
        <v>1.3051476203096697</v>
      </c>
      <c r="H13" s="2">
        <f t="shared" si="0"/>
        <v>0</v>
      </c>
      <c r="J13" s="1">
        <v>38807</v>
      </c>
      <c r="K13" s="3">
        <v>-1.6302175068E-2</v>
      </c>
      <c r="L13" s="2">
        <f t="shared" si="5"/>
        <v>1.2619837865775618</v>
      </c>
      <c r="N13" s="16">
        <f t="shared" si="8"/>
        <v>-1.6302175068E-2</v>
      </c>
      <c r="O13" s="2">
        <f t="shared" si="6"/>
        <v>1.180445823444582</v>
      </c>
      <c r="R13" s="17">
        <v>38807</v>
      </c>
      <c r="S13" s="18">
        <v>1061.088</v>
      </c>
      <c r="T13" s="19">
        <f t="shared" si="1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2"/>
        <v>#REF!</v>
      </c>
    </row>
    <row r="14" spans="1:31" x14ac:dyDescent="0.25">
      <c r="A14" s="1">
        <v>38835</v>
      </c>
      <c r="B14" s="3">
        <v>0.43291697542500002</v>
      </c>
      <c r="C14" s="2">
        <f t="shared" si="3"/>
        <v>1.4303521951683376</v>
      </c>
      <c r="E14" s="16">
        <f t="shared" si="7"/>
        <v>0.43291697542500002</v>
      </c>
      <c r="F14" s="2">
        <f t="shared" si="4"/>
        <v>1.3387573627342813</v>
      </c>
      <c r="H14" s="2">
        <f t="shared" si="0"/>
        <v>0</v>
      </c>
      <c r="J14" s="1">
        <v>38835</v>
      </c>
      <c r="K14" s="3">
        <v>0.40304577861399998</v>
      </c>
      <c r="L14" s="2">
        <f t="shared" si="5"/>
        <v>1.2414107059557968</v>
      </c>
      <c r="N14" s="16">
        <f t="shared" si="8"/>
        <v>0.40304577861399998</v>
      </c>
      <c r="O14" s="2">
        <f t="shared" si="6"/>
        <v>1.1612019889724989</v>
      </c>
      <c r="R14" s="17">
        <v>38835</v>
      </c>
      <c r="S14" s="18">
        <v>1172.347</v>
      </c>
      <c r="T14" s="19">
        <f t="shared" si="1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2"/>
        <v>#REF!</v>
      </c>
    </row>
    <row r="15" spans="1:31" x14ac:dyDescent="0.25">
      <c r="A15" s="1">
        <v>38868</v>
      </c>
      <c r="B15" s="3">
        <v>4.4096071995900002E-2</v>
      </c>
      <c r="C15" s="2">
        <f t="shared" si="3"/>
        <v>2.0495759412931234</v>
      </c>
      <c r="E15" s="16">
        <f t="shared" si="7"/>
        <v>4.4096071995900002E-2</v>
      </c>
      <c r="F15" s="2">
        <f t="shared" si="4"/>
        <v>1.9183281510371559</v>
      </c>
      <c r="H15" s="2">
        <f t="shared" si="0"/>
        <v>0</v>
      </c>
      <c r="J15" s="1">
        <v>38868</v>
      </c>
      <c r="K15" s="3">
        <v>4.40396887714E-2</v>
      </c>
      <c r="L15" s="2">
        <f t="shared" si="5"/>
        <v>1.7417560505175065</v>
      </c>
      <c r="N15" s="16">
        <f t="shared" si="8"/>
        <v>4.40396887714E-2</v>
      </c>
      <c r="O15" s="2">
        <f t="shared" si="6"/>
        <v>1.6292195487460452</v>
      </c>
      <c r="R15" s="17">
        <v>38868</v>
      </c>
      <c r="S15" s="18">
        <v>1365.451</v>
      </c>
      <c r="T15" s="19">
        <f t="shared" si="1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2"/>
        <v>#REF!</v>
      </c>
    </row>
    <row r="16" spans="1:31" x14ac:dyDescent="0.25">
      <c r="A16" s="1">
        <v>38898</v>
      </c>
      <c r="B16" s="3">
        <v>-2.3696203197900001E-2</v>
      </c>
      <c r="C16" s="2">
        <f t="shared" si="3"/>
        <v>2.1399541895614496</v>
      </c>
      <c r="E16" s="16">
        <f t="shared" si="7"/>
        <v>-2.3696203197900001E-2</v>
      </c>
      <c r="F16" s="2">
        <f t="shared" si="4"/>
        <v>2.002918887297052</v>
      </c>
      <c r="H16" s="2">
        <f t="shared" si="0"/>
        <v>0</v>
      </c>
      <c r="J16" s="1">
        <v>38898</v>
      </c>
      <c r="K16" s="3">
        <v>-3.3186886582299999E-2</v>
      </c>
      <c r="L16" s="2">
        <f t="shared" si="5"/>
        <v>1.8184624448980005</v>
      </c>
      <c r="N16" s="16">
        <f t="shared" si="8"/>
        <v>-3.3186886582299999E-2</v>
      </c>
      <c r="O16" s="2">
        <f t="shared" si="6"/>
        <v>1.700969870613102</v>
      </c>
      <c r="R16" s="17">
        <v>38898</v>
      </c>
      <c r="S16" s="18">
        <v>1393.963</v>
      </c>
      <c r="T16" s="19">
        <f t="shared" si="1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2"/>
        <v>#REF!</v>
      </c>
    </row>
    <row r="17" spans="1:34" x14ac:dyDescent="0.25">
      <c r="A17" s="1">
        <v>38929</v>
      </c>
      <c r="B17" s="3">
        <v>5.0496619849000002E-2</v>
      </c>
      <c r="C17" s="2">
        <f t="shared" si="3"/>
        <v>2.089245400251404</v>
      </c>
      <c r="E17" s="16">
        <f t="shared" si="7"/>
        <v>1.6219373277806204E-2</v>
      </c>
      <c r="F17" s="2">
        <f t="shared" si="4"/>
        <v>1.9554573143547493</v>
      </c>
      <c r="H17" s="2">
        <f t="shared" si="0"/>
        <v>1</v>
      </c>
      <c r="J17" s="1">
        <v>38929</v>
      </c>
      <c r="K17" s="3">
        <v>5.5790658824300003E-2</v>
      </c>
      <c r="L17" s="2">
        <f t="shared" si="5"/>
        <v>1.7581133379849987</v>
      </c>
      <c r="N17" s="16">
        <f t="shared" si="8"/>
        <v>2.1513412253106205E-2</v>
      </c>
      <c r="O17" s="2">
        <f t="shared" si="6"/>
        <v>1.6445199764371556</v>
      </c>
      <c r="R17" s="17">
        <v>38929</v>
      </c>
      <c r="S17" s="18">
        <v>1294.328</v>
      </c>
      <c r="T17" s="19">
        <f t="shared" si="1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2"/>
        <v>#REF!</v>
      </c>
    </row>
    <row r="18" spans="1:34" x14ac:dyDescent="0.25">
      <c r="A18" s="1">
        <v>38960</v>
      </c>
      <c r="B18" s="3">
        <v>0.180173673556</v>
      </c>
      <c r="C18" s="2">
        <f t="shared" si="3"/>
        <v>2.1947452309991711</v>
      </c>
      <c r="E18" s="16">
        <f t="shared" si="7"/>
        <v>0.13193934965524279</v>
      </c>
      <c r="F18" s="2">
        <f t="shared" si="4"/>
        <v>1.9871736064650853</v>
      </c>
      <c r="H18" s="2">
        <f t="shared" si="0"/>
        <v>1</v>
      </c>
      <c r="J18" s="1">
        <v>38960</v>
      </c>
      <c r="K18" s="3">
        <v>0.16789296847900001</v>
      </c>
      <c r="L18" s="2">
        <f t="shared" si="5"/>
        <v>1.856199639398971</v>
      </c>
      <c r="N18" s="16">
        <f t="shared" si="8"/>
        <v>0.1196586445782428</v>
      </c>
      <c r="O18" s="2">
        <f t="shared" si="6"/>
        <v>1.6798992126487167</v>
      </c>
      <c r="R18" s="17">
        <v>38960</v>
      </c>
      <c r="S18" s="18">
        <v>1338.694</v>
      </c>
      <c r="T18" s="19">
        <f t="shared" si="1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2"/>
        <v>#REF!</v>
      </c>
    </row>
    <row r="19" spans="1:34" x14ac:dyDescent="0.25">
      <c r="A19" s="1">
        <v>38989</v>
      </c>
      <c r="B19" s="3">
        <v>-3.34358820692E-2</v>
      </c>
      <c r="C19" s="2">
        <f t="shared" si="3"/>
        <v>2.5901805417878037</v>
      </c>
      <c r="E19" s="16">
        <f t="shared" si="7"/>
        <v>-3.34358820692E-2</v>
      </c>
      <c r="F19" s="2">
        <f t="shared" si="4"/>
        <v>2.249359999754152</v>
      </c>
      <c r="H19" s="2">
        <f t="shared" si="0"/>
        <v>0</v>
      </c>
      <c r="J19" s="1">
        <v>38989</v>
      </c>
      <c r="K19" s="3">
        <v>-3.99887597434E-2</v>
      </c>
      <c r="L19" s="2">
        <f t="shared" si="5"/>
        <v>2.1678425069473137</v>
      </c>
      <c r="N19" s="16">
        <f t="shared" si="8"/>
        <v>-3.99887597434E-2</v>
      </c>
      <c r="O19" s="2">
        <f t="shared" si="6"/>
        <v>1.8809136754623195</v>
      </c>
      <c r="R19" s="17">
        <v>38989</v>
      </c>
      <c r="S19" s="18">
        <v>1403.2650000000001</v>
      </c>
      <c r="T19" s="19">
        <f t="shared" si="1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2"/>
        <v>#REF!</v>
      </c>
    </row>
    <row r="20" spans="1:34" x14ac:dyDescent="0.25">
      <c r="A20" s="1">
        <v>39021</v>
      </c>
      <c r="B20" s="3">
        <v>-1.6527060341099999E-2</v>
      </c>
      <c r="C20" s="2">
        <f t="shared" si="3"/>
        <v>2.5035755706546499</v>
      </c>
      <c r="E20" s="16">
        <f t="shared" si="7"/>
        <v>-1.6527060341099999E-2</v>
      </c>
      <c r="F20" s="2">
        <f t="shared" si="4"/>
        <v>2.1741506640711963</v>
      </c>
      <c r="H20" s="2">
        <f t="shared" si="0"/>
        <v>0</v>
      </c>
      <c r="J20" s="1">
        <v>39021</v>
      </c>
      <c r="K20" s="3">
        <v>-1.9317785501800001E-2</v>
      </c>
      <c r="L20" s="2">
        <f t="shared" si="5"/>
        <v>2.0811531737754678</v>
      </c>
      <c r="N20" s="16">
        <f t="shared" si="8"/>
        <v>-1.9317785501800001E-2</v>
      </c>
      <c r="O20" s="2">
        <f t="shared" si="6"/>
        <v>1.8056982703961812</v>
      </c>
      <c r="R20" s="17">
        <v>39021</v>
      </c>
      <c r="S20" s="18">
        <v>1464.473</v>
      </c>
      <c r="T20" s="19">
        <f t="shared" si="1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2"/>
        <v>#REF!</v>
      </c>
    </row>
    <row r="21" spans="1:34" x14ac:dyDescent="0.25">
      <c r="A21" s="1">
        <v>39051</v>
      </c>
      <c r="B21" s="3">
        <v>-3.5711813341000003E-4</v>
      </c>
      <c r="C21" s="2">
        <f t="shared" si="3"/>
        <v>2.4621988261299368</v>
      </c>
      <c r="E21" s="16">
        <f t="shared" si="7"/>
        <v>-3.5711813341000003E-4</v>
      </c>
      <c r="F21" s="2">
        <f t="shared" si="4"/>
        <v>2.1382183448554493</v>
      </c>
      <c r="H21" s="2">
        <f t="shared" si="0"/>
        <v>0</v>
      </c>
      <c r="J21" s="1">
        <v>39051</v>
      </c>
      <c r="K21" s="3">
        <v>-6.04263527151E-4</v>
      </c>
      <c r="L21" s="2">
        <f t="shared" si="5"/>
        <v>2.0409499031680829</v>
      </c>
      <c r="N21" s="16">
        <f t="shared" si="8"/>
        <v>-6.04263527151E-4</v>
      </c>
      <c r="O21" s="2">
        <f t="shared" si="6"/>
        <v>1.7708161785276966</v>
      </c>
      <c r="R21" s="17">
        <v>39051</v>
      </c>
      <c r="S21" s="18">
        <v>1714.3579999999999</v>
      </c>
      <c r="T21" s="19">
        <f t="shared" si="1"/>
        <v>0.19056054803022482</v>
      </c>
      <c r="U21" s="18">
        <v>24.1419</v>
      </c>
      <c r="AC21" s="16" t="e">
        <f>IF(AA21&gt;$AE$1,#REF!-Z21,#REF!)</f>
        <v>#REF!</v>
      </c>
      <c r="AD21" s="2" t="e">
        <f t="shared" si="2"/>
        <v>#REF!</v>
      </c>
    </row>
    <row r="22" spans="1:34" x14ac:dyDescent="0.25">
      <c r="A22" s="1">
        <v>39080</v>
      </c>
      <c r="B22" s="3">
        <v>0.32364338684299998</v>
      </c>
      <c r="C22" s="2">
        <f t="shared" si="3"/>
        <v>2.4613195302810649</v>
      </c>
      <c r="D22" s="3">
        <f>C22/C10-1</f>
        <v>0.93040518339950817</v>
      </c>
      <c r="E22" s="16">
        <f t="shared" si="7"/>
        <v>0.32364338684299998</v>
      </c>
      <c r="F22" s="2">
        <f t="shared" si="4"/>
        <v>2.1374547483113115</v>
      </c>
      <c r="G22" s="3">
        <f>F22/F10-1</f>
        <v>0.79109458494927654</v>
      </c>
      <c r="H22" s="2">
        <f t="shared" si="0"/>
        <v>0</v>
      </c>
      <c r="J22" s="1">
        <v>39080</v>
      </c>
      <c r="K22" s="3">
        <v>0.32364338684299998</v>
      </c>
      <c r="L22" s="2">
        <f t="shared" si="5"/>
        <v>2.0397166315808559</v>
      </c>
      <c r="M22" s="3">
        <f>L22/L10-1</f>
        <v>0.7171031702272892</v>
      </c>
      <c r="N22" s="16">
        <f t="shared" si="8"/>
        <v>0.32364338684299998</v>
      </c>
      <c r="O22" s="2">
        <f t="shared" si="6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1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2"/>
        <v>#REF!</v>
      </c>
    </row>
    <row r="23" spans="1:34" s="5" customFormat="1" x14ac:dyDescent="0.25">
      <c r="A23" s="1">
        <v>39113</v>
      </c>
      <c r="B23" s="3">
        <v>0.242034481612</v>
      </c>
      <c r="C23" s="2">
        <f t="shared" si="3"/>
        <v>3.2579093191640505</v>
      </c>
      <c r="D23" s="3"/>
      <c r="E23" s="16">
        <f t="shared" si="7"/>
        <v>0.242034481612</v>
      </c>
      <c r="F23" s="2">
        <f t="shared" si="4"/>
        <v>2.8292278422784367</v>
      </c>
      <c r="G23" s="3"/>
      <c r="H23" s="2">
        <f t="shared" si="0"/>
        <v>0</v>
      </c>
      <c r="I23" s="3"/>
      <c r="J23" s="1">
        <v>39113</v>
      </c>
      <c r="K23" s="3">
        <v>0.21415662029099999</v>
      </c>
      <c r="L23" s="2">
        <f t="shared" si="5"/>
        <v>2.6998574304256797</v>
      </c>
      <c r="M23" s="3"/>
      <c r="N23" s="16">
        <f t="shared" si="8"/>
        <v>0.21415662029099999</v>
      </c>
      <c r="O23" s="2">
        <f t="shared" si="6"/>
        <v>2.342512773142905</v>
      </c>
      <c r="P23" s="3"/>
      <c r="Q23"/>
      <c r="R23" s="17">
        <v>39113</v>
      </c>
      <c r="S23" s="18">
        <v>2385.335</v>
      </c>
      <c r="T23" s="19">
        <f t="shared" si="1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9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2"/>
        <v>#REF!</v>
      </c>
    </row>
    <row r="24" spans="1:34" x14ac:dyDescent="0.25">
      <c r="A24" s="1">
        <v>39141</v>
      </c>
      <c r="B24" s="3">
        <v>0.30226966615299999</v>
      </c>
      <c r="C24" s="2">
        <f t="shared" si="3"/>
        <v>4.0464357123668249</v>
      </c>
      <c r="E24" s="16">
        <f t="shared" si="7"/>
        <v>0.30226966615299999</v>
      </c>
      <c r="F24" s="2">
        <f t="shared" si="4"/>
        <v>3.5139985364465351</v>
      </c>
      <c r="H24" s="2">
        <f t="shared" si="0"/>
        <v>0</v>
      </c>
      <c r="J24" s="1">
        <v>39141</v>
      </c>
      <c r="K24" s="3">
        <v>0.33426602896800001</v>
      </c>
      <c r="L24" s="2">
        <f t="shared" si="5"/>
        <v>3.2780497729931866</v>
      </c>
      <c r="N24" s="16">
        <f t="shared" si="8"/>
        <v>0.33426602896800001</v>
      </c>
      <c r="O24" s="2">
        <f t="shared" si="6"/>
        <v>2.8441773916276873</v>
      </c>
      <c r="R24" s="17">
        <v>39141</v>
      </c>
      <c r="S24" s="18">
        <v>2544.5709999999999</v>
      </c>
      <c r="T24" s="19">
        <f t="shared" si="1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9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2"/>
        <v>#REF!</v>
      </c>
    </row>
    <row r="25" spans="1:34" x14ac:dyDescent="0.25">
      <c r="A25" s="1">
        <v>39171</v>
      </c>
      <c r="B25" s="3">
        <v>0.31651095479500002</v>
      </c>
      <c r="C25" s="2">
        <f t="shared" si="3"/>
        <v>5.2695504842535215</v>
      </c>
      <c r="E25" s="16">
        <f t="shared" si="7"/>
        <v>0.31651095479500002</v>
      </c>
      <c r="F25" s="2">
        <f t="shared" si="4"/>
        <v>4.5761737009203598</v>
      </c>
      <c r="H25" s="2">
        <f t="shared" si="0"/>
        <v>0</v>
      </c>
      <c r="J25" s="1">
        <v>39171</v>
      </c>
      <c r="K25" s="3">
        <v>0.30591213867799999</v>
      </c>
      <c r="L25" s="2">
        <f t="shared" si="5"/>
        <v>4.3737904533710728</v>
      </c>
      <c r="N25" s="16">
        <f t="shared" si="8"/>
        <v>0.30591213867799999</v>
      </c>
      <c r="O25" s="2">
        <f t="shared" si="6"/>
        <v>3.7948892740076383</v>
      </c>
      <c r="R25" s="17">
        <v>39171</v>
      </c>
      <c r="S25" s="18">
        <v>2781.7840000000001</v>
      </c>
      <c r="T25" s="19">
        <f t="shared" si="1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9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2"/>
        <v>#REF!</v>
      </c>
    </row>
    <row r="26" spans="1:34" x14ac:dyDescent="0.25">
      <c r="A26" s="1">
        <v>39202</v>
      </c>
      <c r="B26" s="3">
        <v>-2.47977797832E-2</v>
      </c>
      <c r="C26" s="2">
        <f t="shared" si="3"/>
        <v>6.9374209393650581</v>
      </c>
      <c r="E26" s="16">
        <f t="shared" si="7"/>
        <v>-2.47977797832E-2</v>
      </c>
      <c r="F26" s="2">
        <f t="shared" si="4"/>
        <v>6.0245828083064321</v>
      </c>
      <c r="H26" s="2">
        <f t="shared" si="0"/>
        <v>0</v>
      </c>
      <c r="J26" s="1">
        <v>39202</v>
      </c>
      <c r="K26" s="3">
        <v>-1.2427851465799999E-2</v>
      </c>
      <c r="L26" s="2">
        <f t="shared" si="5"/>
        <v>5.7117860450912366</v>
      </c>
      <c r="N26" s="16">
        <f t="shared" si="8"/>
        <v>-1.2427851465799999E-2</v>
      </c>
      <c r="O26" s="2">
        <f t="shared" si="6"/>
        <v>4.9557919678655171</v>
      </c>
      <c r="R26" s="17">
        <v>39202</v>
      </c>
      <c r="S26" s="18">
        <v>3558.7089999999998</v>
      </c>
      <c r="T26" s="19">
        <f t="shared" si="1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9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2"/>
        <v>#REF!</v>
      </c>
    </row>
    <row r="27" spans="1:34" x14ac:dyDescent="0.25">
      <c r="A27" s="1">
        <v>39233</v>
      </c>
      <c r="B27" s="3">
        <v>-0.12866555482799999</v>
      </c>
      <c r="C27" s="2">
        <f t="shared" si="3"/>
        <v>6.7653883026473229</v>
      </c>
      <c r="E27" s="16">
        <f t="shared" si="7"/>
        <v>-0.12866555482799999</v>
      </c>
      <c r="F27" s="2">
        <f t="shared" si="4"/>
        <v>5.8751865305403967</v>
      </c>
      <c r="H27" s="2">
        <f t="shared" si="0"/>
        <v>0</v>
      </c>
      <c r="J27" s="1">
        <v>39233</v>
      </c>
      <c r="K27" s="3">
        <v>-0.10150575479899999</v>
      </c>
      <c r="L27" s="2">
        <f t="shared" si="5"/>
        <v>5.6408008165184134</v>
      </c>
      <c r="N27" s="16">
        <f t="shared" si="8"/>
        <v>-0.10150575479899999</v>
      </c>
      <c r="O27" s="2">
        <f t="shared" si="6"/>
        <v>4.8942021213934792</v>
      </c>
      <c r="R27" s="17">
        <v>39233</v>
      </c>
      <c r="S27" s="18">
        <v>3927.9520000000002</v>
      </c>
      <c r="T27" s="19">
        <f t="shared" si="1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9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2"/>
        <v>#REF!</v>
      </c>
    </row>
    <row r="28" spans="1:34" x14ac:dyDescent="0.25">
      <c r="A28" s="1">
        <v>39262</v>
      </c>
      <c r="B28" s="3">
        <v>0.23670339544300001</v>
      </c>
      <c r="C28" s="2">
        <f t="shared" si="3"/>
        <v>5.8949158630603442</v>
      </c>
      <c r="E28" s="16">
        <f t="shared" si="7"/>
        <v>0.23670339544300001</v>
      </c>
      <c r="F28" s="2">
        <f t="shared" si="4"/>
        <v>5.1192523958704239</v>
      </c>
      <c r="H28" s="2">
        <f t="shared" si="0"/>
        <v>0</v>
      </c>
      <c r="J28" s="1">
        <v>39262</v>
      </c>
      <c r="K28" s="3">
        <v>0.22108964366299999</v>
      </c>
      <c r="L28" s="2">
        <f t="shared" si="5"/>
        <v>5.0682270719668958</v>
      </c>
      <c r="N28" s="16">
        <f t="shared" si="8"/>
        <v>0.22108964366299999</v>
      </c>
      <c r="O28" s="2">
        <f t="shared" si="6"/>
        <v>4.397412440922567</v>
      </c>
      <c r="R28" s="17">
        <v>39262</v>
      </c>
      <c r="S28" s="18">
        <v>3764.078</v>
      </c>
      <c r="T28" s="19">
        <f t="shared" si="1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9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2"/>
        <v>#REF!</v>
      </c>
      <c r="AH28">
        <f>3.07/2.31</f>
        <v>1.329004329004329</v>
      </c>
    </row>
    <row r="29" spans="1:34" x14ac:dyDescent="0.25">
      <c r="A29" s="1">
        <v>39294</v>
      </c>
      <c r="B29" s="3">
        <v>0.30934820784799999</v>
      </c>
      <c r="C29" s="2">
        <f t="shared" si="3"/>
        <v>7.2902624636975304</v>
      </c>
      <c r="E29" s="16">
        <f t="shared" si="7"/>
        <v>0.30934820784799999</v>
      </c>
      <c r="F29" s="2">
        <f t="shared" si="4"/>
        <v>6.3309968201026665</v>
      </c>
      <c r="H29" s="2">
        <f t="shared" si="0"/>
        <v>0</v>
      </c>
      <c r="J29" s="1">
        <v>39294</v>
      </c>
      <c r="K29" s="3">
        <v>0.265514765115</v>
      </c>
      <c r="L29" s="2">
        <f t="shared" si="5"/>
        <v>6.1887595893112257</v>
      </c>
      <c r="N29" s="16">
        <f t="shared" si="8"/>
        <v>0.265514765115</v>
      </c>
      <c r="O29" s="2">
        <f t="shared" si="6"/>
        <v>5.3696347905253798</v>
      </c>
      <c r="R29" s="17">
        <v>39294</v>
      </c>
      <c r="S29" s="18">
        <v>4460.5640000000003</v>
      </c>
      <c r="T29" s="19">
        <f t="shared" si="1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9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2"/>
        <v>#REF!</v>
      </c>
    </row>
    <row r="30" spans="1:34" x14ac:dyDescent="0.25">
      <c r="A30" s="1">
        <v>39325</v>
      </c>
      <c r="B30" s="3">
        <v>-2.5304218328300002E-2</v>
      </c>
      <c r="C30" s="2">
        <f t="shared" si="3"/>
        <v>9.5454920915839079</v>
      </c>
      <c r="E30" s="16">
        <f t="shared" si="7"/>
        <v>-2.5304218328300002E-2</v>
      </c>
      <c r="F30" s="2">
        <f t="shared" si="4"/>
        <v>8.2894793402928144</v>
      </c>
      <c r="H30" s="2">
        <f t="shared" si="0"/>
        <v>0</v>
      </c>
      <c r="J30" s="1">
        <v>39325</v>
      </c>
      <c r="K30" s="3">
        <v>-2.99441879072E-2</v>
      </c>
      <c r="L30" s="2">
        <f t="shared" si="5"/>
        <v>7.8319666380203996</v>
      </c>
      <c r="N30" s="16">
        <f t="shared" si="8"/>
        <v>-2.99441879072E-2</v>
      </c>
      <c r="O30" s="2">
        <f t="shared" si="6"/>
        <v>6.7953521106850587</v>
      </c>
      <c r="R30" s="17">
        <v>39325</v>
      </c>
      <c r="S30" s="18">
        <v>5296.8130000000001</v>
      </c>
      <c r="T30" s="19">
        <f t="shared" si="1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9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2"/>
        <v>#REF!</v>
      </c>
    </row>
    <row r="31" spans="1:34" x14ac:dyDescent="0.25">
      <c r="A31" s="1">
        <v>39353</v>
      </c>
      <c r="B31" s="3">
        <v>-0.108297926121</v>
      </c>
      <c r="C31" s="2">
        <f t="shared" si="3"/>
        <v>9.3039508756474074</v>
      </c>
      <c r="E31" s="16">
        <f t="shared" si="7"/>
        <v>-0.108297926121</v>
      </c>
      <c r="F31" s="2">
        <f t="shared" si="4"/>
        <v>8.0797205452381125</v>
      </c>
      <c r="H31" s="2">
        <f t="shared" si="0"/>
        <v>0</v>
      </c>
      <c r="J31" s="1">
        <v>39353</v>
      </c>
      <c r="K31" s="3">
        <v>-0.13204127381799999</v>
      </c>
      <c r="L31" s="2">
        <f t="shared" si="5"/>
        <v>7.5974447573285957</v>
      </c>
      <c r="N31" s="16">
        <f t="shared" si="8"/>
        <v>-0.13204127381799999</v>
      </c>
      <c r="O31" s="2">
        <f t="shared" si="6"/>
        <v>6.5918708101871175</v>
      </c>
      <c r="R31" s="17">
        <v>39353</v>
      </c>
      <c r="S31" s="18">
        <v>5580.8130000000001</v>
      </c>
      <c r="T31" s="19">
        <f t="shared" si="1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9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2"/>
        <v>#REF!</v>
      </c>
    </row>
    <row r="32" spans="1:34" x14ac:dyDescent="0.25">
      <c r="A32" s="1">
        <v>39386</v>
      </c>
      <c r="B32" s="3">
        <v>4.8370166111999999E-2</v>
      </c>
      <c r="C32" s="2">
        <f t="shared" si="3"/>
        <v>8.2963522910831315</v>
      </c>
      <c r="E32" s="16">
        <f t="shared" si="7"/>
        <v>4.8370166111999999E-2</v>
      </c>
      <c r="F32" s="2">
        <f t="shared" si="4"/>
        <v>7.2047035665515899</v>
      </c>
      <c r="H32" s="2">
        <f t="shared" si="0"/>
        <v>0</v>
      </c>
      <c r="J32" s="1">
        <v>39386</v>
      </c>
      <c r="K32" s="3">
        <v>8.1447841316399996E-2</v>
      </c>
      <c r="L32" s="2">
        <f t="shared" si="5"/>
        <v>6.5942684738090422</v>
      </c>
      <c r="N32" s="16">
        <f t="shared" si="8"/>
        <v>8.1447841316399996E-2</v>
      </c>
      <c r="O32" s="2">
        <f t="shared" si="6"/>
        <v>5.7214717915663185</v>
      </c>
      <c r="R32" s="17">
        <v>39386</v>
      </c>
      <c r="S32" s="18">
        <v>5688.5429999999997</v>
      </c>
      <c r="T32" s="19">
        <f t="shared" si="1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9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2"/>
        <v>#REF!</v>
      </c>
    </row>
    <row r="33" spans="1:30" x14ac:dyDescent="0.25">
      <c r="A33" s="1">
        <v>39416</v>
      </c>
      <c r="B33" s="3">
        <v>0.220765267096</v>
      </c>
      <c r="C33" s="2">
        <f t="shared" si="3"/>
        <v>8.6976482295264947</v>
      </c>
      <c r="E33" s="16">
        <f t="shared" si="7"/>
        <v>9.3930719596608064E-2</v>
      </c>
      <c r="F33" s="2">
        <f t="shared" si="4"/>
        <v>7.5531962748534092</v>
      </c>
      <c r="H33" s="2">
        <f t="shared" si="0"/>
        <v>1</v>
      </c>
      <c r="J33" s="1">
        <v>39416</v>
      </c>
      <c r="K33" s="3">
        <v>0.238369972184</v>
      </c>
      <c r="L33" s="2">
        <f t="shared" si="5"/>
        <v>7.1313574060615794</v>
      </c>
      <c r="N33" s="16">
        <f t="shared" si="8"/>
        <v>0.11153542468460806</v>
      </c>
      <c r="O33" s="2">
        <f t="shared" si="6"/>
        <v>6.1874733181420707</v>
      </c>
      <c r="R33" s="17">
        <v>39416</v>
      </c>
      <c r="S33" s="18">
        <v>4737.4080000000004</v>
      </c>
      <c r="T33" s="19">
        <f t="shared" si="1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9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2"/>
        <v>#REF!</v>
      </c>
    </row>
    <row r="34" spans="1:30" x14ac:dyDescent="0.25">
      <c r="A34" s="1">
        <v>39444</v>
      </c>
      <c r="B34" s="3">
        <v>-0.128188242575</v>
      </c>
      <c r="C34" s="2">
        <f t="shared" si="3"/>
        <v>10.617786864024964</v>
      </c>
      <c r="D34" s="3">
        <f t="shared" ref="D34" si="10">C34/C22-1</f>
        <v>3.3138595917339062</v>
      </c>
      <c r="E34" s="16">
        <f t="shared" si="7"/>
        <v>6.2885312892164147E-3</v>
      </c>
      <c r="F34" s="2">
        <f t="shared" si="4"/>
        <v>8.2626734362048104</v>
      </c>
      <c r="G34" s="3">
        <f t="shared" ref="G34" si="11">F34/F22-1</f>
        <v>2.8656600532632122</v>
      </c>
      <c r="H34" s="2">
        <f t="shared" si="0"/>
        <v>1</v>
      </c>
      <c r="J34" s="1">
        <v>39444</v>
      </c>
      <c r="K34" s="3">
        <v>-0.135672013472</v>
      </c>
      <c r="L34" s="2">
        <f t="shared" si="5"/>
        <v>8.8312588725786405</v>
      </c>
      <c r="M34" s="3">
        <f t="shared" ref="M34" si="12">L34/L22-1</f>
        <v>3.3296498816769899</v>
      </c>
      <c r="N34" s="16">
        <f t="shared" si="8"/>
        <v>-1.1952396077835881E-3</v>
      </c>
      <c r="O34" s="2">
        <f t="shared" si="6"/>
        <v>6.8775957824057281</v>
      </c>
      <c r="P34" s="3">
        <f t="shared" ref="P34" si="13">O34/O22-1</f>
        <v>2.8862047110832521</v>
      </c>
      <c r="R34" s="17">
        <v>39444</v>
      </c>
      <c r="S34" s="18">
        <v>5338.2749999999996</v>
      </c>
      <c r="T34" s="19">
        <f t="shared" si="1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9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2"/>
        <v>#REF!</v>
      </c>
    </row>
    <row r="35" spans="1:30" x14ac:dyDescent="0.25">
      <c r="A35" s="1">
        <v>39478</v>
      </c>
      <c r="B35" s="3">
        <v>0.15202808616800001</v>
      </c>
      <c r="C35" s="2">
        <f t="shared" si="3"/>
        <v>9.2567114258896837</v>
      </c>
      <c r="E35" s="16">
        <f t="shared" si="7"/>
        <v>0.14030854061340403</v>
      </c>
      <c r="F35" s="2">
        <f t="shared" si="4"/>
        <v>8.3146335166409617</v>
      </c>
      <c r="H35" s="2">
        <f t="shared" si="0"/>
        <v>1</v>
      </c>
      <c r="J35" s="1">
        <v>39478</v>
      </c>
      <c r="K35" s="3">
        <v>0.15614302344700001</v>
      </c>
      <c r="L35" s="2">
        <f t="shared" si="5"/>
        <v>7.6331041998434319</v>
      </c>
      <c r="N35" s="16">
        <f t="shared" si="8"/>
        <v>0.14442347789240403</v>
      </c>
      <c r="O35" s="2">
        <f t="shared" si="6"/>
        <v>6.8693754075202715</v>
      </c>
      <c r="R35" s="17">
        <v>39478</v>
      </c>
      <c r="S35" s="18">
        <v>4620.4009999999998</v>
      </c>
      <c r="T35" s="19">
        <f t="shared" si="1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9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2"/>
        <v>#REF!</v>
      </c>
    </row>
    <row r="36" spans="1:30" s="38" customFormat="1" x14ac:dyDescent="0.25">
      <c r="A36" s="6">
        <v>39507</v>
      </c>
      <c r="B36" s="9">
        <v>-0.28142194158799999</v>
      </c>
      <c r="C36" s="7">
        <f t="shared" si="3"/>
        <v>10.663991548177149</v>
      </c>
      <c r="D36" s="9"/>
      <c r="E36" s="28">
        <f t="shared" si="7"/>
        <v>-9.2308550994253002E-2</v>
      </c>
      <c r="F36" s="7">
        <f t="shared" si="4"/>
        <v>9.4812476110961494</v>
      </c>
      <c r="G36" s="9"/>
      <c r="H36" s="2">
        <f t="shared" si="0"/>
        <v>1</v>
      </c>
      <c r="I36" s="9"/>
      <c r="J36" s="6">
        <v>39507</v>
      </c>
      <c r="K36" s="9">
        <v>-0.28078683215799999</v>
      </c>
      <c r="L36" s="7">
        <f t="shared" si="5"/>
        <v>8.8249601678929785</v>
      </c>
      <c r="M36" s="9"/>
      <c r="N36" s="28">
        <f t="shared" si="8"/>
        <v>-9.1673441564253E-2</v>
      </c>
      <c r="O36" s="7">
        <f t="shared" si="6"/>
        <v>7.8614744948228994</v>
      </c>
      <c r="P36" s="9"/>
      <c r="Q36" s="8"/>
      <c r="R36" s="25">
        <v>39507</v>
      </c>
      <c r="S36" s="26">
        <v>4674.55</v>
      </c>
      <c r="T36" s="27">
        <f t="shared" si="1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9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2"/>
        <v>#REF!</v>
      </c>
    </row>
    <row r="37" spans="1:30" s="38" customFormat="1" x14ac:dyDescent="0.25">
      <c r="A37" s="6">
        <v>39538</v>
      </c>
      <c r="B37" s="9">
        <v>9.3173294184600002E-3</v>
      </c>
      <c r="C37" s="7">
        <f t="shared" si="3"/>
        <v>7.6629103416111146</v>
      </c>
      <c r="D37" s="9"/>
      <c r="E37" s="28">
        <f t="shared" si="7"/>
        <v>-3.5159036683377914E-2</v>
      </c>
      <c r="F37" s="7">
        <f t="shared" si="4"/>
        <v>8.6060473824981418</v>
      </c>
      <c r="G37" s="9"/>
      <c r="H37" s="2">
        <f t="shared" si="0"/>
        <v>1</v>
      </c>
      <c r="I37" s="9"/>
      <c r="J37" s="6">
        <v>39538</v>
      </c>
      <c r="K37" s="9">
        <v>1.2858554502900001E-2</v>
      </c>
      <c r="L37" s="7">
        <f t="shared" si="5"/>
        <v>6.3470275584297768</v>
      </c>
      <c r="M37" s="9"/>
      <c r="N37" s="28">
        <f t="shared" si="8"/>
        <v>-3.1617811598937916E-2</v>
      </c>
      <c r="O37" s="7">
        <f t="shared" si="6"/>
        <v>7.1407860721128866</v>
      </c>
      <c r="P37" s="9"/>
      <c r="Q37" s="8"/>
      <c r="R37" s="25">
        <v>39538</v>
      </c>
      <c r="S37" s="26">
        <v>3790.53</v>
      </c>
      <c r="T37" s="27">
        <f t="shared" si="1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9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2"/>
        <v>#REF!</v>
      </c>
    </row>
    <row r="38" spans="1:30" s="38" customFormat="1" x14ac:dyDescent="0.25">
      <c r="A38" s="6">
        <v>39568</v>
      </c>
      <c r="B38" s="9">
        <v>-3.61918864512E-2</v>
      </c>
      <c r="C38" s="7">
        <f t="shared" si="3"/>
        <v>7.7343082015680302</v>
      </c>
      <c r="D38" s="9"/>
      <c r="E38" s="28">
        <f t="shared" si="7"/>
        <v>5.1653161904254924E-2</v>
      </c>
      <c r="F38" s="7">
        <f t="shared" si="4"/>
        <v>8.3034670468780014</v>
      </c>
      <c r="G38" s="9"/>
      <c r="H38" s="2">
        <f t="shared" si="0"/>
        <v>1</v>
      </c>
      <c r="I38" s="9"/>
      <c r="J38" s="6">
        <v>39568</v>
      </c>
      <c r="K38" s="9">
        <v>-4.1764958470299998E-2</v>
      </c>
      <c r="L38" s="7">
        <f t="shared" si="5"/>
        <v>6.4286411582212546</v>
      </c>
      <c r="M38" s="9"/>
      <c r="N38" s="28">
        <f t="shared" si="8"/>
        <v>4.6080089885154926E-2</v>
      </c>
      <c r="O38" s="7">
        <f t="shared" si="6"/>
        <v>6.9150100434165012</v>
      </c>
      <c r="P38" s="9"/>
      <c r="Q38" s="8"/>
      <c r="R38" s="25">
        <v>39568</v>
      </c>
      <c r="S38" s="26">
        <v>3959.1190000000001</v>
      </c>
      <c r="T38" s="27">
        <f t="shared" si="1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9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2"/>
        <v>#REF!</v>
      </c>
    </row>
    <row r="39" spans="1:30" s="38" customFormat="1" x14ac:dyDescent="0.25">
      <c r="A39" s="6">
        <v>39598</v>
      </c>
      <c r="B39" s="9">
        <v>-0.21988813086</v>
      </c>
      <c r="C39" s="7">
        <f t="shared" si="3"/>
        <v>7.4543889973582953</v>
      </c>
      <c r="D39" s="9"/>
      <c r="E39" s="28">
        <f t="shared" si="7"/>
        <v>7.0396215193172795E-3</v>
      </c>
      <c r="F39" s="7">
        <f t="shared" si="4"/>
        <v>8.732367374617036</v>
      </c>
      <c r="G39" s="9"/>
      <c r="H39" s="2">
        <f t="shared" si="0"/>
        <v>1</v>
      </c>
      <c r="I39" s="9"/>
      <c r="J39" s="6">
        <v>39598</v>
      </c>
      <c r="K39" s="9">
        <v>-0.22279445287399999</v>
      </c>
      <c r="L39" s="7">
        <f t="shared" si="5"/>
        <v>6.1601492272276825</v>
      </c>
      <c r="M39" s="9"/>
      <c r="N39" s="28">
        <f t="shared" si="8"/>
        <v>4.133299505317295E-3</v>
      </c>
      <c r="O39" s="7">
        <f t="shared" si="6"/>
        <v>7.2336543277738832</v>
      </c>
      <c r="P39" s="9"/>
      <c r="Q39" s="8"/>
      <c r="R39" s="25">
        <v>39598</v>
      </c>
      <c r="S39" s="26">
        <v>3611.33</v>
      </c>
      <c r="T39" s="27">
        <f t="shared" si="1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9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2"/>
        <v>#REF!</v>
      </c>
    </row>
    <row r="40" spans="1:30" s="38" customFormat="1" x14ac:dyDescent="0.25">
      <c r="A40" s="6">
        <v>39629</v>
      </c>
      <c r="B40" s="9">
        <v>0.184787206688</v>
      </c>
      <c r="C40" s="7">
        <f t="shared" si="3"/>
        <v>5.81525733402583</v>
      </c>
      <c r="D40" s="9"/>
      <c r="E40" s="28">
        <f t="shared" si="7"/>
        <v>0.17999069230078493</v>
      </c>
      <c r="F40" s="7">
        <f t="shared" si="4"/>
        <v>8.7938399359019748</v>
      </c>
      <c r="G40" s="9"/>
      <c r="H40" s="2">
        <f t="shared" si="0"/>
        <v>1</v>
      </c>
      <c r="I40" s="9"/>
      <c r="J40" s="6">
        <v>39629</v>
      </c>
      <c r="K40" s="9">
        <v>0.176865390397</v>
      </c>
      <c r="L40" s="7">
        <f t="shared" si="5"/>
        <v>4.7877021505252966</v>
      </c>
      <c r="M40" s="9"/>
      <c r="N40" s="28">
        <f t="shared" si="8"/>
        <v>0.17206887600978493</v>
      </c>
      <c r="O40" s="7">
        <f t="shared" si="6"/>
        <v>7.2635531876285082</v>
      </c>
      <c r="P40" s="9"/>
      <c r="Q40" s="8"/>
      <c r="R40" s="25">
        <v>39629</v>
      </c>
      <c r="S40" s="26">
        <v>2791.819</v>
      </c>
      <c r="T40" s="27">
        <f t="shared" si="1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9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2"/>
        <v>#REF!</v>
      </c>
    </row>
    <row r="41" spans="1:30" s="38" customFormat="1" x14ac:dyDescent="0.25">
      <c r="A41" s="6">
        <v>39660</v>
      </c>
      <c r="B41" s="9">
        <v>-0.23686429317499999</v>
      </c>
      <c r="C41" s="7">
        <f t="shared" si="3"/>
        <v>6.8898424929523694</v>
      </c>
      <c r="D41" s="9"/>
      <c r="E41" s="28">
        <f t="shared" si="7"/>
        <v>-8.9435045453795409E-2</v>
      </c>
      <c r="F41" s="7">
        <f t="shared" si="4"/>
        <v>10.376649273947262</v>
      </c>
      <c r="G41" s="9"/>
      <c r="H41" s="2">
        <f t="shared" si="0"/>
        <v>1</v>
      </c>
      <c r="I41" s="9"/>
      <c r="J41" s="6">
        <v>39660</v>
      </c>
      <c r="K41" s="9">
        <v>-0.245970274617</v>
      </c>
      <c r="L41" s="7">
        <f t="shared" si="5"/>
        <v>5.6344809604825095</v>
      </c>
      <c r="M41" s="9"/>
      <c r="N41" s="28">
        <f t="shared" si="8"/>
        <v>-9.8541026895795414E-2</v>
      </c>
      <c r="O41" s="7">
        <f t="shared" si="6"/>
        <v>8.5133846204610375</v>
      </c>
      <c r="P41" s="9"/>
      <c r="Q41" s="8"/>
      <c r="R41" s="25">
        <v>39660</v>
      </c>
      <c r="S41" s="26">
        <v>2805.21</v>
      </c>
      <c r="T41" s="27">
        <f t="shared" si="1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9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2"/>
        <v>#REF!</v>
      </c>
    </row>
    <row r="42" spans="1:30" s="38" customFormat="1" x14ac:dyDescent="0.25">
      <c r="A42" s="6">
        <v>39689</v>
      </c>
      <c r="B42" s="9">
        <v>-0.159026481454</v>
      </c>
      <c r="C42" s="7">
        <f t="shared" si="3"/>
        <v>5.2578848207721265</v>
      </c>
      <c r="D42" s="9"/>
      <c r="E42" s="28">
        <f t="shared" si="7"/>
        <v>-9.7151366470139666E-2</v>
      </c>
      <c r="F42" s="7">
        <f t="shared" si="4"/>
        <v>9.4486131744736959</v>
      </c>
      <c r="G42" s="9"/>
      <c r="H42" s="2">
        <f t="shared" si="0"/>
        <v>1</v>
      </c>
      <c r="I42" s="9"/>
      <c r="J42" s="6">
        <v>39689</v>
      </c>
      <c r="K42" s="9">
        <v>-0.15380579720199999</v>
      </c>
      <c r="L42" s="7">
        <f t="shared" si="5"/>
        <v>4.248566131308368</v>
      </c>
      <c r="M42" s="9"/>
      <c r="N42" s="28">
        <f t="shared" si="8"/>
        <v>-9.1930682218139659E-2</v>
      </c>
      <c r="O42" s="7">
        <f t="shared" si="6"/>
        <v>7.6744669576019362</v>
      </c>
      <c r="P42" s="9"/>
      <c r="Q42" s="8"/>
      <c r="R42" s="25">
        <v>39689</v>
      </c>
      <c r="S42" s="26">
        <v>2391.64</v>
      </c>
      <c r="T42" s="27">
        <f t="shared" si="1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9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2"/>
        <v>#REF!</v>
      </c>
    </row>
    <row r="43" spans="1:30" s="38" customFormat="1" x14ac:dyDescent="0.25">
      <c r="A43" s="6">
        <v>39717</v>
      </c>
      <c r="B43" s="9">
        <v>-0.17320100138799999</v>
      </c>
      <c r="C43" s="7">
        <f t="shared" si="3"/>
        <v>4.4217418978343401</v>
      </c>
      <c r="D43" s="9"/>
      <c r="E43" s="28">
        <f t="shared" si="7"/>
        <v>8.5304197936139192E-2</v>
      </c>
      <c r="F43" s="7">
        <f t="shared" si="4"/>
        <v>8.5306674933258115</v>
      </c>
      <c r="G43" s="9"/>
      <c r="H43" s="2">
        <f t="shared" si="0"/>
        <v>1</v>
      </c>
      <c r="I43" s="9"/>
      <c r="J43" s="6">
        <v>39717</v>
      </c>
      <c r="K43" s="9">
        <v>-0.21057423112199999</v>
      </c>
      <c r="L43" s="7">
        <f t="shared" si="5"/>
        <v>3.5951120305170678</v>
      </c>
      <c r="M43" s="9"/>
      <c r="N43" s="28">
        <f t="shared" si="8"/>
        <v>4.7930968202139185E-2</v>
      </c>
      <c r="O43" s="7">
        <f t="shared" si="6"/>
        <v>6.9689479745290202</v>
      </c>
      <c r="P43" s="9"/>
      <c r="Q43" s="8"/>
      <c r="R43" s="25">
        <v>39717</v>
      </c>
      <c r="S43" s="26">
        <v>2243.6570000000002</v>
      </c>
      <c r="T43" s="27">
        <f t="shared" si="1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9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2"/>
        <v>#REF!</v>
      </c>
    </row>
    <row r="44" spans="1:30" x14ac:dyDescent="0.25">
      <c r="A44" s="1">
        <v>39752</v>
      </c>
      <c r="B44" s="3">
        <v>0.30545831047100003</v>
      </c>
      <c r="C44" s="2">
        <f t="shared" si="3"/>
        <v>3.6558917732501568</v>
      </c>
      <c r="E44" s="16">
        <f t="shared" si="7"/>
        <v>0.20551962107533028</v>
      </c>
      <c r="F44" s="2">
        <f t="shared" si="4"/>
        <v>9.2583692417038659</v>
      </c>
      <c r="H44" s="2">
        <f t="shared" si="0"/>
        <v>1</v>
      </c>
      <c r="J44" s="1">
        <v>39752</v>
      </c>
      <c r="K44" s="3">
        <v>0.30817054944599998</v>
      </c>
      <c r="L44" s="2">
        <f t="shared" si="5"/>
        <v>2.838074078893484</v>
      </c>
      <c r="N44" s="16">
        <f t="shared" si="8"/>
        <v>0.20823186005033023</v>
      </c>
      <c r="O44" s="2">
        <f t="shared" si="6"/>
        <v>7.302976398298533</v>
      </c>
      <c r="R44" s="17">
        <v>39752</v>
      </c>
      <c r="S44" s="18">
        <v>1663.66</v>
      </c>
      <c r="T44" s="19">
        <f t="shared" si="1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9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2"/>
        <v>#REF!</v>
      </c>
    </row>
    <row r="45" spans="1:30" x14ac:dyDescent="0.25">
      <c r="A45" s="1">
        <v>39780</v>
      </c>
      <c r="B45" s="3">
        <v>0.20020177535899999</v>
      </c>
      <c r="C45" s="2">
        <f t="shared" si="3"/>
        <v>4.7726142975719776</v>
      </c>
      <c r="E45" s="16">
        <f t="shared" si="7"/>
        <v>0.20686981184576117</v>
      </c>
      <c r="F45" s="2">
        <f t="shared" si="4"/>
        <v>11.161145780034337</v>
      </c>
      <c r="H45" s="2">
        <f t="shared" si="0"/>
        <v>1</v>
      </c>
      <c r="J45" s="1">
        <v>39780</v>
      </c>
      <c r="K45" s="3">
        <v>0.18091593019499999</v>
      </c>
      <c r="L45" s="2">
        <f t="shared" si="5"/>
        <v>3.7126849271545388</v>
      </c>
      <c r="N45" s="16">
        <f t="shared" si="8"/>
        <v>0.18758396668176117</v>
      </c>
      <c r="O45" s="2">
        <f t="shared" si="6"/>
        <v>8.8236887576198964</v>
      </c>
      <c r="R45" s="17">
        <v>39780</v>
      </c>
      <c r="S45" s="18">
        <v>1829.924</v>
      </c>
      <c r="T45" s="19">
        <f t="shared" si="1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9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2"/>
        <v>#REF!</v>
      </c>
    </row>
    <row r="46" spans="1:30" x14ac:dyDescent="0.25">
      <c r="A46" s="1">
        <v>39813</v>
      </c>
      <c r="B46" s="3">
        <v>0.181565340411</v>
      </c>
      <c r="C46" s="2">
        <f t="shared" si="3"/>
        <v>5.7281001530496338</v>
      </c>
      <c r="D46" s="3">
        <f t="shared" ref="D46" si="14">C46/C34-1</f>
        <v>-0.46051844641396011</v>
      </c>
      <c r="E46" s="16">
        <f t="shared" si="7"/>
        <v>0.181565340411</v>
      </c>
      <c r="F46" s="2">
        <f t="shared" si="4"/>
        <v>13.470049907533152</v>
      </c>
      <c r="G46" s="3">
        <f t="shared" ref="G46" si="15">F46/F34-1</f>
        <v>0.63022900657201575</v>
      </c>
      <c r="H46" s="2">
        <f t="shared" si="0"/>
        <v>0</v>
      </c>
      <c r="J46" s="1">
        <v>39813</v>
      </c>
      <c r="K46" s="3">
        <v>0.18142822404100001</v>
      </c>
      <c r="L46" s="2">
        <f t="shared" si="5"/>
        <v>4.3843687742716586</v>
      </c>
      <c r="M46" s="3">
        <f t="shared" ref="M46" si="16">L46/L34-1</f>
        <v>-0.50353977416682083</v>
      </c>
      <c r="N46" s="16">
        <f t="shared" si="8"/>
        <v>0.18142822404100001</v>
      </c>
      <c r="O46" s="2">
        <f t="shared" si="6"/>
        <v>10.478871295539497</v>
      </c>
      <c r="P46" s="3">
        <f t="shared" ref="P46" si="17">O46/O34-1</f>
        <v>0.52362418889847451</v>
      </c>
      <c r="R46" s="17">
        <v>39813</v>
      </c>
      <c r="S46" s="18">
        <v>1817.722</v>
      </c>
      <c r="T46" s="19">
        <f t="shared" si="1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9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2"/>
        <v>#REF!</v>
      </c>
    </row>
    <row r="47" spans="1:30" x14ac:dyDescent="0.25">
      <c r="A47" s="1">
        <v>39836</v>
      </c>
      <c r="B47" s="3">
        <v>0.15478355248100001</v>
      </c>
      <c r="C47" s="2">
        <f t="shared" si="3"/>
        <v>6.7681246072463921</v>
      </c>
      <c r="E47" s="16">
        <f t="shared" si="7"/>
        <v>0.15478355248100001</v>
      </c>
      <c r="F47" s="2">
        <f t="shared" si="4"/>
        <v>15.915744104347569</v>
      </c>
      <c r="H47" s="2">
        <f t="shared" si="0"/>
        <v>0</v>
      </c>
      <c r="J47" s="1">
        <v>39836</v>
      </c>
      <c r="K47" s="3">
        <v>0.13460155022500001</v>
      </c>
      <c r="L47" s="2">
        <f t="shared" si="5"/>
        <v>5.1798170145285809</v>
      </c>
      <c r="N47" s="16">
        <f t="shared" si="8"/>
        <v>0.13460155022500001</v>
      </c>
      <c r="O47" s="2">
        <f t="shared" si="6"/>
        <v>12.38003430464344</v>
      </c>
      <c r="R47" s="17">
        <v>39836</v>
      </c>
      <c r="S47" s="18">
        <v>2032.682</v>
      </c>
      <c r="T47" s="19">
        <f t="shared" si="1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9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2"/>
        <v>#REF!</v>
      </c>
    </row>
    <row r="48" spans="1:30" x14ac:dyDescent="0.25">
      <c r="A48" s="1">
        <v>39871</v>
      </c>
      <c r="B48" s="3">
        <v>0.279982195213</v>
      </c>
      <c r="C48" s="2">
        <f t="shared" si="3"/>
        <v>7.8157189775900608</v>
      </c>
      <c r="E48" s="16">
        <f t="shared" si="7"/>
        <v>0.279982195213</v>
      </c>
      <c r="F48" s="2">
        <f t="shared" si="4"/>
        <v>18.379239517197018</v>
      </c>
      <c r="H48" s="2">
        <f t="shared" si="0"/>
        <v>0</v>
      </c>
      <c r="J48" s="1">
        <v>39871</v>
      </c>
      <c r="K48" s="3">
        <v>0.28643799194899999</v>
      </c>
      <c r="L48" s="2">
        <f t="shared" si="5"/>
        <v>5.8770284145659595</v>
      </c>
      <c r="N48" s="16">
        <f t="shared" si="8"/>
        <v>0.28643799194899999</v>
      </c>
      <c r="O48" s="2">
        <f t="shared" si="6"/>
        <v>14.046406113887127</v>
      </c>
      <c r="R48" s="17">
        <v>39871</v>
      </c>
      <c r="S48" s="18">
        <v>2140.489</v>
      </c>
      <c r="T48" s="19">
        <f t="shared" si="1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9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2"/>
        <v>#REF!</v>
      </c>
    </row>
    <row r="49" spans="1:30" x14ac:dyDescent="0.25">
      <c r="A49" s="1">
        <v>39903</v>
      </c>
      <c r="B49" s="3">
        <v>0.135932572912</v>
      </c>
      <c r="C49" s="2">
        <f t="shared" si="3"/>
        <v>10.003981134103629</v>
      </c>
      <c r="E49" s="16">
        <f t="shared" si="7"/>
        <v>0.135932572912</v>
      </c>
      <c r="F49" s="2">
        <f t="shared" si="4"/>
        <v>23.525099343567355</v>
      </c>
      <c r="H49" s="2">
        <f t="shared" si="0"/>
        <v>0</v>
      </c>
      <c r="J49" s="1">
        <v>39903</v>
      </c>
      <c r="K49" s="3">
        <v>0.12969647425</v>
      </c>
      <c r="L49" s="2">
        <f t="shared" si="5"/>
        <v>7.560432632261449</v>
      </c>
      <c r="N49" s="16">
        <f t="shared" si="8"/>
        <v>0.12969647425</v>
      </c>
      <c r="O49" s="2">
        <f t="shared" si="6"/>
        <v>18.069830475249113</v>
      </c>
      <c r="R49" s="17">
        <v>39903</v>
      </c>
      <c r="S49" s="18">
        <v>2507.7890000000002</v>
      </c>
      <c r="T49" s="19">
        <f t="shared" si="1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9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2"/>
        <v>#REF!</v>
      </c>
    </row>
    <row r="50" spans="1:30" x14ac:dyDescent="0.25">
      <c r="A50" s="1">
        <v>39933</v>
      </c>
      <c r="B50" s="3">
        <v>8.3491573164800006E-2</v>
      </c>
      <c r="C50" s="2">
        <f t="shared" si="3"/>
        <v>11.363848029025442</v>
      </c>
      <c r="E50" s="16">
        <f t="shared" si="7"/>
        <v>8.3491573164800006E-2</v>
      </c>
      <c r="F50" s="2">
        <f t="shared" si="4"/>
        <v>26.722926625348869</v>
      </c>
      <c r="H50" s="2">
        <f t="shared" si="0"/>
        <v>0</v>
      </c>
      <c r="J50" s="1">
        <v>39933</v>
      </c>
      <c r="K50" s="3">
        <v>7.9266684927399994E-2</v>
      </c>
      <c r="L50" s="2">
        <f t="shared" si="5"/>
        <v>8.5409940884704056</v>
      </c>
      <c r="N50" s="16">
        <f t="shared" si="8"/>
        <v>7.9266684927399994E-2</v>
      </c>
      <c r="O50" s="2">
        <f t="shared" si="6"/>
        <v>20.413423778184125</v>
      </c>
      <c r="R50" s="17">
        <v>39933</v>
      </c>
      <c r="S50" s="18">
        <v>2622.9259999999999</v>
      </c>
      <c r="T50" s="19">
        <f t="shared" si="1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9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2"/>
        <v>#REF!</v>
      </c>
    </row>
    <row r="51" spans="1:30" x14ac:dyDescent="0.25">
      <c r="A51" s="1">
        <v>39960</v>
      </c>
      <c r="B51" s="3">
        <v>0.119457391515</v>
      </c>
      <c r="C51" s="2">
        <f t="shared" si="3"/>
        <v>12.31263357817449</v>
      </c>
      <c r="E51" s="16">
        <f t="shared" si="7"/>
        <v>0.119457391515</v>
      </c>
      <c r="F51" s="2">
        <f t="shared" si="4"/>
        <v>28.954065808866766</v>
      </c>
      <c r="H51" s="2">
        <f t="shared" si="0"/>
        <v>0</v>
      </c>
      <c r="J51" s="1">
        <v>39960</v>
      </c>
      <c r="K51" s="3">
        <v>0.14543610762</v>
      </c>
      <c r="L51" s="2">
        <f t="shared" si="5"/>
        <v>9.2180103758479746</v>
      </c>
      <c r="N51" s="16">
        <f t="shared" si="8"/>
        <v>0.14543610762</v>
      </c>
      <c r="O51" s="2">
        <f t="shared" si="6"/>
        <v>22.031528209098941</v>
      </c>
      <c r="R51" s="17">
        <v>39960</v>
      </c>
      <c r="S51" s="18">
        <v>2759.712</v>
      </c>
      <c r="T51" s="19">
        <f t="shared" si="1"/>
        <v>0.14739291636228713</v>
      </c>
      <c r="U51" s="18">
        <v>24.506</v>
      </c>
      <c r="X51" s="20" t="s">
        <v>30</v>
      </c>
      <c r="Y51" s="21">
        <v>3276.748</v>
      </c>
      <c r="Z51" s="22">
        <f t="shared" si="9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2"/>
        <v>#REF!</v>
      </c>
    </row>
    <row r="52" spans="1:30" x14ac:dyDescent="0.25">
      <c r="A52" s="1">
        <v>39994</v>
      </c>
      <c r="B52" s="3">
        <v>0.17685033988599999</v>
      </c>
      <c r="C52" s="2">
        <f t="shared" si="3"/>
        <v>13.783468668103213</v>
      </c>
      <c r="E52" s="16">
        <f t="shared" si="7"/>
        <v>0.17685033988599999</v>
      </c>
      <c r="F52" s="2">
        <f t="shared" si="4"/>
        <v>32.412842984147638</v>
      </c>
      <c r="H52" s="2">
        <f t="shared" si="0"/>
        <v>0</v>
      </c>
      <c r="J52" s="1">
        <v>39994</v>
      </c>
      <c r="K52" s="3">
        <v>0.17567826044500001</v>
      </c>
      <c r="L52" s="2">
        <f t="shared" si="5"/>
        <v>10.558641924912077</v>
      </c>
      <c r="N52" s="16">
        <f t="shared" si="8"/>
        <v>0.17567826044500001</v>
      </c>
      <c r="O52" s="2">
        <f t="shared" si="6"/>
        <v>25.235707916750517</v>
      </c>
      <c r="R52" s="17">
        <v>39994</v>
      </c>
      <c r="S52" s="18">
        <v>3166.4740000000002</v>
      </c>
      <c r="T52" s="19">
        <f t="shared" si="1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9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2"/>
        <v>#REF!</v>
      </c>
    </row>
    <row r="53" spans="1:30" x14ac:dyDescent="0.25">
      <c r="A53" s="1">
        <v>40025</v>
      </c>
      <c r="B53" s="3">
        <v>-0.115982426363</v>
      </c>
      <c r="C53" s="2">
        <f t="shared" si="3"/>
        <v>16.221079786865296</v>
      </c>
      <c r="E53" s="16">
        <f t="shared" si="7"/>
        <v>-0.115982426363</v>
      </c>
      <c r="F53" s="2">
        <f t="shared" si="4"/>
        <v>38.145065282565696</v>
      </c>
      <c r="H53" s="2">
        <f t="shared" si="0"/>
        <v>0</v>
      </c>
      <c r="J53" s="1">
        <v>40025</v>
      </c>
      <c r="K53" s="3">
        <v>-9.7751520708900003E-2</v>
      </c>
      <c r="L53" s="2">
        <f t="shared" si="5"/>
        <v>12.413565770942277</v>
      </c>
      <c r="N53" s="16">
        <f t="shared" si="8"/>
        <v>-9.7751520708900003E-2</v>
      </c>
      <c r="O53" s="2">
        <f t="shared" si="6"/>
        <v>29.669073184663365</v>
      </c>
      <c r="R53" s="17">
        <v>40025</v>
      </c>
      <c r="S53" s="18">
        <v>3734.6219999999998</v>
      </c>
      <c r="T53" s="19">
        <f t="shared" si="1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9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2"/>
        <v>#REF!</v>
      </c>
    </row>
    <row r="54" spans="1:30" x14ac:dyDescent="0.25">
      <c r="A54" s="1">
        <v>40056</v>
      </c>
      <c r="B54" s="3">
        <v>0.140782790435</v>
      </c>
      <c r="C54" s="2">
        <f t="shared" si="3"/>
        <v>14.339719594956843</v>
      </c>
      <c r="E54" s="16">
        <f t="shared" si="7"/>
        <v>7.911590411916683E-2</v>
      </c>
      <c r="F54" s="2">
        <f t="shared" si="4"/>
        <v>33.720908057318688</v>
      </c>
      <c r="H54" s="2">
        <f t="shared" si="0"/>
        <v>1</v>
      </c>
      <c r="J54" s="1">
        <v>40056</v>
      </c>
      <c r="K54" s="3">
        <v>0.139224512276</v>
      </c>
      <c r="L54" s="2">
        <f t="shared" si="5"/>
        <v>11.200120839412721</v>
      </c>
      <c r="N54" s="16">
        <f t="shared" si="8"/>
        <v>7.7557625960166826E-2</v>
      </c>
      <c r="O54" s="2">
        <f t="shared" si="6"/>
        <v>26.768876162838872</v>
      </c>
      <c r="R54" s="17">
        <v>40056</v>
      </c>
      <c r="S54" s="18">
        <v>2830.2710000000002</v>
      </c>
      <c r="T54" s="19">
        <f t="shared" si="1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9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2"/>
        <v>#REF!</v>
      </c>
    </row>
    <row r="55" spans="1:30" x14ac:dyDescent="0.25">
      <c r="A55" s="1">
        <v>40086</v>
      </c>
      <c r="B55" s="3">
        <v>0.122614961031</v>
      </c>
      <c r="C55" s="2">
        <f t="shared" si="3"/>
        <v>16.358505333590315</v>
      </c>
      <c r="E55" s="16">
        <f t="shared" si="7"/>
        <v>3.0906181259933274E-2</v>
      </c>
      <c r="F55" s="2">
        <f t="shared" si="4"/>
        <v>36.38876818599276</v>
      </c>
      <c r="H55" s="2">
        <f t="shared" si="0"/>
        <v>1</v>
      </c>
      <c r="J55" s="1">
        <v>40086</v>
      </c>
      <c r="K55" s="3">
        <v>0.112478915212</v>
      </c>
      <c r="L55" s="2">
        <f t="shared" si="5"/>
        <v>12.759452200712222</v>
      </c>
      <c r="N55" s="16">
        <f t="shared" si="8"/>
        <v>2.0770135440933271E-2</v>
      </c>
      <c r="O55" s="2">
        <f t="shared" si="6"/>
        <v>28.845006647650358</v>
      </c>
      <c r="R55" s="17">
        <v>40086</v>
      </c>
      <c r="S55" s="18">
        <v>3004.8049999999998</v>
      </c>
      <c r="T55" s="19">
        <f t="shared" si="1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9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2"/>
        <v>#REF!</v>
      </c>
    </row>
    <row r="56" spans="1:30" x14ac:dyDescent="0.25">
      <c r="A56" s="1">
        <v>40116</v>
      </c>
      <c r="B56" s="3">
        <v>0.201669655841</v>
      </c>
      <c r="C56" s="2">
        <f t="shared" si="3"/>
        <v>18.3643028275939</v>
      </c>
      <c r="E56" s="16">
        <f t="shared" si="7"/>
        <v>0.201669655841</v>
      </c>
      <c r="F56" s="2">
        <f t="shared" si="4"/>
        <v>37.513406051374744</v>
      </c>
      <c r="H56" s="2">
        <f t="shared" si="0"/>
        <v>0</v>
      </c>
      <c r="J56" s="1">
        <v>40116</v>
      </c>
      <c r="K56" s="3">
        <v>0.20063048616199999</v>
      </c>
      <c r="L56" s="2">
        <f t="shared" si="5"/>
        <v>14.194621542947699</v>
      </c>
      <c r="N56" s="16">
        <f t="shared" si="8"/>
        <v>0.20063048616199999</v>
      </c>
      <c r="O56" s="2">
        <f t="shared" si="6"/>
        <v>29.444121342516677</v>
      </c>
      <c r="R56" s="17">
        <v>40116</v>
      </c>
      <c r="S56" s="18">
        <v>3280.3719999999998</v>
      </c>
      <c r="T56" s="19">
        <f t="shared" si="1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9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2"/>
        <v>#REF!</v>
      </c>
    </row>
    <row r="57" spans="1:30" x14ac:dyDescent="0.25">
      <c r="A57" s="1">
        <v>40147</v>
      </c>
      <c r="B57" s="3">
        <v>7.2042988892000004E-2</v>
      </c>
      <c r="C57" s="2">
        <f t="shared" si="3"/>
        <v>22.067825458594665</v>
      </c>
      <c r="E57" s="16">
        <f t="shared" si="7"/>
        <v>7.2042988892000004E-2</v>
      </c>
      <c r="F57" s="2">
        <f t="shared" si="4"/>
        <v>45.07872173917918</v>
      </c>
      <c r="H57" s="2">
        <f t="shared" si="0"/>
        <v>0</v>
      </c>
      <c r="J57" s="1">
        <v>40147</v>
      </c>
      <c r="K57" s="3">
        <v>5.4342504238099998E-2</v>
      </c>
      <c r="L57" s="2">
        <f t="shared" si="5"/>
        <v>17.042495363994895</v>
      </c>
      <c r="N57" s="16">
        <f t="shared" si="8"/>
        <v>5.4342504238099998E-2</v>
      </c>
      <c r="O57" s="2">
        <f t="shared" si="6"/>
        <v>35.351509722078724</v>
      </c>
      <c r="R57" s="17">
        <v>40147</v>
      </c>
      <c r="S57" s="18">
        <v>3511.6689999999999</v>
      </c>
      <c r="T57" s="19">
        <f t="shared" si="1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9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2"/>
        <v>#REF!</v>
      </c>
    </row>
    <row r="58" spans="1:30" x14ac:dyDescent="0.25">
      <c r="A58" s="1">
        <v>40178</v>
      </c>
      <c r="B58" s="3">
        <v>-6.4496342073300003E-2</v>
      </c>
      <c r="C58" s="2">
        <f t="shared" si="3"/>
        <v>23.657657562978795</v>
      </c>
      <c r="D58" s="3">
        <f t="shared" ref="D58" si="18">C58/C46-1</f>
        <v>3.1301054330175226</v>
      </c>
      <c r="E58" s="16">
        <f t="shared" si="7"/>
        <v>-6.4496342073300003E-2</v>
      </c>
      <c r="F58" s="2">
        <f t="shared" si="4"/>
        <v>48.326327588700423</v>
      </c>
      <c r="G58" s="3">
        <f t="shared" ref="G58" si="19">F58/F46-1</f>
        <v>2.5876873449202167</v>
      </c>
      <c r="H58" s="2">
        <f t="shared" si="0"/>
        <v>0</v>
      </c>
      <c r="J58" s="1">
        <v>40178</v>
      </c>
      <c r="K58" s="3">
        <v>-5.3290124610699999E-2</v>
      </c>
      <c r="L58" s="2">
        <f t="shared" si="5"/>
        <v>17.968627240540588</v>
      </c>
      <c r="M58" s="3">
        <f t="shared" ref="M58" si="20">L58/L46-1</f>
        <v>3.0983384759931782</v>
      </c>
      <c r="N58" s="16">
        <f t="shared" si="8"/>
        <v>-5.3290124610699999E-2</v>
      </c>
      <c r="O58" s="2">
        <f t="shared" si="6"/>
        <v>37.272599288974021</v>
      </c>
      <c r="P58" s="3">
        <f t="shared" ref="P58" si="21">O58/O46-1</f>
        <v>2.5569288177859111</v>
      </c>
      <c r="R58" s="17">
        <v>40178</v>
      </c>
      <c r="S58" s="18">
        <v>3575.6840000000002</v>
      </c>
      <c r="T58" s="19">
        <f t="shared" si="1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9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2"/>
        <v>#REF!</v>
      </c>
    </row>
    <row r="59" spans="1:30" x14ac:dyDescent="0.25">
      <c r="A59" s="1">
        <v>40207</v>
      </c>
      <c r="B59" s="3">
        <v>0.104243837768</v>
      </c>
      <c r="C59" s="2">
        <f t="shared" si="3"/>
        <v>22.131825188143921</v>
      </c>
      <c r="E59" s="16">
        <f t="shared" si="7"/>
        <v>8.0053060480384464E-2</v>
      </c>
      <c r="F59" s="2">
        <f t="shared" si="4"/>
        <v>45.209456233393247</v>
      </c>
      <c r="H59" s="2">
        <f t="shared" si="0"/>
        <v>1</v>
      </c>
      <c r="J59" s="1">
        <v>40207</v>
      </c>
      <c r="K59" s="3">
        <v>9.7247648067099998E-2</v>
      </c>
      <c r="L59" s="2">
        <f t="shared" si="5"/>
        <v>17.011076855808962</v>
      </c>
      <c r="N59" s="16">
        <f t="shared" si="8"/>
        <v>7.3056870779484459E-2</v>
      </c>
      <c r="O59" s="2">
        <f t="shared" si="6"/>
        <v>35.286337828299907</v>
      </c>
      <c r="R59" s="17">
        <v>40207</v>
      </c>
      <c r="S59" s="18">
        <v>3204.1550000000002</v>
      </c>
      <c r="T59" s="19">
        <f t="shared" si="1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9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2"/>
        <v>#REF!</v>
      </c>
    </row>
    <row r="60" spans="1:30" x14ac:dyDescent="0.25">
      <c r="A60" s="1">
        <v>40235</v>
      </c>
      <c r="B60" s="3">
        <v>0.11136720723</v>
      </c>
      <c r="C60" s="2">
        <f t="shared" si="3"/>
        <v>24.438931582566532</v>
      </c>
      <c r="E60" s="16">
        <f t="shared" si="7"/>
        <v>9.1882896517087878E-2</v>
      </c>
      <c r="F60" s="2">
        <f t="shared" si="4"/>
        <v>48.828611567530366</v>
      </c>
      <c r="H60" s="2">
        <f t="shared" si="0"/>
        <v>1</v>
      </c>
      <c r="J60" s="1">
        <v>40235</v>
      </c>
      <c r="K60" s="3">
        <v>4.9368379308100001E-2</v>
      </c>
      <c r="L60" s="2">
        <f t="shared" si="5"/>
        <v>18.665364071125065</v>
      </c>
      <c r="N60" s="16">
        <f t="shared" si="8"/>
        <v>2.9884068595187878E-2</v>
      </c>
      <c r="O60" s="2">
        <f t="shared" si="6"/>
        <v>37.864247251303247</v>
      </c>
      <c r="R60" s="17">
        <v>40235</v>
      </c>
      <c r="S60" s="18">
        <v>3281.6660000000002</v>
      </c>
      <c r="T60" s="19">
        <f t="shared" si="1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9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2"/>
        <v>#REF!</v>
      </c>
    </row>
    <row r="61" spans="1:30" x14ac:dyDescent="0.25">
      <c r="A61" s="1">
        <v>40268</v>
      </c>
      <c r="B61" s="3">
        <v>-9.7970608114099994E-2</v>
      </c>
      <c r="C61" s="2">
        <f t="shared" si="3"/>
        <v>27.160627140602013</v>
      </c>
      <c r="E61" s="16">
        <f t="shared" si="7"/>
        <v>-9.7970608114099994E-2</v>
      </c>
      <c r="F61" s="2">
        <f t="shared" si="4"/>
        <v>53.31512583126284</v>
      </c>
      <c r="H61" s="2">
        <f t="shared" si="0"/>
        <v>0</v>
      </c>
      <c r="J61" s="1">
        <v>40268</v>
      </c>
      <c r="K61" s="3">
        <v>-4.9996949025299997E-2</v>
      </c>
      <c r="L61" s="2">
        <f t="shared" si="5"/>
        <v>19.586842844512148</v>
      </c>
      <c r="N61" s="16">
        <f t="shared" si="8"/>
        <v>-4.9996949025299997E-2</v>
      </c>
      <c r="O61" s="2">
        <f t="shared" si="6"/>
        <v>38.995785013466346</v>
      </c>
      <c r="R61" s="17">
        <v>40268</v>
      </c>
      <c r="S61" s="18">
        <v>3345.607</v>
      </c>
      <c r="T61" s="19">
        <f t="shared" si="1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9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2"/>
        <v>#REF!</v>
      </c>
    </row>
    <row r="62" spans="1:30" x14ac:dyDescent="0.25">
      <c r="A62" s="1">
        <v>40298</v>
      </c>
      <c r="B62" s="3">
        <v>-0.101906498547</v>
      </c>
      <c r="C62" s="2">
        <f t="shared" si="3"/>
        <v>24.499683982876906</v>
      </c>
      <c r="E62" s="16">
        <f t="shared" si="7"/>
        <v>-6.0258322422075822E-3</v>
      </c>
      <c r="F62" s="2">
        <f t="shared" si="4"/>
        <v>48.091810531894261</v>
      </c>
      <c r="H62" s="2">
        <f t="shared" si="0"/>
        <v>1</v>
      </c>
      <c r="J62" s="1">
        <v>40298</v>
      </c>
      <c r="K62" s="3">
        <v>-8.3273156846400007E-2</v>
      </c>
      <c r="L62" s="2">
        <f t="shared" si="5"/>
        <v>18.607560461248511</v>
      </c>
      <c r="N62" s="16">
        <f t="shared" si="8"/>
        <v>1.260750945839241E-2</v>
      </c>
      <c r="O62" s="2">
        <f t="shared" si="6"/>
        <v>37.04611473794651</v>
      </c>
      <c r="R62" s="17">
        <v>40298</v>
      </c>
      <c r="S62" s="18">
        <v>3067.3649999999998</v>
      </c>
      <c r="T62" s="19">
        <f t="shared" si="1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9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2"/>
        <v>#REF!</v>
      </c>
    </row>
    <row r="63" spans="1:30" x14ac:dyDescent="0.25">
      <c r="A63" s="1">
        <v>40329</v>
      </c>
      <c r="B63" s="3">
        <v>-5.6956121035600001E-2</v>
      </c>
      <c r="C63" s="2">
        <f t="shared" si="3"/>
        <v>22.003006972673901</v>
      </c>
      <c r="E63" s="16">
        <f t="shared" si="7"/>
        <v>1.8836879558645651E-2</v>
      </c>
      <c r="F63" s="2">
        <f t="shared" si="4"/>
        <v>47.802017349405034</v>
      </c>
      <c r="H63" s="2">
        <f t="shared" si="0"/>
        <v>1</v>
      </c>
      <c r="J63" s="1">
        <v>40329</v>
      </c>
      <c r="K63" s="3">
        <v>-5.6799645894899997E-2</v>
      </c>
      <c r="L63" s="2">
        <f t="shared" si="5"/>
        <v>17.058050160430092</v>
      </c>
      <c r="N63" s="16">
        <f t="shared" si="8"/>
        <v>1.8993354699345655E-2</v>
      </c>
      <c r="O63" s="2">
        <f t="shared" si="6"/>
        <v>37.513173979901858</v>
      </c>
      <c r="R63" s="17">
        <v>40329</v>
      </c>
      <c r="S63" s="18">
        <v>2773.2640000000001</v>
      </c>
      <c r="T63" s="19">
        <f t="shared" si="1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9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2"/>
        <v>#REF!</v>
      </c>
    </row>
    <row r="64" spans="1:30" x14ac:dyDescent="0.25">
      <c r="A64" s="1">
        <v>40359</v>
      </c>
      <c r="B64" s="3">
        <v>0.23385417309199999</v>
      </c>
      <c r="C64" s="2">
        <f t="shared" si="3"/>
        <v>20.749801044391138</v>
      </c>
      <c r="E64" s="16">
        <f t="shared" si="7"/>
        <v>0.1145534907072038</v>
      </c>
      <c r="F64" s="2">
        <f t="shared" si="4"/>
        <v>48.702458192876058</v>
      </c>
      <c r="H64" s="2">
        <f t="shared" si="0"/>
        <v>1</v>
      </c>
      <c r="J64" s="1">
        <v>40359</v>
      </c>
      <c r="K64" s="3">
        <v>0.19713668156899999</v>
      </c>
      <c r="L64" s="2">
        <f t="shared" si="5"/>
        <v>16.08915895166022</v>
      </c>
      <c r="N64" s="16">
        <f t="shared" si="8"/>
        <v>7.7835999184203808E-2</v>
      </c>
      <c r="O64" s="2">
        <f t="shared" si="6"/>
        <v>38.2256749992004</v>
      </c>
      <c r="R64" s="17">
        <v>40359</v>
      </c>
      <c r="S64" s="18">
        <v>2563.0700000000002</v>
      </c>
      <c r="T64" s="19">
        <f t="shared" si="1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9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2"/>
        <v>#REF!</v>
      </c>
    </row>
    <row r="65" spans="1:30" x14ac:dyDescent="0.25">
      <c r="A65" s="1">
        <v>40389</v>
      </c>
      <c r="B65" s="3">
        <v>4.09666195658E-2</v>
      </c>
      <c r="C65" s="2">
        <f t="shared" si="3"/>
        <v>25.602228609450748</v>
      </c>
      <c r="E65" s="16">
        <f t="shared" si="7"/>
        <v>4.09666195658E-2</v>
      </c>
      <c r="F65" s="2">
        <f t="shared" si="4"/>
        <v>54.28149478489167</v>
      </c>
      <c r="H65" s="2">
        <f t="shared" si="0"/>
        <v>0</v>
      </c>
      <c r="J65" s="1">
        <v>40389</v>
      </c>
      <c r="K65" s="3">
        <v>7.7859761003900005E-2</v>
      </c>
      <c r="L65" s="2">
        <f t="shared" si="5"/>
        <v>19.260922356626686</v>
      </c>
      <c r="N65" s="16">
        <f t="shared" si="8"/>
        <v>7.7859761003900005E-2</v>
      </c>
      <c r="O65" s="2">
        <f t="shared" si="6"/>
        <v>41.201008607253797</v>
      </c>
      <c r="R65" s="17">
        <v>40389</v>
      </c>
      <c r="S65" s="18">
        <v>2868.846</v>
      </c>
      <c r="T65" s="19">
        <f t="shared" si="1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9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2"/>
        <v>#REF!</v>
      </c>
    </row>
    <row r="66" spans="1:30" x14ac:dyDescent="0.25">
      <c r="A66" s="1">
        <v>40421</v>
      </c>
      <c r="B66" s="3">
        <v>1.1760465979799999E-2</v>
      </c>
      <c r="C66" s="2">
        <f t="shared" si="3"/>
        <v>26.651065368930759</v>
      </c>
      <c r="E66" s="16">
        <f t="shared" si="7"/>
        <v>1.1760465979799999E-2</v>
      </c>
      <c r="F66" s="2">
        <f t="shared" si="4"/>
        <v>56.505224131207285</v>
      </c>
      <c r="H66" s="2">
        <f t="shared" si="0"/>
        <v>0</v>
      </c>
      <c r="J66" s="1">
        <v>40421</v>
      </c>
      <c r="K66" s="3">
        <v>4.3557143737800001E-2</v>
      </c>
      <c r="L66" s="2">
        <f t="shared" si="5"/>
        <v>20.760573168028316</v>
      </c>
      <c r="N66" s="16">
        <f t="shared" si="8"/>
        <v>4.3557143737800001E-2</v>
      </c>
      <c r="O66" s="2">
        <f t="shared" si="6"/>
        <v>44.408909290534204</v>
      </c>
      <c r="R66" s="17">
        <v>40421</v>
      </c>
      <c r="S66" s="18">
        <v>2903.1880000000001</v>
      </c>
      <c r="T66" s="19">
        <f t="shared" si="1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9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2"/>
        <v>#REF!</v>
      </c>
    </row>
    <row r="67" spans="1:30" x14ac:dyDescent="0.25">
      <c r="A67" s="1">
        <v>40451</v>
      </c>
      <c r="B67" s="3">
        <v>0.102447552025</v>
      </c>
      <c r="C67" s="2">
        <f t="shared" si="3"/>
        <v>26.964494316527496</v>
      </c>
      <c r="E67" s="16">
        <f t="shared" si="7"/>
        <v>0.102447552025</v>
      </c>
      <c r="F67" s="2">
        <f t="shared" si="4"/>
        <v>57.169751897283327</v>
      </c>
      <c r="H67" s="2">
        <f t="shared" ref="H67:H126" si="22">IF(B67&lt;&gt;E67,1,0)</f>
        <v>0</v>
      </c>
      <c r="J67" s="1">
        <v>40451</v>
      </c>
      <c r="K67" s="3">
        <v>8.12304482952E-2</v>
      </c>
      <c r="L67" s="2">
        <f t="shared" si="5"/>
        <v>21.664844437587238</v>
      </c>
      <c r="N67" s="16">
        <f t="shared" si="8"/>
        <v>8.12304482952E-2</v>
      </c>
      <c r="O67" s="2">
        <f t="shared" si="6"/>
        <v>46.343234535740919</v>
      </c>
      <c r="R67" s="17">
        <v>40451</v>
      </c>
      <c r="S67" s="18">
        <v>2935.5740000000001</v>
      </c>
      <c r="T67" s="19">
        <f t="shared" ref="T67:T125" si="23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9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4">AD66*(1+AC67)</f>
        <v>#REF!</v>
      </c>
    </row>
    <row r="68" spans="1:30" x14ac:dyDescent="0.25">
      <c r="A68" s="1">
        <v>40480</v>
      </c>
      <c r="B68" s="3">
        <v>5.4491234008000003E-2</v>
      </c>
      <c r="C68" s="2">
        <f t="shared" ref="C68:C126" si="25">C67*(1+B67)</f>
        <v>29.726940750847767</v>
      </c>
      <c r="E68" s="16">
        <f t="shared" si="7"/>
        <v>5.4491234008000003E-2</v>
      </c>
      <c r="F68" s="2">
        <f t="shared" ref="F68:F126" si="26">F67*(1+E67)</f>
        <v>63.026653029036609</v>
      </c>
      <c r="H68" s="2">
        <f t="shared" si="22"/>
        <v>0</v>
      </c>
      <c r="J68" s="1">
        <v>40480</v>
      </c>
      <c r="K68" s="3">
        <v>4.2494030030300001E-2</v>
      </c>
      <c r="L68" s="2">
        <f t="shared" ref="L68:L126" si="27">L67*(1+K67)</f>
        <v>23.424689463498218</v>
      </c>
      <c r="N68" s="16">
        <f t="shared" si="8"/>
        <v>4.2494030030300001E-2</v>
      </c>
      <c r="O68" s="2">
        <f t="shared" ref="O68:O126" si="28">O67*(1+N67)</f>
        <v>50.107716252528746</v>
      </c>
      <c r="R68" s="17">
        <v>40480</v>
      </c>
      <c r="S68" s="18">
        <v>3379.9830000000002</v>
      </c>
      <c r="T68" s="19">
        <f t="shared" si="23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9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4"/>
        <v>#REF!</v>
      </c>
    </row>
    <row r="69" spans="1:30" x14ac:dyDescent="0.25">
      <c r="A69" s="1">
        <v>40512</v>
      </c>
      <c r="B69" s="3">
        <v>3.41350771328E-2</v>
      </c>
      <c r="C69" s="2">
        <f t="shared" si="25"/>
        <v>31.34679843564416</v>
      </c>
      <c r="E69" s="16">
        <f t="shared" ref="E69:E125" si="29">IF(T67+T68&lt;0,B69-T69,B69)</f>
        <v>3.41350771328E-2</v>
      </c>
      <c r="F69" s="2">
        <f t="shared" si="26"/>
        <v>66.461053127982865</v>
      </c>
      <c r="H69" s="2">
        <f t="shared" si="22"/>
        <v>0</v>
      </c>
      <c r="J69" s="1">
        <v>40512</v>
      </c>
      <c r="K69" s="3">
        <v>-1.0471078468E-2</v>
      </c>
      <c r="L69" s="2">
        <f t="shared" si="27"/>
        <v>24.420098921010563</v>
      </c>
      <c r="N69" s="16">
        <f t="shared" ref="N69:N125" si="30">IF(T67+T68&lt;0,K69-T69,K69)</f>
        <v>-1.0471078468E-2</v>
      </c>
      <c r="O69" s="2">
        <f t="shared" si="28"/>
        <v>52.236995051713457</v>
      </c>
      <c r="R69" s="17">
        <v>40512</v>
      </c>
      <c r="S69" s="18">
        <v>3136.9850000000001</v>
      </c>
      <c r="T69" s="19">
        <f t="shared" si="23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9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4"/>
        <v>#REF!</v>
      </c>
    </row>
    <row r="70" spans="1:30" x14ac:dyDescent="0.25">
      <c r="A70" s="1">
        <v>40543</v>
      </c>
      <c r="B70" s="3">
        <v>-9.1736896305899998E-2</v>
      </c>
      <c r="C70" s="2">
        <f t="shared" si="25"/>
        <v>32.416823818111205</v>
      </c>
      <c r="D70" s="3">
        <f t="shared" ref="D70" si="31">C70/C58-1</f>
        <v>0.37024655682054441</v>
      </c>
      <c r="E70" s="16">
        <f t="shared" si="29"/>
        <v>-7.5193199983885864E-2</v>
      </c>
      <c r="F70" s="2">
        <f t="shared" si="26"/>
        <v>68.729706302833677</v>
      </c>
      <c r="G70" s="3">
        <f t="shared" ref="G70" si="32">F70/F58-1</f>
        <v>0.4222000663444565</v>
      </c>
      <c r="H70" s="2">
        <f t="shared" si="22"/>
        <v>1</v>
      </c>
      <c r="J70" s="1">
        <v>40543</v>
      </c>
      <c r="K70" s="3">
        <v>-5.4289372083100002E-2</v>
      </c>
      <c r="L70" s="2">
        <f t="shared" si="27"/>
        <v>24.164394149012338</v>
      </c>
      <c r="M70" s="3">
        <f t="shared" ref="M70" si="33">L70/L58-1</f>
        <v>0.34481025320025216</v>
      </c>
      <c r="N70" s="16">
        <f t="shared" si="30"/>
        <v>-3.7745675761085867E-2</v>
      </c>
      <c r="O70" s="2">
        <f t="shared" si="28"/>
        <v>51.690017377594437</v>
      </c>
      <c r="P70" s="3">
        <f t="shared" ref="P70" si="34">O70/O58-1</f>
        <v>0.38681010618128187</v>
      </c>
      <c r="R70" s="17">
        <v>40543</v>
      </c>
      <c r="S70" s="18">
        <v>3128.261</v>
      </c>
      <c r="T70" s="19">
        <f t="shared" si="23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9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4"/>
        <v>#REF!</v>
      </c>
    </row>
    <row r="71" spans="1:30" x14ac:dyDescent="0.25">
      <c r="A71" s="1">
        <v>40574</v>
      </c>
      <c r="B71" s="3">
        <v>8.6964165945499994E-2</v>
      </c>
      <c r="C71" s="2">
        <f t="shared" si="25"/>
        <v>29.443005012942507</v>
      </c>
      <c r="E71" s="16">
        <f t="shared" si="29"/>
        <v>3.3965441417561137E-2</v>
      </c>
      <c r="F71" s="2">
        <f t="shared" si="26"/>
        <v>63.561699751970963</v>
      </c>
      <c r="H71" s="2">
        <f t="shared" si="22"/>
        <v>1</v>
      </c>
      <c r="J71" s="1">
        <v>40574</v>
      </c>
      <c r="K71" s="3">
        <v>8.9997394059300004E-2</v>
      </c>
      <c r="L71" s="2">
        <f t="shared" si="27"/>
        <v>22.852524363893924</v>
      </c>
      <c r="N71" s="16">
        <f t="shared" si="30"/>
        <v>3.6998669531361147E-2</v>
      </c>
      <c r="O71" s="2">
        <f t="shared" si="28"/>
        <v>49.73894274157486</v>
      </c>
      <c r="R71" s="17">
        <v>40574</v>
      </c>
      <c r="S71" s="18">
        <v>3076.5079999999998</v>
      </c>
      <c r="T71" s="19">
        <f t="shared" si="23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9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4"/>
        <v>#REF!</v>
      </c>
    </row>
    <row r="72" spans="1:30" x14ac:dyDescent="0.25">
      <c r="A72" s="1">
        <v>40602</v>
      </c>
      <c r="B72" s="3">
        <v>-2.9635528372400001E-2</v>
      </c>
      <c r="C72" s="2">
        <f t="shared" si="25"/>
        <v>32.003491386822226</v>
      </c>
      <c r="E72" s="16">
        <f t="shared" si="29"/>
        <v>-2.9635528372400001E-2</v>
      </c>
      <c r="F72" s="2">
        <f t="shared" si="26"/>
        <v>65.72060094129715</v>
      </c>
      <c r="H72" s="2">
        <f t="shared" si="22"/>
        <v>0</v>
      </c>
      <c r="J72" s="1">
        <v>40602</v>
      </c>
      <c r="K72" s="3">
        <v>2.1737511550400001E-2</v>
      </c>
      <c r="L72" s="2">
        <f t="shared" si="27"/>
        <v>24.909192004321039</v>
      </c>
      <c r="N72" s="16">
        <f t="shared" si="30"/>
        <v>2.1737511550400001E-2</v>
      </c>
      <c r="O72" s="2">
        <f t="shared" si="28"/>
        <v>51.579217446909681</v>
      </c>
      <c r="R72" s="17">
        <v>40602</v>
      </c>
      <c r="S72" s="18">
        <v>3239.5590000000002</v>
      </c>
      <c r="T72" s="19">
        <f t="shared" si="23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9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4"/>
        <v>#REF!</v>
      </c>
    </row>
    <row r="73" spans="1:30" x14ac:dyDescent="0.25">
      <c r="A73" s="1">
        <v>40633</v>
      </c>
      <c r="B73" s="3">
        <v>-8.9695583291399997E-2</v>
      </c>
      <c r="C73" s="2">
        <f t="shared" si="25"/>
        <v>31.055051009812196</v>
      </c>
      <c r="E73" s="16">
        <f t="shared" si="29"/>
        <v>-8.9695583291399997E-2</v>
      </c>
      <c r="F73" s="2">
        <f t="shared" si="26"/>
        <v>63.772936207450158</v>
      </c>
      <c r="H73" s="2">
        <f t="shared" si="22"/>
        <v>0</v>
      </c>
      <c r="J73" s="1">
        <v>40633</v>
      </c>
      <c r="K73" s="3">
        <v>-6.7656762085699998E-2</v>
      </c>
      <c r="L73" s="2">
        <f t="shared" si="27"/>
        <v>25.450655853226095</v>
      </c>
      <c r="N73" s="16">
        <f t="shared" si="30"/>
        <v>-6.7656762085699998E-2</v>
      </c>
      <c r="O73" s="2">
        <f t="shared" si="28"/>
        <v>52.700421281922466</v>
      </c>
      <c r="R73" s="17">
        <v>40633</v>
      </c>
      <c r="S73" s="18">
        <v>3223.288</v>
      </c>
      <c r="T73" s="19">
        <f t="shared" si="23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9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4"/>
        <v>#REF!</v>
      </c>
    </row>
    <row r="74" spans="1:30" x14ac:dyDescent="0.25">
      <c r="A74" s="1">
        <v>40662</v>
      </c>
      <c r="B74" s="3">
        <v>-6.5608653588799998E-2</v>
      </c>
      <c r="C74" s="2">
        <f t="shared" si="25"/>
        <v>28.269550095342911</v>
      </c>
      <c r="E74" s="16">
        <f t="shared" si="29"/>
        <v>-5.7328046661092869E-3</v>
      </c>
      <c r="F74" s="2">
        <f t="shared" si="26"/>
        <v>58.052785496117671</v>
      </c>
      <c r="H74" s="2">
        <f t="shared" si="22"/>
        <v>1</v>
      </c>
      <c r="J74" s="1">
        <v>40662</v>
      </c>
      <c r="K74" s="3">
        <v>-6.1214463097000002E-2</v>
      </c>
      <c r="L74" s="2">
        <f t="shared" si="27"/>
        <v>23.728746885239349</v>
      </c>
      <c r="N74" s="16">
        <f t="shared" si="30"/>
        <v>-1.3386141743092911E-3</v>
      </c>
      <c r="O74" s="2">
        <f t="shared" si="28"/>
        <v>49.134881417435274</v>
      </c>
      <c r="R74" s="17">
        <v>40662</v>
      </c>
      <c r="S74" s="18">
        <v>3192.723</v>
      </c>
      <c r="T74" s="19">
        <f t="shared" si="23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9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4"/>
        <v>#REF!</v>
      </c>
    </row>
    <row r="75" spans="1:30" x14ac:dyDescent="0.25">
      <c r="A75" s="1">
        <v>40694</v>
      </c>
      <c r="B75" s="3">
        <v>2.08455917102E-2</v>
      </c>
      <c r="C75" s="2">
        <f t="shared" si="25"/>
        <v>26.414822976026329</v>
      </c>
      <c r="E75" s="16">
        <f t="shared" si="29"/>
        <v>6.6752747146150912E-3</v>
      </c>
      <c r="F75" s="2">
        <f t="shared" si="26"/>
        <v>57.71998021654489</v>
      </c>
      <c r="H75" s="2">
        <f t="shared" si="22"/>
        <v>1</v>
      </c>
      <c r="J75" s="1">
        <v>40694</v>
      </c>
      <c r="K75" s="3">
        <v>2.5416660277999999E-2</v>
      </c>
      <c r="L75" s="2">
        <f t="shared" si="27"/>
        <v>22.276204384694811</v>
      </c>
      <c r="N75" s="16">
        <f t="shared" si="30"/>
        <v>1.124634328241509E-2</v>
      </c>
      <c r="O75" s="2">
        <f t="shared" si="28"/>
        <v>49.069108768716887</v>
      </c>
      <c r="R75" s="17">
        <v>40694</v>
      </c>
      <c r="S75" s="18">
        <v>3001.556</v>
      </c>
      <c r="T75" s="19">
        <f t="shared" si="23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9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4"/>
        <v>#REF!</v>
      </c>
    </row>
    <row r="76" spans="1:30" x14ac:dyDescent="0.25">
      <c r="A76" s="1">
        <v>40724</v>
      </c>
      <c r="B76" s="3">
        <v>7.2293530930900005E-2</v>
      </c>
      <c r="C76" s="2">
        <f t="shared" si="25"/>
        <v>26.965455590881781</v>
      </c>
      <c r="E76" s="16">
        <f t="shared" si="29"/>
        <v>9.5949212482917587E-2</v>
      </c>
      <c r="F76" s="2">
        <f t="shared" si="26"/>
        <v>58.10527694101247</v>
      </c>
      <c r="H76" s="2">
        <f t="shared" si="22"/>
        <v>1</v>
      </c>
      <c r="J76" s="1">
        <v>40724</v>
      </c>
      <c r="K76" s="3">
        <v>4.9446677901399998E-2</v>
      </c>
      <c r="L76" s="2">
        <f t="shared" si="27"/>
        <v>22.842391103823893</v>
      </c>
      <c r="N76" s="16">
        <f t="shared" si="30"/>
        <v>7.3102359453417587E-2</v>
      </c>
      <c r="O76" s="2">
        <f t="shared" si="28"/>
        <v>49.620956810492039</v>
      </c>
      <c r="R76" s="17">
        <v>40724</v>
      </c>
      <c r="S76" s="18">
        <v>3044.0889999999999</v>
      </c>
      <c r="T76" s="19">
        <f t="shared" si="23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9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4"/>
        <v>#REF!</v>
      </c>
    </row>
    <row r="77" spans="1:30" x14ac:dyDescent="0.25">
      <c r="A77" s="1">
        <v>40753</v>
      </c>
      <c r="B77" s="3">
        <v>3.87489347858E-2</v>
      </c>
      <c r="C77" s="2">
        <f t="shared" si="25"/>
        <v>28.914883588707006</v>
      </c>
      <c r="E77" s="16">
        <f t="shared" si="29"/>
        <v>8.0908985040184289E-2</v>
      </c>
      <c r="F77" s="2">
        <f t="shared" si="26"/>
        <v>63.680432504604447</v>
      </c>
      <c r="H77" s="2">
        <f t="shared" si="22"/>
        <v>1</v>
      </c>
      <c r="J77" s="1">
        <v>40753</v>
      </c>
      <c r="K77" s="3">
        <v>1.2970672430800001E-2</v>
      </c>
      <c r="L77" s="2">
        <f t="shared" si="27"/>
        <v>23.971871459232478</v>
      </c>
      <c r="N77" s="16">
        <f t="shared" si="30"/>
        <v>5.5130722685184298E-2</v>
      </c>
      <c r="O77" s="2">
        <f t="shared" si="28"/>
        <v>53.248365831675144</v>
      </c>
      <c r="R77" s="17">
        <v>40753</v>
      </c>
      <c r="S77" s="18">
        <v>2972.0790000000002</v>
      </c>
      <c r="T77" s="19">
        <f t="shared" si="23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9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4"/>
        <v>#REF!</v>
      </c>
    </row>
    <row r="78" spans="1:30" x14ac:dyDescent="0.25">
      <c r="A78" s="1">
        <v>40786</v>
      </c>
      <c r="B78" s="3">
        <v>-8.2948062675699999E-2</v>
      </c>
      <c r="C78" s="2">
        <f t="shared" si="25"/>
        <v>30.035304527224817</v>
      </c>
      <c r="E78" s="16">
        <f t="shared" si="29"/>
        <v>1.0288988641298555E-2</v>
      </c>
      <c r="F78" s="2">
        <f t="shared" si="26"/>
        <v>68.83275166547196</v>
      </c>
      <c r="H78" s="2">
        <f t="shared" si="22"/>
        <v>1</v>
      </c>
      <c r="J78" s="1">
        <v>40786</v>
      </c>
      <c r="K78" s="3">
        <v>-7.6501151538600001E-2</v>
      </c>
      <c r="L78" s="2">
        <f t="shared" si="27"/>
        <v>24.282802751483427</v>
      </c>
      <c r="N78" s="16">
        <f t="shared" si="30"/>
        <v>1.6735899778398552E-2</v>
      </c>
      <c r="O78" s="2">
        <f t="shared" si="28"/>
        <v>56.183986721780471</v>
      </c>
      <c r="R78" s="17">
        <v>40786</v>
      </c>
      <c r="S78" s="18">
        <v>2846.7759999999998</v>
      </c>
      <c r="T78" s="19">
        <f t="shared" si="23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9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4"/>
        <v>#REF!</v>
      </c>
    </row>
    <row r="79" spans="1:30" x14ac:dyDescent="0.25">
      <c r="A79" s="1">
        <v>40816</v>
      </c>
      <c r="B79" s="3">
        <v>7.0897995269499997E-2</v>
      </c>
      <c r="C79" s="2">
        <f t="shared" si="25"/>
        <v>27.543934204816836</v>
      </c>
      <c r="E79" s="16">
        <f t="shared" si="29"/>
        <v>2.675211971828681E-2</v>
      </c>
      <c r="F79" s="2">
        <f t="shared" si="26"/>
        <v>69.540971065507321</v>
      </c>
      <c r="H79" s="2">
        <f t="shared" si="22"/>
        <v>1</v>
      </c>
      <c r="J79" s="1">
        <v>40816</v>
      </c>
      <c r="K79" s="3">
        <v>5.17155392347E-2</v>
      </c>
      <c r="L79" s="2">
        <f t="shared" si="27"/>
        <v>22.425140378410259</v>
      </c>
      <c r="N79" s="16">
        <f t="shared" si="30"/>
        <v>7.5696636834868131E-3</v>
      </c>
      <c r="O79" s="2">
        <f t="shared" si="28"/>
        <v>57.124276292707066</v>
      </c>
      <c r="R79" s="17">
        <v>40816</v>
      </c>
      <c r="S79" s="18">
        <v>2581.3510000000001</v>
      </c>
      <c r="T79" s="19">
        <f t="shared" si="23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9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4"/>
        <v>#REF!</v>
      </c>
    </row>
    <row r="80" spans="1:30" x14ac:dyDescent="0.25">
      <c r="A80" s="1">
        <v>40847</v>
      </c>
      <c r="B80" s="3">
        <v>1.42773323843E-2</v>
      </c>
      <c r="C80" s="2">
        <f t="shared" si="25"/>
        <v>29.496743921773355</v>
      </c>
      <c r="E80" s="16">
        <f t="shared" si="29"/>
        <v>7.8754959608211703E-2</v>
      </c>
      <c r="F80" s="2">
        <f t="shared" si="26"/>
        <v>71.401339448777691</v>
      </c>
      <c r="H80" s="2">
        <f t="shared" si="22"/>
        <v>1</v>
      </c>
      <c r="J80" s="1">
        <v>40847</v>
      </c>
      <c r="K80" s="3">
        <v>9.6022235378299993E-3</v>
      </c>
      <c r="L80" s="2">
        <f t="shared" si="27"/>
        <v>23.58486860549359</v>
      </c>
      <c r="N80" s="16">
        <f t="shared" si="30"/>
        <v>7.40798507617417E-2</v>
      </c>
      <c r="O80" s="2">
        <f t="shared" si="28"/>
        <v>57.556687852405432</v>
      </c>
      <c r="R80" s="17">
        <v>40847</v>
      </c>
      <c r="S80" s="18">
        <v>2695.3069999999998</v>
      </c>
      <c r="T80" s="19">
        <f t="shared" si="23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9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4"/>
        <v>#REF!</v>
      </c>
    </row>
    <row r="81" spans="1:30" x14ac:dyDescent="0.25">
      <c r="A81" s="1">
        <v>40877</v>
      </c>
      <c r="B81" s="3">
        <v>-0.189678763523</v>
      </c>
      <c r="C81" s="2">
        <f t="shared" si="25"/>
        <v>29.917878738999093</v>
      </c>
      <c r="E81" s="16">
        <f t="shared" si="29"/>
        <v>-0.11996763690096263</v>
      </c>
      <c r="F81" s="2">
        <f t="shared" si="26"/>
        <v>77.024549053038399</v>
      </c>
      <c r="H81" s="2">
        <f t="shared" si="22"/>
        <v>1</v>
      </c>
      <c r="J81" s="1">
        <v>40877</v>
      </c>
      <c r="K81" s="3">
        <v>-0.20806305650199999</v>
      </c>
      <c r="L81" s="2">
        <f t="shared" si="27"/>
        <v>23.811335785953887</v>
      </c>
      <c r="N81" s="16">
        <f t="shared" si="30"/>
        <v>-0.13835192987996262</v>
      </c>
      <c r="O81" s="2">
        <f t="shared" si="28"/>
        <v>61.82047869885178</v>
      </c>
      <c r="R81" s="17">
        <v>40877</v>
      </c>
      <c r="S81" s="18">
        <v>2521.52</v>
      </c>
      <c r="T81" s="19">
        <f t="shared" si="23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9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4"/>
        <v>#REF!</v>
      </c>
    </row>
    <row r="82" spans="1:30" x14ac:dyDescent="0.25">
      <c r="A82" s="1">
        <v>40907</v>
      </c>
      <c r="B82" s="3">
        <v>-3.1599186779799997E-2</v>
      </c>
      <c r="C82" s="2">
        <f t="shared" si="25"/>
        <v>24.243092492554695</v>
      </c>
      <c r="D82" s="3">
        <f t="shared" ref="D82" si="35">C82/C70-1</f>
        <v>-0.25214473112538138</v>
      </c>
      <c r="E82" s="16">
        <f t="shared" si="29"/>
        <v>-8.2123924794466507E-2</v>
      </c>
      <c r="F82" s="2">
        <f t="shared" si="26"/>
        <v>67.784095919783113</v>
      </c>
      <c r="G82" s="3">
        <f t="shared" ref="G82" si="36">F82/F70-1</f>
        <v>-1.3758394061572976E-2</v>
      </c>
      <c r="H82" s="2">
        <f t="shared" si="22"/>
        <v>1</v>
      </c>
      <c r="J82" s="1">
        <v>40907</v>
      </c>
      <c r="K82" s="3">
        <v>-2.0285198467700001E-2</v>
      </c>
      <c r="L82" s="2">
        <f t="shared" si="27"/>
        <v>18.857076482932868</v>
      </c>
      <c r="M82" s="3">
        <f t="shared" ref="M82" si="37">L82/L70-1</f>
        <v>-0.21963379811433814</v>
      </c>
      <c r="N82" s="16">
        <f t="shared" si="30"/>
        <v>-7.0809936482366498E-2</v>
      </c>
      <c r="O82" s="2">
        <f t="shared" si="28"/>
        <v>53.26749616476252</v>
      </c>
      <c r="P82" s="3">
        <f t="shared" ref="P82" si="38">O82/O70-1</f>
        <v>3.0518054881750967E-2</v>
      </c>
      <c r="R82" s="17">
        <v>40907</v>
      </c>
      <c r="S82" s="18">
        <v>2345.7420000000002</v>
      </c>
      <c r="T82" s="19">
        <f t="shared" si="23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9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4"/>
        <v>#REF!</v>
      </c>
    </row>
    <row r="83" spans="1:30" x14ac:dyDescent="0.25">
      <c r="A83" s="1">
        <v>40939</v>
      </c>
      <c r="B83" s="3">
        <v>0.18252186807000001</v>
      </c>
      <c r="C83" s="2">
        <f t="shared" si="25"/>
        <v>23.477030484762491</v>
      </c>
      <c r="E83" s="16">
        <f t="shared" si="29"/>
        <v>0.11358311972364052</v>
      </c>
      <c r="F83" s="2">
        <f t="shared" si="26"/>
        <v>62.217399924205942</v>
      </c>
      <c r="H83" s="2">
        <f t="shared" si="22"/>
        <v>1</v>
      </c>
      <c r="J83" s="1">
        <v>40939</v>
      </c>
      <c r="K83" s="3">
        <v>0.14503103004599999</v>
      </c>
      <c r="L83" s="2">
        <f t="shared" si="27"/>
        <v>18.474556943955974</v>
      </c>
      <c r="N83" s="16">
        <f t="shared" si="30"/>
        <v>7.6092281699640496E-2</v>
      </c>
      <c r="O83" s="2">
        <f t="shared" si="28"/>
        <v>49.495628144760985</v>
      </c>
      <c r="R83" s="17">
        <v>40939</v>
      </c>
      <c r="S83" s="18">
        <v>2464.2600000000002</v>
      </c>
      <c r="T83" s="19">
        <f t="shared" si="23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9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4"/>
        <v>#REF!</v>
      </c>
    </row>
    <row r="84" spans="1:30" x14ac:dyDescent="0.25">
      <c r="A84" s="1">
        <v>40968</v>
      </c>
      <c r="B84" s="3">
        <v>-8.0706168842099996E-2</v>
      </c>
      <c r="C84" s="2">
        <f t="shared" si="25"/>
        <v>27.76210194557768</v>
      </c>
      <c r="E84" s="16">
        <f t="shared" si="29"/>
        <v>-8.0706168842099996E-2</v>
      </c>
      <c r="F84" s="2">
        <f t="shared" si="26"/>
        <v>69.284246308690655</v>
      </c>
      <c r="H84" s="2">
        <f t="shared" si="22"/>
        <v>0</v>
      </c>
      <c r="J84" s="1">
        <v>40968</v>
      </c>
      <c r="K84" s="3">
        <v>-3.5336582959400002E-2</v>
      </c>
      <c r="L84" s="2">
        <f t="shared" si="27"/>
        <v>21.153940967181391</v>
      </c>
      <c r="N84" s="16">
        <f t="shared" si="30"/>
        <v>-3.5336582959400002E-2</v>
      </c>
      <c r="O84" s="2">
        <f t="shared" si="28"/>
        <v>53.261863424452798</v>
      </c>
      <c r="R84" s="17">
        <v>40968</v>
      </c>
      <c r="S84" s="18">
        <v>2634.143</v>
      </c>
      <c r="T84" s="19">
        <f t="shared" si="23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9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4"/>
        <v>#REF!</v>
      </c>
    </row>
    <row r="85" spans="1:30" x14ac:dyDescent="0.25">
      <c r="A85" s="1">
        <v>40998</v>
      </c>
      <c r="B85" s="3">
        <v>-5.6967544285199999E-3</v>
      </c>
      <c r="C85" s="2">
        <f t="shared" si="25"/>
        <v>25.521529058546292</v>
      </c>
      <c r="E85" s="16">
        <f t="shared" si="29"/>
        <v>-5.6967544285199999E-3</v>
      </c>
      <c r="F85" s="2">
        <f t="shared" si="26"/>
        <v>63.69258022800382</v>
      </c>
      <c r="H85" s="2">
        <f t="shared" si="22"/>
        <v>0</v>
      </c>
      <c r="J85" s="1">
        <v>40998</v>
      </c>
      <c r="K85" s="3">
        <v>-4.8851699512600004E-3</v>
      </c>
      <c r="L85" s="2">
        <f t="shared" si="27"/>
        <v>20.406432977276335</v>
      </c>
      <c r="N85" s="16">
        <f t="shared" si="30"/>
        <v>-4.8851699512600004E-3</v>
      </c>
      <c r="O85" s="2">
        <f t="shared" si="28"/>
        <v>51.379771168982387</v>
      </c>
      <c r="R85" s="17">
        <v>40998</v>
      </c>
      <c r="S85" s="18">
        <v>2454.8989999999999</v>
      </c>
      <c r="T85" s="19">
        <f t="shared" si="23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9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4"/>
        <v>#REF!</v>
      </c>
    </row>
    <row r="86" spans="1:30" x14ac:dyDescent="0.25">
      <c r="A86" s="1">
        <v>41026</v>
      </c>
      <c r="B86" s="3">
        <v>3.01343576253E-2</v>
      </c>
      <c r="C86" s="2">
        <f t="shared" si="25"/>
        <v>25.376139174859418</v>
      </c>
      <c r="E86" s="16">
        <f t="shared" si="29"/>
        <v>3.01343576253E-2</v>
      </c>
      <c r="F86" s="2">
        <f t="shared" si="26"/>
        <v>63.32973923952607</v>
      </c>
      <c r="H86" s="2">
        <f t="shared" si="22"/>
        <v>0</v>
      </c>
      <c r="J86" s="1">
        <v>41026</v>
      </c>
      <c r="K86" s="3">
        <v>3.3763928697300001E-2</v>
      </c>
      <c r="L86" s="2">
        <f t="shared" si="27"/>
        <v>20.306744084083345</v>
      </c>
      <c r="N86" s="16">
        <f t="shared" si="30"/>
        <v>3.3763928697300001E-2</v>
      </c>
      <c r="O86" s="2">
        <f t="shared" si="28"/>
        <v>51.12877225476506</v>
      </c>
      <c r="R86" s="17">
        <v>41026</v>
      </c>
      <c r="S86" s="18">
        <v>2626.1570000000002</v>
      </c>
      <c r="T86" s="19">
        <f t="shared" si="23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9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4"/>
        <v>#REF!</v>
      </c>
    </row>
    <row r="87" spans="1:30" x14ac:dyDescent="0.25">
      <c r="A87" s="1">
        <v>41060</v>
      </c>
      <c r="B87" s="3">
        <v>2.3719128924599999E-3</v>
      </c>
      <c r="C87" s="2">
        <f t="shared" si="25"/>
        <v>26.140832827904013</v>
      </c>
      <c r="E87" s="16">
        <f t="shared" si="29"/>
        <v>2.3719128924599999E-3</v>
      </c>
      <c r="F87" s="2">
        <f t="shared" si="26"/>
        <v>65.238140250086943</v>
      </c>
      <c r="H87" s="2">
        <f t="shared" si="22"/>
        <v>0</v>
      </c>
      <c r="J87" s="1">
        <v>41060</v>
      </c>
      <c r="K87" s="3">
        <v>-1.4701028927100001E-2</v>
      </c>
      <c r="L87" s="2">
        <f t="shared" si="27"/>
        <v>20.992379543412653</v>
      </c>
      <c r="N87" s="16">
        <f t="shared" si="30"/>
        <v>-1.4701028927100001E-2</v>
      </c>
      <c r="O87" s="2">
        <f t="shared" si="28"/>
        <v>52.855080475555432</v>
      </c>
      <c r="R87" s="17">
        <v>41060</v>
      </c>
      <c r="S87" s="18">
        <v>2632.0419999999999</v>
      </c>
      <c r="T87" s="19">
        <f t="shared" si="23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9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4"/>
        <v>#REF!</v>
      </c>
    </row>
    <row r="88" spans="1:30" x14ac:dyDescent="0.25">
      <c r="A88" s="1">
        <v>41089</v>
      </c>
      <c r="B88" s="3">
        <v>-0.108882917844</v>
      </c>
      <c r="C88" s="2">
        <f t="shared" si="25"/>
        <v>26.202836606308161</v>
      </c>
      <c r="E88" s="16">
        <f t="shared" si="29"/>
        <v>-5.6604167171676323E-2</v>
      </c>
      <c r="F88" s="2">
        <f t="shared" si="26"/>
        <v>65.392879436026234</v>
      </c>
      <c r="H88" s="2">
        <f t="shared" si="22"/>
        <v>1</v>
      </c>
      <c r="J88" s="1">
        <v>41089</v>
      </c>
      <c r="K88" s="3">
        <v>-8.1309863078199998E-2</v>
      </c>
      <c r="L88" s="2">
        <f t="shared" si="27"/>
        <v>20.683769964496282</v>
      </c>
      <c r="N88" s="16">
        <f t="shared" si="30"/>
        <v>-2.9031112405876316E-2</v>
      </c>
      <c r="O88" s="2">
        <f t="shared" si="28"/>
        <v>52.078056408540093</v>
      </c>
      <c r="R88" s="17">
        <v>41089</v>
      </c>
      <c r="S88" s="18">
        <v>2461.6120000000001</v>
      </c>
      <c r="T88" s="19">
        <f t="shared" si="23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9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4"/>
        <v>#REF!</v>
      </c>
    </row>
    <row r="89" spans="1:30" x14ac:dyDescent="0.25">
      <c r="A89" s="1">
        <v>41121</v>
      </c>
      <c r="B89" s="3">
        <v>7.4665078476100002E-2</v>
      </c>
      <c r="C89" s="2">
        <f t="shared" si="25"/>
        <v>23.34979530082375</v>
      </c>
      <c r="E89" s="16">
        <f t="shared" si="29"/>
        <v>0.12955504050654937</v>
      </c>
      <c r="F89" s="2">
        <f t="shared" si="26"/>
        <v>61.691369956592126</v>
      </c>
      <c r="H89" s="2">
        <f t="shared" si="22"/>
        <v>1</v>
      </c>
      <c r="J89" s="1">
        <v>41121</v>
      </c>
      <c r="K89" s="3">
        <v>8.4007731061699994E-2</v>
      </c>
      <c r="L89" s="2">
        <f t="shared" si="27"/>
        <v>19.001975460742102</v>
      </c>
      <c r="N89" s="16">
        <f t="shared" si="30"/>
        <v>0.13889769309214939</v>
      </c>
      <c r="O89" s="2">
        <f t="shared" si="28"/>
        <v>50.566172499064201</v>
      </c>
      <c r="R89" s="17">
        <v>41121</v>
      </c>
      <c r="S89" s="18">
        <v>2332.922</v>
      </c>
      <c r="T89" s="19">
        <f t="shared" si="23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9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4"/>
        <v>#REF!</v>
      </c>
    </row>
    <row r="90" spans="1:30" x14ac:dyDescent="0.25">
      <c r="A90" s="1">
        <v>41152</v>
      </c>
      <c r="B90" s="3">
        <v>7.79176287743E-3</v>
      </c>
      <c r="C90" s="2">
        <f t="shared" si="25"/>
        <v>25.093209599360627</v>
      </c>
      <c r="E90" s="16">
        <f t="shared" si="29"/>
        <v>-3.2227866415570849E-2</v>
      </c>
      <c r="F90" s="2">
        <f t="shared" si="26"/>
        <v>69.683797890222934</v>
      </c>
      <c r="H90" s="2">
        <f t="shared" si="22"/>
        <v>1</v>
      </c>
      <c r="J90" s="1">
        <v>41152</v>
      </c>
      <c r="K90" s="3">
        <v>1.13730757898E-2</v>
      </c>
      <c r="L90" s="2">
        <f t="shared" si="27"/>
        <v>20.598288304889149</v>
      </c>
      <c r="N90" s="16">
        <f t="shared" si="30"/>
        <v>-2.8646553503200847E-2</v>
      </c>
      <c r="O90" s="2">
        <f t="shared" si="28"/>
        <v>57.589697207683912</v>
      </c>
      <c r="R90" s="17">
        <v>41152</v>
      </c>
      <c r="S90" s="18">
        <v>2204.8679999999999</v>
      </c>
      <c r="T90" s="19">
        <f t="shared" si="23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9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4"/>
        <v>#REF!</v>
      </c>
    </row>
    <row r="91" spans="1:30" x14ac:dyDescent="0.25">
      <c r="A91" s="1">
        <v>41180</v>
      </c>
      <c r="B91" s="3">
        <v>1.14159094965E-3</v>
      </c>
      <c r="C91" s="2">
        <f t="shared" si="25"/>
        <v>25.288729938392496</v>
      </c>
      <c r="E91" s="16">
        <f t="shared" si="29"/>
        <v>1.7837722746435639E-2</v>
      </c>
      <c r="F91" s="2">
        <f t="shared" si="26"/>
        <v>67.438037760487191</v>
      </c>
      <c r="H91" s="2">
        <f t="shared" si="22"/>
        <v>1</v>
      </c>
      <c r="J91" s="1">
        <v>41180</v>
      </c>
      <c r="K91" s="3">
        <v>2.4746945841300001E-2</v>
      </c>
      <c r="L91" s="2">
        <f t="shared" si="27"/>
        <v>20.832554198920807</v>
      </c>
      <c r="N91" s="16">
        <f t="shared" si="30"/>
        <v>4.1443077638085642E-2</v>
      </c>
      <c r="O91" s="2">
        <f t="shared" si="28"/>
        <v>55.939950865390855</v>
      </c>
      <c r="R91" s="17">
        <v>41180</v>
      </c>
      <c r="S91" s="18">
        <v>2293.1060000000002</v>
      </c>
      <c r="T91" s="19">
        <f t="shared" si="23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9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4"/>
        <v>#REF!</v>
      </c>
    </row>
    <row r="92" spans="1:30" x14ac:dyDescent="0.25">
      <c r="A92" s="1">
        <v>41213</v>
      </c>
      <c r="B92" s="3">
        <v>-0.111933421432</v>
      </c>
      <c r="C92" s="2">
        <f t="shared" si="25"/>
        <v>25.317599323618307</v>
      </c>
      <c r="E92" s="16">
        <f t="shared" si="29"/>
        <v>-0.111933421432</v>
      </c>
      <c r="F92" s="2">
        <f t="shared" si="26"/>
        <v>68.640978780622419</v>
      </c>
      <c r="H92" s="2">
        <f t="shared" si="22"/>
        <v>0</v>
      </c>
      <c r="J92" s="1">
        <v>41213</v>
      </c>
      <c r="K92" s="3">
        <v>-0.10473718703</v>
      </c>
      <c r="L92" s="2">
        <f t="shared" si="27"/>
        <v>21.348096289417448</v>
      </c>
      <c r="N92" s="16">
        <f t="shared" si="30"/>
        <v>-0.10473718703</v>
      </c>
      <c r="O92" s="2">
        <f t="shared" si="28"/>
        <v>58.258274592175944</v>
      </c>
      <c r="R92" s="17">
        <v>41213</v>
      </c>
      <c r="S92" s="18">
        <v>2254.8200000000002</v>
      </c>
      <c r="T92" s="19">
        <f t="shared" si="23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9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4"/>
        <v>#REF!</v>
      </c>
    </row>
    <row r="93" spans="1:30" x14ac:dyDescent="0.25">
      <c r="A93" s="1">
        <v>41243</v>
      </c>
      <c r="B93" s="3">
        <v>0.22046150578900001</v>
      </c>
      <c r="C93" s="2">
        <f t="shared" si="25"/>
        <v>22.48371380888122</v>
      </c>
      <c r="E93" s="16">
        <f t="shared" si="29"/>
        <v>4.1325184661494124E-2</v>
      </c>
      <c r="F93" s="2">
        <f t="shared" si="26"/>
        <v>60.957759175266041</v>
      </c>
      <c r="H93" s="2">
        <f t="shared" si="22"/>
        <v>1</v>
      </c>
      <c r="J93" s="1">
        <v>41243</v>
      </c>
      <c r="K93" s="3">
        <v>0.165012612428</v>
      </c>
      <c r="L93" s="2">
        <f t="shared" si="27"/>
        <v>19.112156735618285</v>
      </c>
      <c r="N93" s="16">
        <f t="shared" si="30"/>
        <v>-1.4123708699505882E-2</v>
      </c>
      <c r="O93" s="2">
        <f t="shared" si="28"/>
        <v>52.156466790170114</v>
      </c>
      <c r="R93" s="17">
        <v>41243</v>
      </c>
      <c r="S93" s="18">
        <v>2139.6610000000001</v>
      </c>
      <c r="T93" s="19">
        <f t="shared" si="23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9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4"/>
        <v>#REF!</v>
      </c>
    </row>
    <row r="94" spans="1:30" x14ac:dyDescent="0.25">
      <c r="A94" s="1">
        <v>41274</v>
      </c>
      <c r="B94" s="3">
        <v>6.3176682964699998E-2</v>
      </c>
      <c r="C94" s="2">
        <f t="shared" si="25"/>
        <v>27.440507210916106</v>
      </c>
      <c r="D94" s="3">
        <f t="shared" ref="D94" si="40">C94/C82-1</f>
        <v>0.13188972155030854</v>
      </c>
      <c r="E94" s="16">
        <f t="shared" si="29"/>
        <v>6.3176682964699998E-2</v>
      </c>
      <c r="F94" s="2">
        <f t="shared" si="26"/>
        <v>63.476849829734803</v>
      </c>
      <c r="G94" s="3">
        <f t="shared" ref="G94" si="41">F94/F82-1</f>
        <v>-6.3543609036927795E-2</v>
      </c>
      <c r="H94" s="2">
        <f t="shared" si="22"/>
        <v>0</v>
      </c>
      <c r="J94" s="1">
        <v>41274</v>
      </c>
      <c r="K94" s="3">
        <v>8.77777109769E-2</v>
      </c>
      <c r="L94" s="2">
        <f t="shared" si="27"/>
        <v>22.265903647696057</v>
      </c>
      <c r="M94" s="3">
        <f t="shared" ref="M94" si="42">L94/L82-1</f>
        <v>0.18077177381384879</v>
      </c>
      <c r="N94" s="16">
        <f t="shared" si="30"/>
        <v>8.77777109769E-2</v>
      </c>
      <c r="O94" s="2">
        <f t="shared" si="28"/>
        <v>51.4198240464303</v>
      </c>
      <c r="P94" s="3">
        <f t="shared" ref="P94" si="43">O94/O82-1</f>
        <v>-3.4686671072677311E-2</v>
      </c>
      <c r="R94" s="17">
        <v>41274</v>
      </c>
      <c r="S94" s="18">
        <v>2522.9520000000002</v>
      </c>
      <c r="T94" s="19">
        <f t="shared" si="23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9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4"/>
        <v>#REF!</v>
      </c>
    </row>
    <row r="95" spans="1:30" x14ac:dyDescent="0.25">
      <c r="A95" s="1">
        <v>41305</v>
      </c>
      <c r="B95" s="3">
        <v>6.24826554907E-2</v>
      </c>
      <c r="C95" s="2">
        <f t="shared" si="25"/>
        <v>29.174107435370718</v>
      </c>
      <c r="E95" s="16">
        <f t="shared" si="29"/>
        <v>6.24826554907E-2</v>
      </c>
      <c r="F95" s="2">
        <f t="shared" si="26"/>
        <v>67.487106647025826</v>
      </c>
      <c r="H95" s="2">
        <f t="shared" si="22"/>
        <v>0</v>
      </c>
      <c r="J95" s="1">
        <v>41305</v>
      </c>
      <c r="K95" s="3">
        <v>4.8549394726300002E-2</v>
      </c>
      <c r="L95" s="2">
        <f t="shared" si="27"/>
        <v>24.220353702723024</v>
      </c>
      <c r="N95" s="16">
        <f t="shared" si="30"/>
        <v>4.8549394726300002E-2</v>
      </c>
      <c r="O95" s="2">
        <f t="shared" si="28"/>
        <v>55.933338500060913</v>
      </c>
      <c r="R95" s="17">
        <v>41305</v>
      </c>
      <c r="S95" s="18">
        <v>2686.8820000000001</v>
      </c>
      <c r="T95" s="19">
        <f t="shared" si="23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9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4"/>
        <v>#REF!</v>
      </c>
    </row>
    <row r="96" spans="1:30" x14ac:dyDescent="0.25">
      <c r="A96" s="1">
        <v>41333</v>
      </c>
      <c r="B96" s="3">
        <v>-5.3954077475299997E-2</v>
      </c>
      <c r="C96" s="2">
        <f t="shared" si="25"/>
        <v>30.996983139503659</v>
      </c>
      <c r="E96" s="16">
        <f t="shared" si="29"/>
        <v>-5.3954077475299997E-2</v>
      </c>
      <c r="F96" s="2">
        <f t="shared" si="26"/>
        <v>71.703880281716081</v>
      </c>
      <c r="H96" s="2">
        <f t="shared" si="22"/>
        <v>0</v>
      </c>
      <c r="J96" s="1">
        <v>41333</v>
      </c>
      <c r="K96" s="3">
        <v>-3.3735932455500002E-2</v>
      </c>
      <c r="L96" s="2">
        <f t="shared" si="27"/>
        <v>25.396237215047126</v>
      </c>
      <c r="N96" s="16">
        <f t="shared" si="30"/>
        <v>-3.3735932455500002E-2</v>
      </c>
      <c r="O96" s="2">
        <f t="shared" si="28"/>
        <v>58.648868229260124</v>
      </c>
      <c r="R96" s="17">
        <v>41333</v>
      </c>
      <c r="S96" s="18">
        <v>2673.3270000000002</v>
      </c>
      <c r="T96" s="19">
        <f t="shared" si="23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9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4"/>
        <v>#REF!</v>
      </c>
    </row>
    <row r="97" spans="1:30" x14ac:dyDescent="0.25">
      <c r="A97" s="1">
        <v>41362</v>
      </c>
      <c r="B97" s="3">
        <v>-2.2295705337299999E-2</v>
      </c>
      <c r="C97" s="2">
        <f t="shared" si="25"/>
        <v>29.32456950969431</v>
      </c>
      <c r="E97" s="16">
        <f t="shared" si="29"/>
        <v>-3.1472441438246471E-3</v>
      </c>
      <c r="F97" s="2">
        <f t="shared" si="26"/>
        <v>67.835163569716741</v>
      </c>
      <c r="H97" s="2">
        <f t="shared" si="22"/>
        <v>1</v>
      </c>
      <c r="J97" s="1">
        <v>41362</v>
      </c>
      <c r="K97" s="3">
        <v>-2.25551729346E-2</v>
      </c>
      <c r="L97" s="2">
        <f t="shared" si="27"/>
        <v>24.539471471736441</v>
      </c>
      <c r="N97" s="16">
        <f t="shared" si="30"/>
        <v>-3.4067117411246475E-3</v>
      </c>
      <c r="O97" s="2">
        <f t="shared" si="28"/>
        <v>56.670293972086284</v>
      </c>
      <c r="R97" s="17">
        <v>41362</v>
      </c>
      <c r="S97" s="18">
        <v>2495.0830000000001</v>
      </c>
      <c r="T97" s="19">
        <f t="shared" si="23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9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4"/>
        <v>#REF!</v>
      </c>
    </row>
    <row r="98" spans="1:30" x14ac:dyDescent="0.25">
      <c r="A98" s="1">
        <v>41390</v>
      </c>
      <c r="B98" s="3">
        <v>0.15287088766699999</v>
      </c>
      <c r="C98" s="2">
        <f t="shared" si="25"/>
        <v>28.670757548762996</v>
      </c>
      <c r="E98" s="16">
        <f t="shared" si="29"/>
        <v>8.7852455153861114E-2</v>
      </c>
      <c r="F98" s="2">
        <f t="shared" si="26"/>
        <v>67.621669748426569</v>
      </c>
      <c r="H98" s="2">
        <f t="shared" si="22"/>
        <v>1</v>
      </c>
      <c r="J98" s="1">
        <v>41390</v>
      </c>
      <c r="K98" s="3">
        <v>0.147472809146</v>
      </c>
      <c r="L98" s="2">
        <f t="shared" si="27"/>
        <v>23.985979448967743</v>
      </c>
      <c r="N98" s="16">
        <f t="shared" si="30"/>
        <v>8.2454376632861121E-2</v>
      </c>
      <c r="O98" s="2">
        <f t="shared" si="28"/>
        <v>56.477234616238597</v>
      </c>
      <c r="R98" s="17">
        <v>41390</v>
      </c>
      <c r="S98" s="18">
        <v>2447.306</v>
      </c>
      <c r="T98" s="19">
        <f t="shared" si="23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9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4"/>
        <v>#REF!</v>
      </c>
    </row>
    <row r="99" spans="1:30" x14ac:dyDescent="0.25">
      <c r="A99" s="1">
        <v>41425</v>
      </c>
      <c r="B99" s="3">
        <v>-0.131539831577</v>
      </c>
      <c r="C99" s="2">
        <f t="shared" si="25"/>
        <v>33.053681705327733</v>
      </c>
      <c r="E99" s="16">
        <f t="shared" si="29"/>
        <v>-0.131539831577</v>
      </c>
      <c r="F99" s="2">
        <f t="shared" si="26"/>
        <v>73.562399457429422</v>
      </c>
      <c r="H99" s="2">
        <f t="shared" si="22"/>
        <v>0</v>
      </c>
      <c r="J99" s="1">
        <v>41425</v>
      </c>
      <c r="K99" s="3">
        <v>-0.12925717098200001</v>
      </c>
      <c r="L99" s="2">
        <f t="shared" si="27"/>
        <v>27.523259218425242</v>
      </c>
      <c r="N99" s="16">
        <f t="shared" si="30"/>
        <v>-0.12925717098200001</v>
      </c>
      <c r="O99" s="2">
        <f t="shared" si="28"/>
        <v>61.134029790468396</v>
      </c>
      <c r="R99" s="17">
        <v>41425</v>
      </c>
      <c r="S99" s="18">
        <v>2606.4259999999999</v>
      </c>
      <c r="T99" s="19">
        <f t="shared" si="23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9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4"/>
        <v>#REF!</v>
      </c>
    </row>
    <row r="100" spans="1:30" x14ac:dyDescent="0.25">
      <c r="A100" s="1">
        <v>41453</v>
      </c>
      <c r="B100" s="3">
        <v>0.13853965137599999</v>
      </c>
      <c r="C100" s="2">
        <f t="shared" si="25"/>
        <v>28.705805980809156</v>
      </c>
      <c r="E100" s="16">
        <f t="shared" si="29"/>
        <v>0.14200137317589534</v>
      </c>
      <c r="F100" s="2">
        <f t="shared" si="26"/>
        <v>63.886013822399157</v>
      </c>
      <c r="H100" s="2">
        <f t="shared" si="22"/>
        <v>1</v>
      </c>
      <c r="J100" s="1">
        <v>41453</v>
      </c>
      <c r="K100" s="3">
        <v>0.101579314184</v>
      </c>
      <c r="L100" s="2">
        <f t="shared" si="27"/>
        <v>23.965680595647342</v>
      </c>
      <c r="N100" s="16">
        <f t="shared" si="30"/>
        <v>0.10504103598389535</v>
      </c>
      <c r="O100" s="2">
        <f t="shared" si="28"/>
        <v>53.232018049023139</v>
      </c>
      <c r="R100" s="17">
        <v>41453</v>
      </c>
      <c r="S100" s="18">
        <v>2200.6390000000001</v>
      </c>
      <c r="T100" s="19">
        <f t="shared" si="23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9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4"/>
        <v>#REF!</v>
      </c>
    </row>
    <row r="101" spans="1:30" x14ac:dyDescent="0.25">
      <c r="A101" s="1">
        <v>41486</v>
      </c>
      <c r="B101" s="3">
        <v>8.7059762188000003E-2</v>
      </c>
      <c r="C101" s="2">
        <f t="shared" si="25"/>
        <v>32.682698333857552</v>
      </c>
      <c r="E101" s="16">
        <f t="shared" si="29"/>
        <v>3.1935347054720523E-2</v>
      </c>
      <c r="F101" s="2">
        <f t="shared" si="26"/>
        <v>72.957915511914067</v>
      </c>
      <c r="H101" s="2">
        <f t="shared" si="22"/>
        <v>1</v>
      </c>
      <c r="J101" s="1">
        <v>41486</v>
      </c>
      <c r="K101" s="3">
        <v>9.7845161165100003E-2</v>
      </c>
      <c r="L101" s="2">
        <f t="shared" si="27"/>
        <v>26.400097994505995</v>
      </c>
      <c r="N101" s="16">
        <f t="shared" si="30"/>
        <v>4.2720746031820522E-2</v>
      </c>
      <c r="O101" s="2">
        <f t="shared" si="28"/>
        <v>58.823564372405947</v>
      </c>
      <c r="R101" s="17">
        <v>41486</v>
      </c>
      <c r="S101" s="18">
        <v>2193.0210000000002</v>
      </c>
      <c r="T101" s="19">
        <f t="shared" si="23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9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4"/>
        <v>#REF!</v>
      </c>
    </row>
    <row r="102" spans="1:30" x14ac:dyDescent="0.25">
      <c r="A102" s="1">
        <v>41516</v>
      </c>
      <c r="B102" s="3">
        <v>4.8143236264600001E-2</v>
      </c>
      <c r="C102" s="2">
        <f t="shared" si="25"/>
        <v>35.528046278465332</v>
      </c>
      <c r="E102" s="16">
        <f t="shared" si="29"/>
        <v>4.8143236264600001E-2</v>
      </c>
      <c r="F102" s="2">
        <f t="shared" si="26"/>
        <v>75.287851864176019</v>
      </c>
      <c r="H102" s="2">
        <f t="shared" si="22"/>
        <v>0</v>
      </c>
      <c r="J102" s="1">
        <v>41516</v>
      </c>
      <c r="K102" s="3">
        <v>2.5732648226899999E-2</v>
      </c>
      <c r="L102" s="2">
        <f t="shared" si="27"/>
        <v>28.983219837552863</v>
      </c>
      <c r="N102" s="16">
        <f t="shared" si="30"/>
        <v>2.5732648226899999E-2</v>
      </c>
      <c r="O102" s="2">
        <f t="shared" si="28"/>
        <v>61.336550926645941</v>
      </c>
      <c r="R102" s="17">
        <v>41516</v>
      </c>
      <c r="S102" s="18">
        <v>2313.91</v>
      </c>
      <c r="T102" s="19">
        <f t="shared" si="23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9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4"/>
        <v>#REF!</v>
      </c>
    </row>
    <row r="103" spans="1:30" x14ac:dyDescent="0.25">
      <c r="A103" s="1">
        <v>41547</v>
      </c>
      <c r="B103" s="3">
        <v>-1.7531089532299999E-2</v>
      </c>
      <c r="C103" s="2">
        <f t="shared" si="25"/>
        <v>37.238481404469127</v>
      </c>
      <c r="E103" s="16">
        <f t="shared" si="29"/>
        <v>-1.7531089532299999E-2</v>
      </c>
      <c r="F103" s="2">
        <f t="shared" si="26"/>
        <v>78.912452704327251</v>
      </c>
      <c r="H103" s="2">
        <f t="shared" si="22"/>
        <v>0</v>
      </c>
      <c r="J103" s="1">
        <v>41547</v>
      </c>
      <c r="K103" s="3">
        <v>-3.2015579572599998E-2</v>
      </c>
      <c r="L103" s="2">
        <f t="shared" si="27"/>
        <v>29.729034838115521</v>
      </c>
      <c r="N103" s="16">
        <f t="shared" si="30"/>
        <v>-3.2015579572599998E-2</v>
      </c>
      <c r="O103" s="2">
        <f t="shared" si="28"/>
        <v>62.91490281509266</v>
      </c>
      <c r="R103" s="17">
        <v>41547</v>
      </c>
      <c r="S103" s="18">
        <v>2409.0369999999998</v>
      </c>
      <c r="T103" s="19">
        <f t="shared" si="23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9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4"/>
        <v>#REF!</v>
      </c>
    </row>
    <row r="104" spans="1:30" x14ac:dyDescent="0.25">
      <c r="A104" s="1">
        <v>41578</v>
      </c>
      <c r="B104" s="3">
        <v>8.60046509825E-2</v>
      </c>
      <c r="C104" s="2">
        <f t="shared" si="25"/>
        <v>36.585650252920487</v>
      </c>
      <c r="E104" s="16">
        <f t="shared" si="29"/>
        <v>8.60046509825E-2</v>
      </c>
      <c r="F104" s="2">
        <f t="shared" si="26"/>
        <v>77.529031430754301</v>
      </c>
      <c r="H104" s="2">
        <f t="shared" si="22"/>
        <v>0</v>
      </c>
      <c r="J104" s="1">
        <v>41578</v>
      </c>
      <c r="K104" s="3">
        <v>5.6306275506699997E-2</v>
      </c>
      <c r="L104" s="2">
        <f t="shared" si="27"/>
        <v>28.777242557639234</v>
      </c>
      <c r="N104" s="16">
        <f t="shared" si="30"/>
        <v>5.6306275506699997E-2</v>
      </c>
      <c r="O104" s="2">
        <f t="shared" si="28"/>
        <v>60.90064573771366</v>
      </c>
      <c r="R104" s="17">
        <v>41578</v>
      </c>
      <c r="S104" s="18">
        <v>2373.7179999999998</v>
      </c>
      <c r="T104" s="19">
        <f t="shared" si="23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9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4"/>
        <v>#REF!</v>
      </c>
    </row>
    <row r="105" spans="1:30" x14ac:dyDescent="0.25">
      <c r="A105" s="1">
        <v>41607</v>
      </c>
      <c r="B105" s="3">
        <v>7.6101718686599998E-2</v>
      </c>
      <c r="C105" s="2">
        <f t="shared" si="25"/>
        <v>39.732186333890731</v>
      </c>
      <c r="E105" s="16">
        <f t="shared" si="29"/>
        <v>7.6101718686599998E-2</v>
      </c>
      <c r="F105" s="2">
        <f t="shared" si="26"/>
        <v>84.196888719967603</v>
      </c>
      <c r="H105" s="2">
        <f t="shared" si="22"/>
        <v>0</v>
      </c>
      <c r="J105" s="1">
        <v>41607</v>
      </c>
      <c r="K105" s="3">
        <v>3.6350701972E-2</v>
      </c>
      <c r="L105" s="2">
        <f t="shared" si="27"/>
        <v>30.397581905412803</v>
      </c>
      <c r="N105" s="16">
        <f t="shared" si="30"/>
        <v>3.6350701972E-2</v>
      </c>
      <c r="O105" s="2">
        <f t="shared" si="28"/>
        <v>64.329734275157307</v>
      </c>
      <c r="R105" s="17">
        <v>41607</v>
      </c>
      <c r="S105" s="18">
        <v>2438.944</v>
      </c>
      <c r="T105" s="19">
        <f t="shared" si="23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9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4"/>
        <v>#REF!</v>
      </c>
    </row>
    <row r="106" spans="1:30" x14ac:dyDescent="0.25">
      <c r="A106" s="1">
        <v>41639</v>
      </c>
      <c r="B106" s="3">
        <v>3.9511707377099997E-2</v>
      </c>
      <c r="C106" s="2">
        <f t="shared" si="25"/>
        <v>42.755874001076059</v>
      </c>
      <c r="D106" s="3">
        <f t="shared" ref="D106" si="44">C106/C94-1</f>
        <v>0.55812987247070089</v>
      </c>
      <c r="E106" s="16">
        <f t="shared" si="29"/>
        <v>9.4264744467673217E-2</v>
      </c>
      <c r="F106" s="2">
        <f t="shared" si="26"/>
        <v>90.604416659621535</v>
      </c>
      <c r="G106" s="3">
        <f t="shared" ref="G106" si="45">F106/F94-1</f>
        <v>0.42736157989332391</v>
      </c>
      <c r="H106" s="2">
        <f t="shared" si="22"/>
        <v>1</v>
      </c>
      <c r="J106" s="1">
        <v>41639</v>
      </c>
      <c r="K106" s="3">
        <v>-6.1417449045300004E-4</v>
      </c>
      <c r="L106" s="2">
        <f t="shared" si="27"/>
        <v>31.502555345925924</v>
      </c>
      <c r="M106" s="3">
        <f t="shared" ref="M106" si="46">L106/L94-1</f>
        <v>0.41483390229192962</v>
      </c>
      <c r="N106" s="16">
        <f t="shared" si="30"/>
        <v>5.413886260012022E-2</v>
      </c>
      <c r="O106" s="2">
        <f t="shared" si="28"/>
        <v>66.668165273731503</v>
      </c>
      <c r="P106" s="3">
        <f t="shared" ref="P106" si="47">O106/O94-1</f>
        <v>0.29654596276977707</v>
      </c>
      <c r="R106" s="17">
        <v>41639</v>
      </c>
      <c r="S106" s="18">
        <v>2330.0259999999998</v>
      </c>
      <c r="T106" s="19">
        <f t="shared" si="23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9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4"/>
        <v>#REF!</v>
      </c>
    </row>
    <row r="107" spans="1:30" x14ac:dyDescent="0.25">
      <c r="A107" s="1">
        <v>41669</v>
      </c>
      <c r="B107" s="3">
        <v>5.7100833814600002E-2</v>
      </c>
      <c r="C107" s="2">
        <f t="shared" si="25"/>
        <v>44.445231583258739</v>
      </c>
      <c r="E107" s="16">
        <f t="shared" si="29"/>
        <v>6.7761234731760364E-2</v>
      </c>
      <c r="F107" s="2">
        <f t="shared" si="26"/>
        <v>99.145218843683352</v>
      </c>
      <c r="H107" s="2">
        <f t="shared" si="22"/>
        <v>1</v>
      </c>
      <c r="J107" s="1">
        <v>41669</v>
      </c>
      <c r="K107" s="3">
        <v>3.9203235067599998E-2</v>
      </c>
      <c r="L107" s="2">
        <f t="shared" si="27"/>
        <v>31.483207280048372</v>
      </c>
      <c r="N107" s="16">
        <f t="shared" si="30"/>
        <v>4.986363598476036E-2</v>
      </c>
      <c r="O107" s="2">
        <f t="shared" si="28"/>
        <v>70.277503913288157</v>
      </c>
      <c r="R107" s="17">
        <v>41669</v>
      </c>
      <c r="S107" s="18">
        <v>2202.4499999999998</v>
      </c>
      <c r="T107" s="19">
        <f t="shared" si="23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9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4"/>
        <v>#REF!</v>
      </c>
    </row>
    <row r="108" spans="1:30" x14ac:dyDescent="0.25">
      <c r="A108" s="1">
        <v>41698</v>
      </c>
      <c r="B108" s="3">
        <v>-1.0538885162399999E-2</v>
      </c>
      <c r="C108" s="2">
        <f t="shared" si="25"/>
        <v>46.983091365745807</v>
      </c>
      <c r="E108" s="16">
        <f t="shared" si="29"/>
        <v>4.4525947609217274E-3</v>
      </c>
      <c r="F108" s="2">
        <f t="shared" si="26"/>
        <v>105.86342129028193</v>
      </c>
      <c r="H108" s="2">
        <f t="shared" si="22"/>
        <v>1</v>
      </c>
      <c r="J108" s="1">
        <v>41698</v>
      </c>
      <c r="K108" s="3">
        <v>2.06787089445E-2</v>
      </c>
      <c r="L108" s="2">
        <f t="shared" si="27"/>
        <v>32.717450855730085</v>
      </c>
      <c r="N108" s="16">
        <f t="shared" si="30"/>
        <v>3.5670188867821723E-2</v>
      </c>
      <c r="O108" s="2">
        <f t="shared" si="28"/>
        <v>73.781795786337938</v>
      </c>
      <c r="R108" s="17">
        <v>41698</v>
      </c>
      <c r="S108" s="18">
        <v>2178.971</v>
      </c>
      <c r="T108" s="19">
        <f t="shared" si="23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9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4"/>
        <v>#REF!</v>
      </c>
    </row>
    <row r="109" spans="1:30" x14ac:dyDescent="0.25">
      <c r="A109" s="1">
        <v>41729</v>
      </c>
      <c r="B109" s="3">
        <v>2.7934438511300001E-2</v>
      </c>
      <c r="C109" s="2">
        <f t="shared" si="25"/>
        <v>46.487941961267666</v>
      </c>
      <c r="E109" s="16">
        <f t="shared" si="29"/>
        <v>2.2178499816659585E-2</v>
      </c>
      <c r="F109" s="2">
        <f t="shared" si="26"/>
        <v>106.3347882052923</v>
      </c>
      <c r="H109" s="2">
        <f t="shared" si="22"/>
        <v>1</v>
      </c>
      <c r="J109" s="1">
        <v>41729</v>
      </c>
      <c r="K109" s="3">
        <v>4.2160067607099998E-2</v>
      </c>
      <c r="L109" s="2">
        <f t="shared" si="27"/>
        <v>33.394005499381706</v>
      </c>
      <c r="N109" s="16">
        <f t="shared" si="30"/>
        <v>3.6404128912459581E-2</v>
      </c>
      <c r="O109" s="2">
        <f t="shared" si="28"/>
        <v>76.413606377043664</v>
      </c>
      <c r="R109" s="17">
        <v>41729</v>
      </c>
      <c r="S109" s="18">
        <v>2146.3049999999998</v>
      </c>
      <c r="T109" s="19">
        <f t="shared" si="23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9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4"/>
        <v>#REF!</v>
      </c>
    </row>
    <row r="110" spans="1:30" x14ac:dyDescent="0.25">
      <c r="A110" s="1">
        <v>41759</v>
      </c>
      <c r="B110" s="3">
        <v>7.7669997284099998E-2</v>
      </c>
      <c r="C110" s="2">
        <f t="shared" si="25"/>
        <v>47.78655651750158</v>
      </c>
      <c r="E110" s="16">
        <f t="shared" si="29"/>
        <v>7.8686832272859261E-2</v>
      </c>
      <c r="F110" s="2">
        <f t="shared" si="26"/>
        <v>108.69313428600792</v>
      </c>
      <c r="H110" s="2">
        <f t="shared" si="22"/>
        <v>1</v>
      </c>
      <c r="J110" s="1">
        <v>41759</v>
      </c>
      <c r="K110" s="3">
        <v>3.2398292457600002E-2</v>
      </c>
      <c r="L110" s="2">
        <f t="shared" si="27"/>
        <v>34.801899028907506</v>
      </c>
      <c r="N110" s="16">
        <f t="shared" si="30"/>
        <v>3.3415127446359265E-2</v>
      </c>
      <c r="O110" s="2">
        <f t="shared" si="28"/>
        <v>79.195377154259504</v>
      </c>
      <c r="R110" s="17">
        <v>41759</v>
      </c>
      <c r="S110" s="18">
        <v>2158.6590000000001</v>
      </c>
      <c r="T110" s="19">
        <f t="shared" si="23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9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4"/>
        <v>#REF!</v>
      </c>
    </row>
    <row r="111" spans="1:30" x14ac:dyDescent="0.25">
      <c r="A111" s="1">
        <v>41789</v>
      </c>
      <c r="B111" s="3">
        <v>8.0946413674500006E-2</v>
      </c>
      <c r="C111" s="2">
        <f t="shared" si="25"/>
        <v>51.498138232432417</v>
      </c>
      <c r="E111" s="16">
        <f t="shared" si="29"/>
        <v>8.0946413674500006E-2</v>
      </c>
      <c r="F111" s="2">
        <f t="shared" si="26"/>
        <v>117.24585271278239</v>
      </c>
      <c r="H111" s="2">
        <f t="shared" si="22"/>
        <v>0</v>
      </c>
      <c r="J111" s="1">
        <v>41789</v>
      </c>
      <c r="K111" s="3">
        <v>5.5353202352299999E-2</v>
      </c>
      <c r="L111" s="2">
        <f t="shared" si="27"/>
        <v>35.929421131725917</v>
      </c>
      <c r="N111" s="16">
        <f t="shared" si="30"/>
        <v>5.5353202352299999E-2</v>
      </c>
      <c r="O111" s="2">
        <f t="shared" si="28"/>
        <v>81.841700775031569</v>
      </c>
      <c r="R111" s="17">
        <v>41789</v>
      </c>
      <c r="S111" s="18">
        <v>2156.4639999999999</v>
      </c>
      <c r="T111" s="19">
        <f t="shared" si="23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9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4"/>
        <v>#REF!</v>
      </c>
    </row>
    <row r="112" spans="1:30" x14ac:dyDescent="0.25">
      <c r="A112" s="1">
        <v>41820</v>
      </c>
      <c r="B112" s="3">
        <v>7.0519435114600001E-2</v>
      </c>
      <c r="C112" s="2">
        <f t="shared" si="25"/>
        <v>55.666727833261476</v>
      </c>
      <c r="E112" s="16">
        <f t="shared" si="29"/>
        <v>7.0519435114600001E-2</v>
      </c>
      <c r="F112" s="2">
        <f t="shared" si="26"/>
        <v>126.73648400809077</v>
      </c>
      <c r="H112" s="2">
        <f t="shared" si="22"/>
        <v>0</v>
      </c>
      <c r="J112" s="1">
        <v>41820</v>
      </c>
      <c r="K112" s="3">
        <v>7.9262288573700004E-2</v>
      </c>
      <c r="L112" s="2">
        <f t="shared" si="27"/>
        <v>37.918229650031343</v>
      </c>
      <c r="N112" s="16">
        <f t="shared" si="30"/>
        <v>7.9262288573700004E-2</v>
      </c>
      <c r="O112" s="2">
        <f t="shared" si="28"/>
        <v>86.371900998888279</v>
      </c>
      <c r="R112" s="17">
        <v>41820</v>
      </c>
      <c r="S112" s="18">
        <v>2165.1179999999999</v>
      </c>
      <c r="T112" s="19">
        <f t="shared" si="23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9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4"/>
        <v>#REF!</v>
      </c>
    </row>
    <row r="113" spans="1:30" x14ac:dyDescent="0.25">
      <c r="A113" s="1">
        <v>41851</v>
      </c>
      <c r="B113" s="3">
        <v>0.103807096237</v>
      </c>
      <c r="C113" s="2">
        <f t="shared" si="25"/>
        <v>59.59231403474125</v>
      </c>
      <c r="E113" s="16">
        <f t="shared" si="29"/>
        <v>0.103807096237</v>
      </c>
      <c r="F113" s="2">
        <f t="shared" si="26"/>
        <v>135.67386926875184</v>
      </c>
      <c r="H113" s="2">
        <f t="shared" si="22"/>
        <v>0</v>
      </c>
      <c r="J113" s="1">
        <v>41851</v>
      </c>
      <c r="K113" s="3">
        <v>0.122524114309</v>
      </c>
      <c r="L113" s="2">
        <f t="shared" si="27"/>
        <v>40.923715310755952</v>
      </c>
      <c r="N113" s="16">
        <f t="shared" si="30"/>
        <v>0.122524114309</v>
      </c>
      <c r="O113" s="2">
        <f t="shared" si="28"/>
        <v>93.217935540521211</v>
      </c>
      <c r="R113" s="17">
        <v>41851</v>
      </c>
      <c r="S113" s="18">
        <v>2350.2510000000002</v>
      </c>
      <c r="T113" s="19">
        <f t="shared" si="23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9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4"/>
        <v>#REF!</v>
      </c>
    </row>
    <row r="114" spans="1:30" x14ac:dyDescent="0.25">
      <c r="A114" s="1">
        <v>41880</v>
      </c>
      <c r="B114" s="3">
        <v>0.22866268779000001</v>
      </c>
      <c r="C114" s="2">
        <f t="shared" si="25"/>
        <v>65.778419112731157</v>
      </c>
      <c r="E114" s="16">
        <f t="shared" si="29"/>
        <v>0.22866268779000001</v>
      </c>
      <c r="F114" s="2">
        <f t="shared" si="26"/>
        <v>149.75777967277932</v>
      </c>
      <c r="H114" s="2">
        <f t="shared" si="22"/>
        <v>0</v>
      </c>
      <c r="J114" s="1">
        <v>41880</v>
      </c>
      <c r="K114" s="3">
        <v>0.17117680987200001</v>
      </c>
      <c r="L114" s="2">
        <f t="shared" si="27"/>
        <v>45.937857283439982</v>
      </c>
      <c r="N114" s="16">
        <f t="shared" si="30"/>
        <v>0.17117680987200001</v>
      </c>
      <c r="O114" s="2">
        <f t="shared" si="28"/>
        <v>104.63938053033702</v>
      </c>
      <c r="R114" s="17">
        <v>41880</v>
      </c>
      <c r="S114" s="18">
        <v>2338.2869999999998</v>
      </c>
      <c r="T114" s="19">
        <f t="shared" si="23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9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4"/>
        <v>#REF!</v>
      </c>
    </row>
    <row r="115" spans="1:30" x14ac:dyDescent="0.25">
      <c r="A115" s="1">
        <v>41912</v>
      </c>
      <c r="B115" s="3">
        <v>1.3459010186899999E-2</v>
      </c>
      <c r="C115" s="2">
        <f t="shared" si="25"/>
        <v>80.819489225625375</v>
      </c>
      <c r="E115" s="16">
        <f t="shared" si="29"/>
        <v>1.3459010186899999E-2</v>
      </c>
      <c r="F115" s="2">
        <f t="shared" si="26"/>
        <v>184.00179609021967</v>
      </c>
      <c r="H115" s="2">
        <f t="shared" si="22"/>
        <v>0</v>
      </c>
      <c r="J115" s="1">
        <v>41912</v>
      </c>
      <c r="K115" s="3">
        <v>-3.8147596607100002E-3</v>
      </c>
      <c r="L115" s="2">
        <f t="shared" si="27"/>
        <v>53.801353145574467</v>
      </c>
      <c r="N115" s="16">
        <f t="shared" si="30"/>
        <v>-3.8147596607100002E-3</v>
      </c>
      <c r="O115" s="2">
        <f t="shared" si="28"/>
        <v>122.5512158765024</v>
      </c>
      <c r="R115" s="17">
        <v>41912</v>
      </c>
      <c r="S115" s="18">
        <v>2450.9879999999998</v>
      </c>
      <c r="T115" s="19">
        <f t="shared" si="23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9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4"/>
        <v>#REF!</v>
      </c>
    </row>
    <row r="116" spans="1:30" x14ac:dyDescent="0.25">
      <c r="A116" s="1">
        <v>41943</v>
      </c>
      <c r="B116" s="3">
        <v>1.41947495423E-2</v>
      </c>
      <c r="C116" s="2">
        <f t="shared" si="25"/>
        <v>81.907239554413124</v>
      </c>
      <c r="E116" s="16">
        <f t="shared" si="29"/>
        <v>1.41947495423E-2</v>
      </c>
      <c r="F116" s="2">
        <f t="shared" si="26"/>
        <v>186.47827813820587</v>
      </c>
      <c r="H116" s="2">
        <f t="shared" si="22"/>
        <v>0</v>
      </c>
      <c r="J116" s="1">
        <v>41943</v>
      </c>
      <c r="K116" s="3">
        <v>-4.8710063250700002E-3</v>
      </c>
      <c r="L116" s="2">
        <f t="shared" si="27"/>
        <v>53.596113913903118</v>
      </c>
      <c r="N116" s="16">
        <f t="shared" si="30"/>
        <v>-4.8710063250700002E-3</v>
      </c>
      <c r="O116" s="2">
        <f t="shared" si="28"/>
        <v>122.08371244180576</v>
      </c>
      <c r="R116" s="17">
        <v>41943</v>
      </c>
      <c r="S116" s="18">
        <v>2508.3249999999998</v>
      </c>
      <c r="T116" s="19">
        <f t="shared" si="23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9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4"/>
        <v>#REF!</v>
      </c>
    </row>
    <row r="117" spans="1:30" x14ac:dyDescent="0.25">
      <c r="A117" s="1">
        <v>41971</v>
      </c>
      <c r="B117" s="3">
        <v>-0.17212073735399999</v>
      </c>
      <c r="C117" s="2">
        <f t="shared" si="25"/>
        <v>83.069892305589192</v>
      </c>
      <c r="E117" s="16">
        <f t="shared" si="29"/>
        <v>-0.17212073735399999</v>
      </c>
      <c r="F117" s="2">
        <f t="shared" si="26"/>
        <v>189.12529059145706</v>
      </c>
      <c r="H117" s="2">
        <f t="shared" si="22"/>
        <v>0</v>
      </c>
      <c r="J117" s="1">
        <v>41971</v>
      </c>
      <c r="K117" s="3">
        <v>-0.13297970542599999</v>
      </c>
      <c r="L117" s="2">
        <f t="shared" si="27"/>
        <v>53.335046904029326</v>
      </c>
      <c r="N117" s="16">
        <f t="shared" si="30"/>
        <v>-0.13297970542599999</v>
      </c>
      <c r="O117" s="2">
        <f t="shared" si="28"/>
        <v>121.4890419063137</v>
      </c>
      <c r="R117" s="17">
        <v>41971</v>
      </c>
      <c r="S117" s="18">
        <v>2808.819</v>
      </c>
      <c r="T117" s="19">
        <f t="shared" si="23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9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4"/>
        <v>#REF!</v>
      </c>
    </row>
    <row r="118" spans="1:30" x14ac:dyDescent="0.25">
      <c r="A118" s="1">
        <v>42004</v>
      </c>
      <c r="B118" s="3">
        <v>0.11994306901100001</v>
      </c>
      <c r="C118" s="2">
        <f t="shared" si="25"/>
        <v>68.771841190033811</v>
      </c>
      <c r="D118" s="3">
        <f t="shared" ref="D118" si="48">C118/C106-1</f>
        <v>0.60847702910488977</v>
      </c>
      <c r="E118" s="16">
        <f t="shared" si="29"/>
        <v>0.11994306901100001</v>
      </c>
      <c r="F118" s="2">
        <f t="shared" si="26"/>
        <v>156.57290612256594</v>
      </c>
      <c r="G118" s="3">
        <f t="shared" ref="G118" si="49">F118/F106-1</f>
        <v>0.7280935289365833</v>
      </c>
      <c r="H118" s="2">
        <f t="shared" si="22"/>
        <v>0</v>
      </c>
      <c r="J118" s="1">
        <v>42004</v>
      </c>
      <c r="K118" s="3">
        <v>0.12769834812299999</v>
      </c>
      <c r="L118" s="2">
        <f t="shared" si="27"/>
        <v>46.242568077849612</v>
      </c>
      <c r="M118" s="3">
        <f t="shared" ref="M118" si="50">L118/L106-1</f>
        <v>0.46789895518205782</v>
      </c>
      <c r="N118" s="16">
        <f t="shared" si="30"/>
        <v>0.12769834812299999</v>
      </c>
      <c r="O118" s="2">
        <f t="shared" si="28"/>
        <v>105.33346490112514</v>
      </c>
      <c r="P118" s="3">
        <f t="shared" ref="P118" si="51">O118/O106-1</f>
        <v>0.57996645728345064</v>
      </c>
      <c r="R118" s="17">
        <v>42004</v>
      </c>
      <c r="S118" s="18">
        <v>3533.7049999999999</v>
      </c>
      <c r="T118" s="19">
        <f t="shared" si="23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9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4"/>
        <v>#REF!</v>
      </c>
    </row>
    <row r="119" spans="1:30" x14ac:dyDescent="0.25">
      <c r="A119" s="1">
        <v>42034</v>
      </c>
      <c r="B119" s="3">
        <v>0.105213812209</v>
      </c>
      <c r="C119" s="2">
        <f t="shared" si="25"/>
        <v>77.020546883903563</v>
      </c>
      <c r="E119" s="16">
        <f t="shared" si="29"/>
        <v>0.105213812209</v>
      </c>
      <c r="F119" s="2">
        <f t="shared" si="26"/>
        <v>175.35274100687769</v>
      </c>
      <c r="H119" s="2">
        <f t="shared" si="22"/>
        <v>0</v>
      </c>
      <c r="J119" s="1">
        <v>42034</v>
      </c>
      <c r="K119" s="3">
        <v>8.0592294019199998E-2</v>
      </c>
      <c r="L119" s="2">
        <f t="shared" si="27"/>
        <v>52.147667634356381</v>
      </c>
      <c r="N119" s="16">
        <f t="shared" si="30"/>
        <v>8.0592294019199998E-2</v>
      </c>
      <c r="O119" s="2">
        <f t="shared" si="28"/>
        <v>118.78437437107083</v>
      </c>
      <c r="R119" s="17">
        <v>42034</v>
      </c>
      <c r="S119" s="18">
        <v>3434.39</v>
      </c>
      <c r="T119" s="19">
        <f t="shared" si="23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9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4"/>
        <v>#REF!</v>
      </c>
    </row>
    <row r="120" spans="1:30" x14ac:dyDescent="0.25">
      <c r="A120" s="1">
        <v>42062</v>
      </c>
      <c r="B120" s="3">
        <v>0.27319337962700002</v>
      </c>
      <c r="C120" s="2">
        <f t="shared" si="25"/>
        <v>85.124172239981078</v>
      </c>
      <c r="E120" s="16">
        <f t="shared" si="29"/>
        <v>0.27319337962700002</v>
      </c>
      <c r="F120" s="2">
        <f t="shared" si="26"/>
        <v>193.80227136950876</v>
      </c>
      <c r="H120" s="2">
        <f t="shared" si="22"/>
        <v>0</v>
      </c>
      <c r="J120" s="1">
        <v>42062</v>
      </c>
      <c r="K120" s="3">
        <v>0.25589711949400001</v>
      </c>
      <c r="L120" s="2">
        <f t="shared" si="27"/>
        <v>56.350367796759954</v>
      </c>
      <c r="N120" s="16">
        <f t="shared" si="30"/>
        <v>0.25589711949400001</v>
      </c>
      <c r="O120" s="2">
        <f t="shared" si="28"/>
        <v>128.35747959527089</v>
      </c>
      <c r="R120" s="17">
        <v>42062</v>
      </c>
      <c r="S120" s="18">
        <v>3572.8429999999998</v>
      </c>
      <c r="T120" s="19">
        <f t="shared" si="23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9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4"/>
        <v>#REF!</v>
      </c>
    </row>
    <row r="121" spans="1:30" x14ac:dyDescent="0.25">
      <c r="A121" s="1">
        <v>42094</v>
      </c>
      <c r="B121" s="3">
        <v>0.14003988871199999</v>
      </c>
      <c r="C121" s="2">
        <f t="shared" si="25"/>
        <v>108.37953254217237</v>
      </c>
      <c r="E121" s="16">
        <f t="shared" si="29"/>
        <v>0.14003988871199999</v>
      </c>
      <c r="F121" s="2">
        <f t="shared" si="26"/>
        <v>246.74776886433386</v>
      </c>
      <c r="H121" s="2">
        <f t="shared" si="22"/>
        <v>0</v>
      </c>
      <c r="J121" s="1">
        <v>42094</v>
      </c>
      <c r="K121" s="3">
        <v>0.18658958348099999</v>
      </c>
      <c r="L121" s="2">
        <f t="shared" si="27"/>
        <v>70.77026459837829</v>
      </c>
      <c r="N121" s="16">
        <f t="shared" si="30"/>
        <v>0.18658958348099999</v>
      </c>
      <c r="O121" s="2">
        <f t="shared" si="28"/>
        <v>161.20378888921059</v>
      </c>
      <c r="R121" s="17">
        <v>42094</v>
      </c>
      <c r="S121" s="18">
        <v>4051.2040000000002</v>
      </c>
      <c r="T121" s="19">
        <f t="shared" si="23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9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4"/>
        <v>#REF!</v>
      </c>
    </row>
    <row r="122" spans="1:30" x14ac:dyDescent="0.25">
      <c r="A122" s="1">
        <v>42124</v>
      </c>
      <c r="B122" s="3">
        <v>0.51316029623000003</v>
      </c>
      <c r="C122" s="2">
        <f t="shared" si="25"/>
        <v>123.55699021803677</v>
      </c>
      <c r="E122" s="16">
        <f t="shared" si="29"/>
        <v>0.51316029623000003</v>
      </c>
      <c r="F122" s="2">
        <f t="shared" si="26"/>
        <v>281.30229895602946</v>
      </c>
      <c r="H122" s="2">
        <f t="shared" si="22"/>
        <v>0</v>
      </c>
      <c r="J122" s="1">
        <v>42124</v>
      </c>
      <c r="K122" s="3">
        <v>0.44496597885900002</v>
      </c>
      <c r="L122" s="2">
        <f t="shared" si="27"/>
        <v>83.975258792629859</v>
      </c>
      <c r="N122" s="16">
        <f t="shared" si="30"/>
        <v>0.44496597885900002</v>
      </c>
      <c r="O122" s="2">
        <f t="shared" si="28"/>
        <v>191.28273671360745</v>
      </c>
      <c r="R122" s="17">
        <v>42124</v>
      </c>
      <c r="S122" s="18">
        <v>4749.8860000000004</v>
      </c>
      <c r="T122" s="19">
        <f t="shared" si="23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9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4"/>
        <v>#REF!</v>
      </c>
    </row>
    <row r="123" spans="1:30" s="5" customFormat="1" x14ac:dyDescent="0.25">
      <c r="A123" s="1">
        <v>42153</v>
      </c>
      <c r="B123" s="3">
        <v>-0.32903576148800001</v>
      </c>
      <c r="C123" s="2">
        <f t="shared" si="25"/>
        <v>186.96153191961176</v>
      </c>
      <c r="D123" s="3">
        <f>C123/C118-1</f>
        <v>1.7185767995216277</v>
      </c>
      <c r="E123" s="16">
        <f t="shared" si="29"/>
        <v>-0.32903576148800001</v>
      </c>
      <c r="F123" s="2">
        <f t="shared" si="26"/>
        <v>425.65547001848557</v>
      </c>
      <c r="G123" s="3">
        <f>F123/F118-1</f>
        <v>1.7185767995216277</v>
      </c>
      <c r="H123" s="2">
        <f t="shared" si="22"/>
        <v>0</v>
      </c>
      <c r="I123" s="3"/>
      <c r="J123" s="1">
        <v>42153</v>
      </c>
      <c r="K123" s="3">
        <v>-0.36006568849999998</v>
      </c>
      <c r="L123" s="2">
        <f t="shared" si="27"/>
        <v>121.34139202123025</v>
      </c>
      <c r="M123" s="3"/>
      <c r="N123" s="16">
        <f t="shared" si="30"/>
        <v>-0.36006568849999998</v>
      </c>
      <c r="O123" s="2">
        <f t="shared" si="28"/>
        <v>276.39704689420614</v>
      </c>
      <c r="P123" s="3"/>
      <c r="Q123"/>
      <c r="R123" s="17">
        <v>42153</v>
      </c>
      <c r="S123" s="18">
        <v>4840.8289999999997</v>
      </c>
      <c r="T123" s="19">
        <f t="shared" si="23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9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4"/>
        <v>#REF!</v>
      </c>
    </row>
    <row r="124" spans="1:30" x14ac:dyDescent="0.25">
      <c r="A124" s="1">
        <v>42185</v>
      </c>
      <c r="B124" s="3">
        <v>-8.2796402143199999E-2</v>
      </c>
      <c r="C124" s="2">
        <f t="shared" si="25"/>
        <v>125.44450189547929</v>
      </c>
      <c r="D124" s="3">
        <f>C124/C118-1</f>
        <v>0.82406781212741897</v>
      </c>
      <c r="E124" s="16">
        <f t="shared" si="29"/>
        <v>6.3928009537735198E-2</v>
      </c>
      <c r="F124" s="2">
        <f t="shared" si="26"/>
        <v>285.59959830942063</v>
      </c>
      <c r="G124" s="3">
        <f>F124/F118-1</f>
        <v>0.82406781212741897</v>
      </c>
      <c r="H124" s="2">
        <f t="shared" si="22"/>
        <v>1</v>
      </c>
      <c r="J124" s="1">
        <v>42185</v>
      </c>
      <c r="K124" s="3">
        <v>-0.14036574645300001</v>
      </c>
      <c r="L124" s="2">
        <f t="shared" si="27"/>
        <v>77.650520159557573</v>
      </c>
      <c r="N124" s="16">
        <f t="shared" si="30"/>
        <v>6.3586652279351841E-3</v>
      </c>
      <c r="O124" s="2">
        <f t="shared" si="28"/>
        <v>176.87595390487704</v>
      </c>
      <c r="R124" s="17">
        <v>42185</v>
      </c>
      <c r="S124" s="18">
        <v>4472.9979999999996</v>
      </c>
      <c r="T124" s="19">
        <f t="shared" si="23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9"/>
        <v>-0.12484138539534108</v>
      </c>
      <c r="AA124" s="23">
        <v>61.951799999999999</v>
      </c>
      <c r="AB124" s="23"/>
    </row>
    <row r="125" spans="1:30" x14ac:dyDescent="0.25">
      <c r="A125" s="1">
        <v>42216</v>
      </c>
      <c r="B125" s="3">
        <v>-0.15559999999999999</v>
      </c>
      <c r="C125" s="2">
        <f t="shared" si="25"/>
        <v>115.05814846988778</v>
      </c>
      <c r="D125" s="3">
        <f>C125/C118-1</f>
        <v>0.67304156001805038</v>
      </c>
      <c r="E125" s="16">
        <f t="shared" si="29"/>
        <v>-3.765517855739256E-2</v>
      </c>
      <c r="F125" s="2">
        <f t="shared" si="26"/>
        <v>303.85741215411861</v>
      </c>
      <c r="G125" s="3">
        <f>F125/F118-1</f>
        <v>0.94067683661857648</v>
      </c>
      <c r="H125" s="2">
        <f t="shared" si="22"/>
        <v>1</v>
      </c>
      <c r="J125" s="1">
        <v>42216</v>
      </c>
      <c r="K125" s="3">
        <v>-0.17</v>
      </c>
      <c r="L125" s="2">
        <f t="shared" si="27"/>
        <v>66.751046934897545</v>
      </c>
      <c r="N125" s="16">
        <f t="shared" si="30"/>
        <v>-5.2055178557392584E-2</v>
      </c>
      <c r="O125" s="2">
        <f t="shared" si="28"/>
        <v>178.00064888262986</v>
      </c>
      <c r="R125" s="17">
        <v>42216</v>
      </c>
      <c r="S125" s="18">
        <v>3816.7</v>
      </c>
      <c r="T125" s="19">
        <f t="shared" si="23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9"/>
        <v>-1</v>
      </c>
      <c r="AA125" s="23">
        <v>54.481200000000001</v>
      </c>
      <c r="AB125" s="23"/>
    </row>
    <row r="126" spans="1:30" x14ac:dyDescent="0.25">
      <c r="A126" s="1">
        <v>42247</v>
      </c>
      <c r="C126" s="2">
        <f t="shared" si="25"/>
        <v>97.15510056797325</v>
      </c>
      <c r="D126" s="3">
        <f>C126/C118-1</f>
        <v>0.41271629327924186</v>
      </c>
      <c r="F126" s="2">
        <f t="shared" si="26"/>
        <v>292.41560704346807</v>
      </c>
      <c r="G126" s="3">
        <f>F126/F118-1</f>
        <v>0.86760030381350828</v>
      </c>
      <c r="H126" s="2">
        <f t="shared" si="22"/>
        <v>0</v>
      </c>
      <c r="J126" s="1">
        <v>42247</v>
      </c>
      <c r="L126" s="2">
        <f t="shared" si="27"/>
        <v>55.403368955964957</v>
      </c>
      <c r="M126" s="3">
        <f>L126/L118-1</f>
        <v>0.19810320358274836</v>
      </c>
      <c r="O126" s="2">
        <f t="shared" si="28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 x14ac:dyDescent="0.25">
      <c r="T127" s="11" t="s">
        <v>106</v>
      </c>
      <c r="U127" s="30">
        <f>AVERAGE(U2:U125)</f>
        <v>17.55282903225806</v>
      </c>
    </row>
    <row r="128" spans="1:30" s="12" customFormat="1" x14ac:dyDescent="0.25">
      <c r="A128" s="31" t="s">
        <v>113</v>
      </c>
      <c r="B128" s="32">
        <f>MIN(B2:B125)</f>
        <v>-0.32903576148800001</v>
      </c>
      <c r="C128" s="14"/>
      <c r="D128" s="32"/>
      <c r="E128" s="32">
        <f>MIN(E2:E124)</f>
        <v>-0.32903576148800001</v>
      </c>
      <c r="F128" s="14"/>
      <c r="G128" s="32"/>
      <c r="H128" s="14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109</v>
      </c>
      <c r="AA128" s="14">
        <f>AVERAGE(AA2:AA123)</f>
        <v>43.390793069306916</v>
      </c>
      <c r="AB128" s="14"/>
      <c r="AC128" s="32"/>
      <c r="AD128" s="14"/>
    </row>
    <row r="129" spans="2:30" x14ac:dyDescent="0.25">
      <c r="B129"/>
      <c r="C129"/>
      <c r="D129"/>
      <c r="E129"/>
      <c r="F129"/>
      <c r="G129"/>
      <c r="I129"/>
      <c r="K129"/>
      <c r="L129"/>
      <c r="M129"/>
      <c r="N129"/>
      <c r="O129"/>
      <c r="P129"/>
      <c r="R129"/>
      <c r="S129"/>
      <c r="T129"/>
      <c r="U129"/>
      <c r="V129"/>
      <c r="W129"/>
      <c r="X129"/>
      <c r="Y129"/>
      <c r="Z129" s="11" t="s">
        <v>107</v>
      </c>
      <c r="AA129" s="10">
        <f>MAX(AA2:AA123)</f>
        <v>96.540800000000004</v>
      </c>
      <c r="AB129"/>
      <c r="AC129"/>
      <c r="AD129"/>
    </row>
    <row r="130" spans="2:30" x14ac:dyDescent="0.25">
      <c r="B130"/>
      <c r="C130"/>
      <c r="D130"/>
      <c r="E130"/>
      <c r="F130"/>
      <c r="G130"/>
      <c r="I130"/>
      <c r="K130"/>
      <c r="L130"/>
      <c r="M130"/>
      <c r="N130"/>
      <c r="O130"/>
      <c r="P130"/>
      <c r="R130"/>
      <c r="S130"/>
      <c r="T130"/>
      <c r="U130"/>
      <c r="V130"/>
      <c r="W130"/>
      <c r="X130"/>
      <c r="Y130"/>
    </row>
    <row r="131" spans="2:30" x14ac:dyDescent="0.25">
      <c r="B131"/>
      <c r="C131"/>
      <c r="D131"/>
      <c r="E131"/>
      <c r="F131"/>
      <c r="G131"/>
      <c r="I131"/>
      <c r="K131"/>
      <c r="L131"/>
      <c r="M131"/>
      <c r="N131"/>
      <c r="O131"/>
      <c r="P131"/>
      <c r="R131"/>
      <c r="S131"/>
      <c r="T131"/>
      <c r="U131"/>
      <c r="V131"/>
      <c r="W131"/>
      <c r="X131"/>
      <c r="Y131"/>
    </row>
    <row r="132" spans="2:30" x14ac:dyDescent="0.25">
      <c r="B132"/>
      <c r="C132"/>
      <c r="D132"/>
      <c r="E132"/>
      <c r="F132"/>
      <c r="G132"/>
      <c r="I132"/>
      <c r="K132"/>
      <c r="L132"/>
      <c r="M132"/>
      <c r="N132"/>
      <c r="O132"/>
      <c r="P132"/>
      <c r="R132"/>
      <c r="S132"/>
      <c r="T132"/>
      <c r="U132"/>
      <c r="V132"/>
      <c r="W132"/>
      <c r="X132"/>
      <c r="Y132"/>
    </row>
    <row r="133" spans="2:30" x14ac:dyDescent="0.25">
      <c r="B133"/>
      <c r="C133"/>
      <c r="D133"/>
      <c r="E133"/>
      <c r="F133"/>
      <c r="G133"/>
      <c r="I133"/>
      <c r="K133"/>
      <c r="L133"/>
      <c r="M133"/>
      <c r="N133"/>
      <c r="O133"/>
      <c r="P133"/>
      <c r="R133"/>
      <c r="S133"/>
      <c r="T133"/>
      <c r="U133"/>
      <c r="V133"/>
      <c r="W133"/>
      <c r="X133"/>
      <c r="Y133"/>
    </row>
    <row r="134" spans="2:30" x14ac:dyDescent="0.25">
      <c r="B134"/>
      <c r="C134"/>
      <c r="D134"/>
      <c r="E134"/>
      <c r="F134"/>
      <c r="G134"/>
      <c r="I134"/>
      <c r="K134"/>
      <c r="L134"/>
      <c r="M134"/>
      <c r="N134"/>
      <c r="O134"/>
      <c r="P134"/>
      <c r="R134"/>
      <c r="S134"/>
      <c r="T134"/>
      <c r="U134"/>
      <c r="V134"/>
      <c r="W134"/>
      <c r="X134"/>
      <c r="Y134"/>
    </row>
    <row r="135" spans="2:30" x14ac:dyDescent="0.25">
      <c r="B135"/>
      <c r="C135"/>
      <c r="D135"/>
      <c r="E135"/>
      <c r="F135"/>
      <c r="G135"/>
      <c r="I135"/>
      <c r="K135"/>
      <c r="L135"/>
      <c r="M135"/>
      <c r="N135"/>
      <c r="O135"/>
      <c r="P135"/>
      <c r="R135"/>
      <c r="S135"/>
      <c r="T135"/>
      <c r="U135"/>
      <c r="V135"/>
      <c r="W135"/>
      <c r="X135"/>
      <c r="Y135"/>
    </row>
  </sheetData>
  <phoneticPr fontId="18" type="noConversion"/>
  <pageMargins left="0.75" right="0.75" top="1" bottom="1" header="0.5" footer="0.5"/>
  <pageSetup paperSize="9"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workbookViewId="0">
      <pane ySplit="1" topLeftCell="A6" activePane="bottomLeft" state="frozen"/>
      <selection pane="bottomLeft" sqref="A1:XFD1048576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5" width="8.77734375" style="3"/>
    <col min="6" max="6" width="10.109375" style="16" customWidth="1"/>
    <col min="7" max="7" width="8.77734375" style="2"/>
    <col min="8" max="10" width="8.77734375" style="3"/>
    <col min="11" max="11" width="12.5546875" customWidth="1"/>
    <col min="12" max="12" width="8.77734375" style="3"/>
    <col min="13" max="13" width="8.77734375" style="2"/>
    <col min="14" max="14" width="8.77734375" style="3"/>
    <col min="15" max="15" width="10.109375" style="16" customWidth="1"/>
    <col min="16" max="16" width="8.77734375" style="2"/>
    <col min="17" max="17" width="8.77734375" style="3"/>
    <col min="19" max="19" width="11.6640625" style="15" customWidth="1"/>
    <col min="20" max="20" width="11.77734375" style="11" customWidth="1"/>
    <col min="21" max="24" width="8.77734375" style="11"/>
    <col min="25" max="25" width="11.6640625" style="11" customWidth="1"/>
    <col min="26" max="26" width="14.6640625" style="11" customWidth="1"/>
    <col min="27" max="27" width="8.77734375" style="11"/>
    <col min="28" max="29" width="8.77734375" style="10"/>
    <col min="30" max="30" width="14.77734375" style="16" customWidth="1"/>
    <col min="31" max="31" width="8.77734375" style="2"/>
  </cols>
  <sheetData>
    <row r="1" spans="1:32" x14ac:dyDescent="0.25">
      <c r="B1" s="3" t="s">
        <v>110</v>
      </c>
      <c r="F1" s="16" t="s">
        <v>111</v>
      </c>
      <c r="L1" s="3" t="s">
        <v>112</v>
      </c>
      <c r="O1" s="16" t="s">
        <v>111</v>
      </c>
      <c r="T1" s="11" t="s">
        <v>0</v>
      </c>
      <c r="V1" s="11" t="s">
        <v>1</v>
      </c>
      <c r="Z1" s="11" t="s">
        <v>105</v>
      </c>
      <c r="AB1" s="10" t="s">
        <v>1</v>
      </c>
      <c r="AD1" s="16" t="s">
        <v>108</v>
      </c>
      <c r="AE1" s="2">
        <v>1</v>
      </c>
      <c r="AF1">
        <v>87</v>
      </c>
    </row>
    <row r="2" spans="1:32" x14ac:dyDescent="0.25">
      <c r="A2" s="1">
        <v>38471</v>
      </c>
      <c r="B2" s="3">
        <v>1.49567306163E-2</v>
      </c>
      <c r="C2" s="2">
        <v>1</v>
      </c>
      <c r="F2" s="16">
        <f>B2</f>
        <v>1.49567306163E-2</v>
      </c>
      <c r="G2" s="2">
        <v>1</v>
      </c>
      <c r="K2" s="1">
        <v>38471</v>
      </c>
      <c r="L2" s="3">
        <v>1.0693253821E-2</v>
      </c>
      <c r="M2" s="2">
        <v>1</v>
      </c>
      <c r="O2" s="16">
        <f>L2</f>
        <v>1.0693253821E-2</v>
      </c>
      <c r="P2" s="2">
        <v>1</v>
      </c>
      <c r="S2" s="17">
        <v>38471</v>
      </c>
      <c r="T2" s="18">
        <v>932.39499999999998</v>
      </c>
      <c r="U2" s="19">
        <f>T3/T2-1</f>
        <v>-8.1992074174571883E-2</v>
      </c>
      <c r="V2" s="18">
        <v>15.002000000000001</v>
      </c>
      <c r="AD2" s="16" t="e">
        <f>IF(AB2&gt;$AF$1,#REF!-AA2,#REF!)</f>
        <v>#REF!</v>
      </c>
      <c r="AE2" s="2" t="e">
        <f>AE1*(1+AD2)</f>
        <v>#REF!</v>
      </c>
    </row>
    <row r="3" spans="1:32" x14ac:dyDescent="0.25">
      <c r="A3" s="1">
        <v>38503</v>
      </c>
      <c r="B3" s="3">
        <v>-4.1170619419899999E-3</v>
      </c>
      <c r="C3" s="2">
        <f>C2*(1+B2)</f>
        <v>1.0149567306163001</v>
      </c>
      <c r="F3" s="16">
        <f>B3</f>
        <v>-4.1170619419899999E-3</v>
      </c>
      <c r="G3" s="2">
        <f>G2*(1+F2)</f>
        <v>1.0149567306163001</v>
      </c>
      <c r="K3" s="1">
        <v>38503</v>
      </c>
      <c r="L3" s="3">
        <v>-4.4691299380299997E-2</v>
      </c>
      <c r="M3" s="2">
        <f>M2*(1+L2)</f>
        <v>1.0106932538210001</v>
      </c>
      <c r="O3" s="16">
        <f>L3</f>
        <v>-4.4691299380299997E-2</v>
      </c>
      <c r="P3" s="2">
        <f>P2*(1+O2)</f>
        <v>1.0106932538210001</v>
      </c>
      <c r="S3" s="17">
        <v>38503</v>
      </c>
      <c r="T3" s="18">
        <v>855.94600000000003</v>
      </c>
      <c r="U3" s="19">
        <f t="shared" ref="U3:U66" si="0">T4/T3-1</f>
        <v>2.6567096522444267E-2</v>
      </c>
      <c r="V3" s="18">
        <v>13.4932</v>
      </c>
      <c r="AD3" s="16" t="e">
        <f>IF(AB3&gt;$AF$1,#REF!-AA3,#REF!)</f>
        <v>#REF!</v>
      </c>
      <c r="AE3" s="2" t="e">
        <f t="shared" ref="AE3:AE66" si="1">AE2*(1+AD3)</f>
        <v>#REF!</v>
      </c>
    </row>
    <row r="4" spans="1:32" x14ac:dyDescent="0.25">
      <c r="A4" s="1">
        <v>38533</v>
      </c>
      <c r="B4" s="3">
        <v>-5.1818995354600002E-2</v>
      </c>
      <c r="C4" s="2">
        <f t="shared" ref="C4:C67" si="2">C3*(1+B3)</f>
        <v>1.0107780908879131</v>
      </c>
      <c r="F4" s="16">
        <f>IF(U2+U3&lt;0,B4-U4,B4)</f>
        <v>-6.2605556196584367E-2</v>
      </c>
      <c r="G4" s="2">
        <f t="shared" ref="G4:G67" si="3">G3*(1+F3)</f>
        <v>1.0107780908879131</v>
      </c>
      <c r="K4" s="1">
        <v>38533</v>
      </c>
      <c r="L4" s="3">
        <v>-3.7282977100600002E-2</v>
      </c>
      <c r="M4" s="2">
        <f t="shared" ref="M4:M67" si="4">M3*(1+L3)</f>
        <v>0.96552405903283622</v>
      </c>
      <c r="O4" s="16">
        <f>IF(U2+U3&lt;0,L4-U4,L4)</f>
        <v>-4.8069537942584374E-2</v>
      </c>
      <c r="P4" s="2">
        <f t="shared" ref="P4:P67" si="5">P3*(1+O3)</f>
        <v>0.96552405903283622</v>
      </c>
      <c r="S4" s="17">
        <v>38533</v>
      </c>
      <c r="T4" s="18">
        <v>878.68600000000004</v>
      </c>
      <c r="U4" s="19">
        <f t="shared" si="0"/>
        <v>1.0786560841984372E-2</v>
      </c>
      <c r="V4" s="18">
        <v>13.2521</v>
      </c>
      <c r="AD4" s="16" t="e">
        <f>IF(AB4&gt;$AF$1,#REF!-AA4,#REF!)</f>
        <v>#REF!</v>
      </c>
      <c r="AE4" s="2" t="e">
        <f t="shared" si="1"/>
        <v>#REF!</v>
      </c>
    </row>
    <row r="5" spans="1:32" x14ac:dyDescent="0.25">
      <c r="A5" s="1">
        <v>38562</v>
      </c>
      <c r="B5" s="3">
        <v>0.27890264171099999</v>
      </c>
      <c r="C5" s="2">
        <f t="shared" si="2"/>
        <v>0.95840058569166098</v>
      </c>
      <c r="F5" s="16">
        <f t="shared" ref="F5:F68" si="6">IF(U3+U4&lt;0,B5-U5,B5)</f>
        <v>0.27890264171099999</v>
      </c>
      <c r="G5" s="2">
        <f t="shared" si="3"/>
        <v>0.94749776631655369</v>
      </c>
      <c r="K5" s="1">
        <v>38562</v>
      </c>
      <c r="L5" s="3">
        <v>0.25018981751399999</v>
      </c>
      <c r="M5" s="2">
        <f t="shared" si="4"/>
        <v>0.92952644764983661</v>
      </c>
      <c r="O5" s="16">
        <f t="shared" ref="O5:O68" si="7">IF(U3+U4&lt;0,L5-U5,L5)</f>
        <v>0.25018981751399999</v>
      </c>
      <c r="P5" s="2">
        <f t="shared" si="5"/>
        <v>0.91911176364267921</v>
      </c>
      <c r="S5" s="17">
        <v>38562</v>
      </c>
      <c r="T5" s="18">
        <v>888.16399999999999</v>
      </c>
      <c r="U5" s="19">
        <f t="shared" si="0"/>
        <v>4.4757499741038931E-2</v>
      </c>
      <c r="V5" s="18">
        <v>13.556100000000001</v>
      </c>
      <c r="AD5" s="16" t="e">
        <f>IF(AB5&gt;$AF$1,#REF!-AA5,#REF!)</f>
        <v>#REF!</v>
      </c>
      <c r="AE5" s="2" t="e">
        <f t="shared" si="1"/>
        <v>#REF!</v>
      </c>
    </row>
    <row r="6" spans="1:32" x14ac:dyDescent="0.25">
      <c r="A6" s="1">
        <v>38595</v>
      </c>
      <c r="B6" s="3">
        <v>2.8835169525900001E-2</v>
      </c>
      <c r="C6" s="2">
        <f t="shared" si="2"/>
        <v>1.2257010408584348</v>
      </c>
      <c r="F6" s="16">
        <f t="shared" si="6"/>
        <v>2.8835169525900001E-2</v>
      </c>
      <c r="G6" s="2">
        <f t="shared" si="3"/>
        <v>1.2117573963575121</v>
      </c>
      <c r="K6" s="1">
        <v>38595</v>
      </c>
      <c r="L6" s="3">
        <v>1.8119561106899999E-2</v>
      </c>
      <c r="M6" s="2">
        <f t="shared" si="4"/>
        <v>1.1620844999617859</v>
      </c>
      <c r="O6" s="16">
        <f t="shared" si="7"/>
        <v>1.8119561106899999E-2</v>
      </c>
      <c r="P6" s="2">
        <f t="shared" si="5"/>
        <v>1.1490641680634119</v>
      </c>
      <c r="S6" s="17">
        <v>38595</v>
      </c>
      <c r="T6" s="18">
        <v>927.91600000000005</v>
      </c>
      <c r="U6" s="19">
        <f t="shared" si="0"/>
        <v>-1.1341543846641322E-2</v>
      </c>
      <c r="V6" s="18">
        <v>14.093999999999999</v>
      </c>
      <c r="AD6" s="16" t="e">
        <f>IF(AB6&gt;$AF$1,#REF!-AA6,#REF!)</f>
        <v>#REF!</v>
      </c>
      <c r="AE6" s="2" t="e">
        <f t="shared" si="1"/>
        <v>#REF!</v>
      </c>
    </row>
    <row r="7" spans="1:32" x14ac:dyDescent="0.25">
      <c r="A7" s="1">
        <v>38625</v>
      </c>
      <c r="B7" s="3">
        <v>-5.3363323439599999E-2</v>
      </c>
      <c r="C7" s="2">
        <f t="shared" si="2"/>
        <v>1.2610443381596597</v>
      </c>
      <c r="F7" s="16">
        <f t="shared" si="6"/>
        <v>-5.3363323439599999E-2</v>
      </c>
      <c r="G7" s="2">
        <f t="shared" si="3"/>
        <v>1.246698626305744</v>
      </c>
      <c r="K7" s="1">
        <v>38625</v>
      </c>
      <c r="L7" s="3">
        <v>-4.4127275102100003E-2</v>
      </c>
      <c r="M7" s="2">
        <f t="shared" si="4"/>
        <v>1.1831409610702248</v>
      </c>
      <c r="O7" s="16">
        <f t="shared" si="7"/>
        <v>-4.4127275102100003E-2</v>
      </c>
      <c r="P7" s="2">
        <f t="shared" si="5"/>
        <v>1.1698847064723863</v>
      </c>
      <c r="S7" s="17">
        <v>38625</v>
      </c>
      <c r="T7" s="18">
        <v>917.39200000000005</v>
      </c>
      <c r="U7" s="19">
        <f t="shared" si="0"/>
        <v>-4.4811814360709468E-2</v>
      </c>
      <c r="V7" s="18">
        <v>14.244999999999999</v>
      </c>
      <c r="AD7" s="16" t="e">
        <f>IF(AB7&gt;$AF$1,#REF!-AA7,#REF!)</f>
        <v>#REF!</v>
      </c>
      <c r="AE7" s="2" t="e">
        <f t="shared" si="1"/>
        <v>#REF!</v>
      </c>
    </row>
    <row r="8" spans="1:32" x14ac:dyDescent="0.25">
      <c r="A8" s="1">
        <v>38656</v>
      </c>
      <c r="B8" s="3">
        <v>5.4737762815900003E-2</v>
      </c>
      <c r="C8" s="2">
        <f t="shared" si="2"/>
        <v>1.1937508212707695</v>
      </c>
      <c r="F8" s="16">
        <f t="shared" si="6"/>
        <v>5.7541654713713718E-2</v>
      </c>
      <c r="G8" s="2">
        <f t="shared" si="3"/>
        <v>1.1801706442784856</v>
      </c>
      <c r="K8" s="1">
        <v>38656</v>
      </c>
      <c r="L8" s="3">
        <v>4.5729474869299999E-2</v>
      </c>
      <c r="M8" s="2">
        <f t="shared" si="4"/>
        <v>1.1309321743965159</v>
      </c>
      <c r="O8" s="16">
        <f t="shared" si="7"/>
        <v>4.8533366767113714E-2</v>
      </c>
      <c r="P8" s="2">
        <f t="shared" si="5"/>
        <v>1.1182608821921398</v>
      </c>
      <c r="S8" s="17">
        <v>38656</v>
      </c>
      <c r="T8" s="18">
        <v>876.28200000000004</v>
      </c>
      <c r="U8" s="19">
        <f t="shared" si="0"/>
        <v>-2.8038918978137151E-3</v>
      </c>
      <c r="V8" s="18">
        <v>13.347099999999999</v>
      </c>
      <c r="AD8" s="16" t="e">
        <f>IF(AB8&gt;$AF$1,#REF!-AA8,#REF!)</f>
        <v>#REF!</v>
      </c>
      <c r="AE8" s="2" t="e">
        <f t="shared" si="1"/>
        <v>#REF!</v>
      </c>
    </row>
    <row r="9" spans="1:32" x14ac:dyDescent="0.25">
      <c r="A9" s="1">
        <v>38686</v>
      </c>
      <c r="B9" s="3">
        <v>1.77358278128E-2</v>
      </c>
      <c r="C9" s="2">
        <f t="shared" si="2"/>
        <v>1.2590940705867748</v>
      </c>
      <c r="F9" s="16">
        <f t="shared" si="6"/>
        <v>-3.9055863887483305E-2</v>
      </c>
      <c r="G9" s="2">
        <f t="shared" si="3"/>
        <v>1.2480796159948193</v>
      </c>
      <c r="K9" s="1">
        <v>38686</v>
      </c>
      <c r="L9" s="3">
        <v>4.4250565827500003E-3</v>
      </c>
      <c r="M9" s="2">
        <f t="shared" si="4"/>
        <v>1.1826491088444642</v>
      </c>
      <c r="O9" s="16">
        <f t="shared" si="7"/>
        <v>-5.2366635117533311E-2</v>
      </c>
      <c r="P9" s="2">
        <f t="shared" si="5"/>
        <v>1.1725338477288871</v>
      </c>
      <c r="S9" s="17">
        <v>38686</v>
      </c>
      <c r="T9" s="18">
        <v>873.82500000000005</v>
      </c>
      <c r="U9" s="19">
        <f t="shared" si="0"/>
        <v>5.6791691700283309E-2</v>
      </c>
      <c r="V9" s="18">
        <v>13.3055</v>
      </c>
      <c r="AD9" s="16" t="e">
        <f>IF(AB9&gt;$AF$1,#REF!-AA9,#REF!)</f>
        <v>#REF!</v>
      </c>
      <c r="AE9" s="2" t="e">
        <f t="shared" si="1"/>
        <v>#REF!</v>
      </c>
    </row>
    <row r="10" spans="1:32" x14ac:dyDescent="0.25">
      <c r="A10" s="1">
        <v>38716</v>
      </c>
      <c r="B10" s="3">
        <v>3.0376645450100001E-3</v>
      </c>
      <c r="C10" s="2">
        <f t="shared" si="2"/>
        <v>1.2814251462228192</v>
      </c>
      <c r="D10" s="3">
        <f>C10/C2-1</f>
        <v>0.28142514622281922</v>
      </c>
      <c r="F10" s="16">
        <f t="shared" si="6"/>
        <v>3.0376645450100001E-3</v>
      </c>
      <c r="G10" s="2">
        <f t="shared" si="3"/>
        <v>1.1993347883917833</v>
      </c>
      <c r="H10" s="3">
        <f>G10/G2-1</f>
        <v>0.19933478839178331</v>
      </c>
      <c r="K10" s="1">
        <v>38716</v>
      </c>
      <c r="L10" s="3">
        <v>1.6588977401000001E-3</v>
      </c>
      <c r="M10" s="2">
        <f t="shared" si="4"/>
        <v>1.1878823980686397</v>
      </c>
      <c r="N10" s="3">
        <f>M10/M2-1</f>
        <v>0.18788239806863971</v>
      </c>
      <c r="O10" s="16">
        <f t="shared" si="7"/>
        <v>1.6588977401000001E-3</v>
      </c>
      <c r="P10" s="2">
        <f t="shared" si="5"/>
        <v>1.1111321955619111</v>
      </c>
      <c r="Q10" s="3">
        <f>P10/P2-1</f>
        <v>0.11113219556191112</v>
      </c>
      <c r="S10" s="17">
        <v>38716</v>
      </c>
      <c r="T10" s="18">
        <v>923.45100000000002</v>
      </c>
      <c r="U10" s="19">
        <f t="shared" si="0"/>
        <v>9.3287028764926339E-2</v>
      </c>
      <c r="V10" s="18">
        <v>13.857799999999999</v>
      </c>
      <c r="AD10" s="16" t="e">
        <f>IF(AB10&gt;$AF$1,#REF!-AA10,#REF!)</f>
        <v>#REF!</v>
      </c>
      <c r="AE10" s="2" t="e">
        <f t="shared" si="1"/>
        <v>#REF!</v>
      </c>
    </row>
    <row r="11" spans="1:32" x14ac:dyDescent="0.25">
      <c r="A11" s="1">
        <v>38742</v>
      </c>
      <c r="B11" s="3">
        <v>6.9269421918700003E-2</v>
      </c>
      <c r="C11" s="2">
        <f t="shared" si="2"/>
        <v>1.2853176859565847</v>
      </c>
      <c r="F11" s="16">
        <f t="shared" si="6"/>
        <v>6.9269421918700003E-2</v>
      </c>
      <c r="G11" s="2">
        <f t="shared" si="3"/>
        <v>1.2029779651560781</v>
      </c>
      <c r="K11" s="1">
        <v>38742</v>
      </c>
      <c r="L11" s="3">
        <v>5.2826369382100002E-2</v>
      </c>
      <c r="M11" s="2">
        <f t="shared" si="4"/>
        <v>1.1898529734943004</v>
      </c>
      <c r="O11" s="16">
        <f t="shared" si="7"/>
        <v>5.2826369382100002E-2</v>
      </c>
      <c r="P11" s="2">
        <f t="shared" si="5"/>
        <v>1.112975450250081</v>
      </c>
      <c r="S11" s="17">
        <v>38742</v>
      </c>
      <c r="T11" s="18">
        <v>1009.597</v>
      </c>
      <c r="U11" s="19">
        <f t="shared" si="0"/>
        <v>4.3000325872600609E-2</v>
      </c>
      <c r="V11" s="18">
        <v>15.142200000000001</v>
      </c>
      <c r="AD11" s="16" t="e">
        <f>IF(AB11&gt;$AF$1,#REF!-AA11,#REF!)</f>
        <v>#REF!</v>
      </c>
      <c r="AE11" s="2" t="e">
        <f t="shared" si="1"/>
        <v>#REF!</v>
      </c>
    </row>
    <row r="12" spans="1:32" x14ac:dyDescent="0.25">
      <c r="A12" s="1">
        <v>38776</v>
      </c>
      <c r="B12" s="3">
        <v>-5.6235437941099999E-3</v>
      </c>
      <c r="C12" s="2">
        <f t="shared" si="2"/>
        <v>1.3743508990446784</v>
      </c>
      <c r="F12" s="16">
        <f t="shared" si="6"/>
        <v>-5.6235437941099999E-3</v>
      </c>
      <c r="G12" s="2">
        <f t="shared" si="3"/>
        <v>1.2863075533833737</v>
      </c>
      <c r="K12" s="1">
        <v>38776</v>
      </c>
      <c r="L12" s="3">
        <v>7.4041165657899996E-3</v>
      </c>
      <c r="M12" s="2">
        <f t="shared" si="4"/>
        <v>1.2527085861825005</v>
      </c>
      <c r="O12" s="16">
        <f t="shared" si="7"/>
        <v>7.4041165657899996E-3</v>
      </c>
      <c r="P12" s="2">
        <f t="shared" si="5"/>
        <v>1.1717699024982009</v>
      </c>
      <c r="S12" s="17">
        <v>38776</v>
      </c>
      <c r="T12" s="18">
        <v>1053.01</v>
      </c>
      <c r="U12" s="19">
        <f t="shared" si="0"/>
        <v>7.6713421524960967E-3</v>
      </c>
      <c r="V12" s="18">
        <v>15.680999999999999</v>
      </c>
      <c r="AD12" s="16" t="e">
        <f>IF(AB12&gt;$AF$1,#REF!-AA12,#REF!)</f>
        <v>#REF!</v>
      </c>
      <c r="AE12" s="2" t="e">
        <f t="shared" si="1"/>
        <v>#REF!</v>
      </c>
    </row>
    <row r="13" spans="1:32" x14ac:dyDescent="0.25">
      <c r="A13" s="1">
        <v>38807</v>
      </c>
      <c r="B13" s="3">
        <v>-6.6460935971900002E-3</v>
      </c>
      <c r="C13" s="2">
        <f t="shared" si="2"/>
        <v>1.3666221765754263</v>
      </c>
      <c r="F13" s="16">
        <f t="shared" si="6"/>
        <v>-6.6460935971900002E-3</v>
      </c>
      <c r="G13" s="2">
        <f t="shared" si="3"/>
        <v>1.2790739465242278</v>
      </c>
      <c r="K13" s="1">
        <v>38807</v>
      </c>
      <c r="L13" s="3">
        <v>-1.6302175068E-2</v>
      </c>
      <c r="M13" s="2">
        <f t="shared" si="4"/>
        <v>1.2619837865775618</v>
      </c>
      <c r="O13" s="16">
        <f t="shared" si="7"/>
        <v>-1.6302175068E-2</v>
      </c>
      <c r="P13" s="2">
        <f t="shared" si="5"/>
        <v>1.180445823444582</v>
      </c>
      <c r="S13" s="17">
        <v>38807</v>
      </c>
      <c r="T13" s="18">
        <v>1061.088</v>
      </c>
      <c r="U13" s="19">
        <f t="shared" si="0"/>
        <v>0.10485369733707284</v>
      </c>
      <c r="V13" s="18">
        <v>16.193999999999999</v>
      </c>
      <c r="AD13" s="16" t="e">
        <f>IF(AB13&gt;$AF$1,#REF!-AA13,#REF!)</f>
        <v>#REF!</v>
      </c>
      <c r="AE13" s="2" t="e">
        <f t="shared" si="1"/>
        <v>#REF!</v>
      </c>
    </row>
    <row r="14" spans="1:32" s="11" customFormat="1" x14ac:dyDescent="0.25">
      <c r="A14" s="15">
        <v>38835</v>
      </c>
      <c r="B14" s="16">
        <v>0.40410114118500001</v>
      </c>
      <c r="C14" s="10">
        <f t="shared" si="2"/>
        <v>1.3575394776779104</v>
      </c>
      <c r="D14" s="16"/>
      <c r="E14" s="16"/>
      <c r="F14" s="16">
        <f t="shared" si="6"/>
        <v>0.40410114118500001</v>
      </c>
      <c r="G14" s="10">
        <f t="shared" si="3"/>
        <v>1.2705731013579005</v>
      </c>
      <c r="H14" s="16"/>
      <c r="I14" s="16"/>
      <c r="J14" s="16"/>
      <c r="K14" s="15">
        <v>38835</v>
      </c>
      <c r="L14" s="16">
        <v>0.40304577861399998</v>
      </c>
      <c r="M14" s="10">
        <f t="shared" si="4"/>
        <v>1.2414107059557968</v>
      </c>
      <c r="N14" s="16"/>
      <c r="O14" s="16">
        <f t="shared" si="7"/>
        <v>0.40304577861399998</v>
      </c>
      <c r="P14" s="10">
        <f t="shared" si="5"/>
        <v>1.1612019889724989</v>
      </c>
      <c r="Q14" s="16"/>
      <c r="S14" s="17">
        <v>38835</v>
      </c>
      <c r="T14" s="18">
        <v>1172.347</v>
      </c>
      <c r="U14" s="19">
        <f t="shared" si="0"/>
        <v>0.16471573689359897</v>
      </c>
      <c r="V14" s="18">
        <v>17.831099999999999</v>
      </c>
      <c r="AB14" s="10"/>
      <c r="AC14" s="10"/>
      <c r="AD14" s="16" t="e">
        <f>IF(AB14&gt;$AF$1,#REF!-AA14,#REF!)</f>
        <v>#REF!</v>
      </c>
      <c r="AE14" s="10" t="e">
        <f t="shared" si="1"/>
        <v>#REF!</v>
      </c>
    </row>
    <row r="15" spans="1:32" x14ac:dyDescent="0.25">
      <c r="A15" s="1">
        <v>38868</v>
      </c>
      <c r="B15" s="3">
        <v>5.3759690168099998E-2</v>
      </c>
      <c r="C15" s="2">
        <f t="shared" si="2"/>
        <v>1.9061227298112426</v>
      </c>
      <c r="F15" s="16">
        <f t="shared" si="6"/>
        <v>5.3759690168099998E-2</v>
      </c>
      <c r="G15" s="2">
        <f t="shared" si="3"/>
        <v>1.7840131415755927</v>
      </c>
      <c r="K15" s="1">
        <v>38868</v>
      </c>
      <c r="L15" s="3">
        <v>4.40396887714E-2</v>
      </c>
      <c r="M15" s="2">
        <f t="shared" si="4"/>
        <v>1.7417560505175065</v>
      </c>
      <c r="O15" s="16">
        <f t="shared" si="7"/>
        <v>4.40396887714E-2</v>
      </c>
      <c r="P15" s="2">
        <f t="shared" si="5"/>
        <v>1.6292195487460452</v>
      </c>
      <c r="S15" s="17">
        <v>38868</v>
      </c>
      <c r="T15" s="18">
        <v>1365.451</v>
      </c>
      <c r="U15" s="19">
        <f t="shared" si="0"/>
        <v>2.0881012940046961E-2</v>
      </c>
      <c r="V15" s="18">
        <v>19.770099999999999</v>
      </c>
      <c r="AD15" s="16" t="e">
        <f>IF(AB15&gt;$AF$1,#REF!-AA15,#REF!)</f>
        <v>#REF!</v>
      </c>
      <c r="AE15" s="2" t="e">
        <f t="shared" si="1"/>
        <v>#REF!</v>
      </c>
    </row>
    <row r="16" spans="1:32" x14ac:dyDescent="0.25">
      <c r="A16" s="1">
        <v>38898</v>
      </c>
      <c r="B16" s="3">
        <v>-3.3901658466200003E-2</v>
      </c>
      <c r="C16" s="2">
        <f t="shared" si="2"/>
        <v>2.0085952971882679</v>
      </c>
      <c r="F16" s="16">
        <f t="shared" si="6"/>
        <v>-3.3901658466200003E-2</v>
      </c>
      <c r="G16" s="2">
        <f t="shared" si="3"/>
        <v>1.8799211353225151</v>
      </c>
      <c r="K16" s="1">
        <v>38898</v>
      </c>
      <c r="L16" s="3">
        <v>-3.3186886582299999E-2</v>
      </c>
      <c r="M16" s="2">
        <f t="shared" si="4"/>
        <v>1.8184624448980005</v>
      </c>
      <c r="O16" s="16">
        <f t="shared" si="7"/>
        <v>-3.3186886582299999E-2</v>
      </c>
      <c r="P16" s="2">
        <f t="shared" si="5"/>
        <v>1.700969870613102</v>
      </c>
      <c r="S16" s="17">
        <v>38898</v>
      </c>
      <c r="T16" s="18">
        <v>1393.963</v>
      </c>
      <c r="U16" s="19">
        <f t="shared" si="0"/>
        <v>-7.1476072176951622E-2</v>
      </c>
      <c r="V16" s="18">
        <v>18.487100000000002</v>
      </c>
      <c r="AD16" s="16" t="e">
        <f>IF(AB16&gt;$AF$1,#REF!-AA16,#REF!)</f>
        <v>#REF!</v>
      </c>
      <c r="AE16" s="2" t="e">
        <f t="shared" si="1"/>
        <v>#REF!</v>
      </c>
    </row>
    <row r="17" spans="1:35" x14ac:dyDescent="0.25">
      <c r="A17" s="1">
        <v>38929</v>
      </c>
      <c r="B17" s="3">
        <v>5.1648856041200002E-2</v>
      </c>
      <c r="C17" s="2">
        <f t="shared" si="2"/>
        <v>1.9405005854261759</v>
      </c>
      <c r="F17" s="16">
        <f t="shared" si="6"/>
        <v>1.7371609470006204E-2</v>
      </c>
      <c r="G17" s="2">
        <f t="shared" si="3"/>
        <v>1.8161886910494203</v>
      </c>
      <c r="K17" s="1">
        <v>38929</v>
      </c>
      <c r="L17" s="3">
        <v>5.5790658824300003E-2</v>
      </c>
      <c r="M17" s="2">
        <f t="shared" si="4"/>
        <v>1.7581133379849987</v>
      </c>
      <c r="O17" s="16">
        <f t="shared" si="7"/>
        <v>2.1513412253106205E-2</v>
      </c>
      <c r="P17" s="2">
        <f t="shared" si="5"/>
        <v>1.6445199764371556</v>
      </c>
      <c r="S17" s="17">
        <v>38929</v>
      </c>
      <c r="T17" s="18">
        <v>1294.328</v>
      </c>
      <c r="U17" s="19">
        <f t="shared" si="0"/>
        <v>3.4277246571193798E-2</v>
      </c>
      <c r="V17" s="18">
        <v>19.034400000000002</v>
      </c>
      <c r="AD17" s="16" t="e">
        <f>IF(AB17&gt;$AF$1,#REF!-AA17,#REF!)</f>
        <v>#REF!</v>
      </c>
      <c r="AE17" s="2" t="e">
        <f t="shared" si="1"/>
        <v>#REF!</v>
      </c>
    </row>
    <row r="18" spans="1:35" x14ac:dyDescent="0.25">
      <c r="A18" s="1">
        <v>38960</v>
      </c>
      <c r="B18" s="3">
        <v>0.19412048786399999</v>
      </c>
      <c r="C18" s="2">
        <f t="shared" si="2"/>
        <v>2.0407252208107169</v>
      </c>
      <c r="F18" s="16">
        <f t="shared" si="6"/>
        <v>0.14588616396324278</v>
      </c>
      <c r="G18" s="2">
        <f t="shared" si="3"/>
        <v>1.8477388117141726</v>
      </c>
      <c r="K18" s="1">
        <v>38960</v>
      </c>
      <c r="L18" s="3">
        <v>0.16789296847900001</v>
      </c>
      <c r="M18" s="2">
        <f t="shared" si="4"/>
        <v>1.856199639398971</v>
      </c>
      <c r="O18" s="16">
        <f t="shared" si="7"/>
        <v>0.1196586445782428</v>
      </c>
      <c r="P18" s="2">
        <f t="shared" si="5"/>
        <v>1.6798992126487167</v>
      </c>
      <c r="S18" s="17">
        <v>38960</v>
      </c>
      <c r="T18" s="18">
        <v>1338.694</v>
      </c>
      <c r="U18" s="19">
        <f t="shared" si="0"/>
        <v>4.8234323900757214E-2</v>
      </c>
      <c r="V18" s="18">
        <v>19.334399999999999</v>
      </c>
      <c r="AD18" s="16" t="e">
        <f>IF(AB18&gt;$AF$1,#REF!-AA18,#REF!)</f>
        <v>#REF!</v>
      </c>
      <c r="AE18" s="2" t="e">
        <f t="shared" si="1"/>
        <v>#REF!</v>
      </c>
    </row>
    <row r="19" spans="1:35" x14ac:dyDescent="0.25">
      <c r="A19" s="1">
        <v>38989</v>
      </c>
      <c r="B19" s="3">
        <v>-4.6137316566899997E-2</v>
      </c>
      <c r="C19" s="2">
        <f t="shared" si="2"/>
        <v>2.4368717962708621</v>
      </c>
      <c r="F19" s="16">
        <f t="shared" si="6"/>
        <v>-4.6137316566899997E-2</v>
      </c>
      <c r="G19" s="2">
        <f t="shared" si="3"/>
        <v>2.1172983389611537</v>
      </c>
      <c r="K19" s="1">
        <v>38989</v>
      </c>
      <c r="L19" s="3">
        <v>-3.99887597434E-2</v>
      </c>
      <c r="M19" s="2">
        <f t="shared" si="4"/>
        <v>2.1678425069473137</v>
      </c>
      <c r="O19" s="16">
        <f t="shared" si="7"/>
        <v>-3.99887597434E-2</v>
      </c>
      <c r="P19" s="2">
        <f t="shared" si="5"/>
        <v>1.8809136754623195</v>
      </c>
      <c r="S19" s="17">
        <v>38989</v>
      </c>
      <c r="T19" s="18">
        <v>1403.2650000000001</v>
      </c>
      <c r="U19" s="19">
        <f t="shared" si="0"/>
        <v>4.3618275949303786E-2</v>
      </c>
      <c r="V19" s="18">
        <v>21.918800000000001</v>
      </c>
      <c r="AD19" s="16" t="e">
        <f>IF(AB19&gt;$AF$1,#REF!-AA19,#REF!)</f>
        <v>#REF!</v>
      </c>
      <c r="AE19" s="2" t="e">
        <f t="shared" si="1"/>
        <v>#REF!</v>
      </c>
    </row>
    <row r="20" spans="1:35" x14ac:dyDescent="0.25">
      <c r="A20" s="1">
        <v>39021</v>
      </c>
      <c r="B20" s="3">
        <v>-2.1285278421499999E-2</v>
      </c>
      <c r="C20" s="2">
        <f t="shared" si="2"/>
        <v>2.3244410707733629</v>
      </c>
      <c r="F20" s="16">
        <f t="shared" si="6"/>
        <v>-2.1285278421499999E-2</v>
      </c>
      <c r="G20" s="2">
        <f t="shared" si="3"/>
        <v>2.0196118752299315</v>
      </c>
      <c r="K20" s="1">
        <v>39021</v>
      </c>
      <c r="L20" s="3">
        <v>-1.9317785501800001E-2</v>
      </c>
      <c r="M20" s="2">
        <f t="shared" si="4"/>
        <v>2.0811531737754678</v>
      </c>
      <c r="O20" s="16">
        <f t="shared" si="7"/>
        <v>-1.9317785501800001E-2</v>
      </c>
      <c r="P20" s="2">
        <f t="shared" si="5"/>
        <v>1.8056982703961812</v>
      </c>
      <c r="S20" s="17">
        <v>39021</v>
      </c>
      <c r="T20" s="18">
        <v>1464.473</v>
      </c>
      <c r="U20" s="19">
        <f t="shared" si="0"/>
        <v>0.17063134656630741</v>
      </c>
      <c r="V20" s="18">
        <v>19.273900000000001</v>
      </c>
      <c r="AD20" s="16" t="e">
        <f>IF(AB20&gt;$AF$1,#REF!-AA20,#REF!)</f>
        <v>#REF!</v>
      </c>
      <c r="AE20" s="2" t="e">
        <f t="shared" si="1"/>
        <v>#REF!</v>
      </c>
    </row>
    <row r="21" spans="1:35" x14ac:dyDescent="0.25">
      <c r="A21" s="1">
        <v>39051</v>
      </c>
      <c r="B21" s="3">
        <v>-3.5638072126399998E-3</v>
      </c>
      <c r="C21" s="2">
        <f t="shared" si="2"/>
        <v>2.2749646954075824</v>
      </c>
      <c r="F21" s="16">
        <f t="shared" si="6"/>
        <v>-3.5638072126399998E-3</v>
      </c>
      <c r="G21" s="2">
        <f t="shared" si="3"/>
        <v>1.9766238741622948</v>
      </c>
      <c r="K21" s="1">
        <v>39051</v>
      </c>
      <c r="L21" s="3">
        <v>-6.04263527151E-4</v>
      </c>
      <c r="M21" s="2">
        <f t="shared" si="4"/>
        <v>2.0409499031680829</v>
      </c>
      <c r="O21" s="16">
        <f t="shared" si="7"/>
        <v>-6.04263527151E-4</v>
      </c>
      <c r="P21" s="2">
        <f t="shared" si="5"/>
        <v>1.7708161785276966</v>
      </c>
      <c r="S21" s="17">
        <v>39051</v>
      </c>
      <c r="T21" s="18">
        <v>1714.3579999999999</v>
      </c>
      <c r="U21" s="19">
        <f t="shared" si="0"/>
        <v>0.19056054803022482</v>
      </c>
      <c r="V21" s="18">
        <v>24.1419</v>
      </c>
      <c r="AD21" s="16" t="e">
        <f>IF(AB21&gt;$AF$1,#REF!-AA21,#REF!)</f>
        <v>#REF!</v>
      </c>
      <c r="AE21" s="2" t="e">
        <f t="shared" si="1"/>
        <v>#REF!</v>
      </c>
    </row>
    <row r="22" spans="1:35" x14ac:dyDescent="0.25">
      <c r="A22" s="1">
        <v>39080</v>
      </c>
      <c r="B22" s="3">
        <v>0.33228665547800001</v>
      </c>
      <c r="C22" s="2">
        <f t="shared" si="2"/>
        <v>2.2668571598175875</v>
      </c>
      <c r="D22" s="3">
        <f>C22/C10-1</f>
        <v>0.76901254552360521</v>
      </c>
      <c r="E22" s="3">
        <f>C22/C10-1</f>
        <v>0.76901254552360521</v>
      </c>
      <c r="F22" s="16">
        <f t="shared" si="6"/>
        <v>0.33228665547800001</v>
      </c>
      <c r="G22" s="2">
        <f t="shared" si="3"/>
        <v>1.9695795677428787</v>
      </c>
      <c r="H22" s="3">
        <f>G22/G10-1</f>
        <v>0.6422266633188678</v>
      </c>
      <c r="K22" s="1">
        <v>39080</v>
      </c>
      <c r="L22" s="3">
        <v>0.32364338684299998</v>
      </c>
      <c r="M22" s="2">
        <f t="shared" si="4"/>
        <v>2.0397166315808559</v>
      </c>
      <c r="N22" s="3">
        <f>M22/M10-1</f>
        <v>0.7171031702272892</v>
      </c>
      <c r="O22" s="16">
        <f t="shared" si="7"/>
        <v>0.32364338684299998</v>
      </c>
      <c r="P22" s="2">
        <f t="shared" si="5"/>
        <v>1.7697461388977234</v>
      </c>
      <c r="Q22" s="3">
        <f>P22/P10-1</f>
        <v>0.59274130113991008</v>
      </c>
      <c r="S22" s="17">
        <v>39080</v>
      </c>
      <c r="T22" s="18">
        <v>2041.047</v>
      </c>
      <c r="U22" s="19">
        <f t="shared" si="0"/>
        <v>0.16868205386745139</v>
      </c>
      <c r="V22" s="18">
        <v>31.315899999999999</v>
      </c>
      <c r="AD22" s="16" t="e">
        <f>IF(AB22&gt;$AF$1,#REF!-AA22,#REF!)</f>
        <v>#REF!</v>
      </c>
      <c r="AE22" s="2" t="e">
        <f t="shared" si="1"/>
        <v>#REF!</v>
      </c>
    </row>
    <row r="23" spans="1:35" s="5" customFormat="1" x14ac:dyDescent="0.25">
      <c r="A23" s="1">
        <v>39113</v>
      </c>
      <c r="B23" s="3">
        <v>0.27553714030900001</v>
      </c>
      <c r="C23" s="2">
        <f t="shared" si="2"/>
        <v>3.0201035438997317</v>
      </c>
      <c r="D23" s="3"/>
      <c r="E23" s="3">
        <f t="shared" ref="E23:E86" si="8">C23/C11-1</f>
        <v>1.3496942249355652</v>
      </c>
      <c r="F23" s="16">
        <f t="shared" si="6"/>
        <v>0.27553714030900001</v>
      </c>
      <c r="G23" s="2">
        <f t="shared" si="3"/>
        <v>2.6240445750059647</v>
      </c>
      <c r="H23" s="3"/>
      <c r="I23" s="3"/>
      <c r="J23" s="3"/>
      <c r="K23" s="1">
        <v>39113</v>
      </c>
      <c r="L23" s="3">
        <v>0.21415662029099999</v>
      </c>
      <c r="M23" s="2">
        <f t="shared" si="4"/>
        <v>2.6998574304256797</v>
      </c>
      <c r="N23" s="3"/>
      <c r="O23" s="16">
        <f t="shared" si="7"/>
        <v>0.21415662029099999</v>
      </c>
      <c r="P23" s="2">
        <f t="shared" si="5"/>
        <v>2.342512773142905</v>
      </c>
      <c r="Q23" s="3"/>
      <c r="R23"/>
      <c r="S23" s="17">
        <v>39113</v>
      </c>
      <c r="T23" s="18">
        <v>2385.335</v>
      </c>
      <c r="U23" s="19">
        <f t="shared" si="0"/>
        <v>6.6756241785745019E-2</v>
      </c>
      <c r="V23" s="18">
        <v>28.886399999999998</v>
      </c>
      <c r="W23" s="11"/>
      <c r="X23" s="11"/>
      <c r="Y23" s="20" t="s">
        <v>2</v>
      </c>
      <c r="Z23" s="21">
        <v>2142.8910000000001</v>
      </c>
      <c r="AA23" s="22">
        <f t="shared" ref="AA23:AA86" si="9">(Z24-Z23)/Z23</f>
        <v>0.17296353384283186</v>
      </c>
      <c r="AB23" s="23">
        <v>43.843400000000003</v>
      </c>
      <c r="AC23" s="23"/>
      <c r="AD23" s="16" t="e">
        <f>IF(AB23&gt;$AF$1,#REF!-AA23,#REF!)</f>
        <v>#REF!</v>
      </c>
      <c r="AE23" s="4" t="e">
        <f t="shared" si="1"/>
        <v>#REF!</v>
      </c>
    </row>
    <row r="24" spans="1:35" x14ac:dyDescent="0.25">
      <c r="A24" s="1">
        <v>39141</v>
      </c>
      <c r="B24" s="3">
        <v>0.29041243726799998</v>
      </c>
      <c r="C24" s="2">
        <f t="shared" si="2"/>
        <v>3.8522542378229399</v>
      </c>
      <c r="E24" s="3">
        <f t="shared" si="8"/>
        <v>1.8029626498594138</v>
      </c>
      <c r="F24" s="16">
        <f t="shared" si="6"/>
        <v>0.29041243726799998</v>
      </c>
      <c r="G24" s="2">
        <f t="shared" si="3"/>
        <v>3.3470663132464531</v>
      </c>
      <c r="K24" s="1">
        <v>39141</v>
      </c>
      <c r="L24" s="3">
        <v>0.33426602896800001</v>
      </c>
      <c r="M24" s="2">
        <f t="shared" si="4"/>
        <v>3.2780497729931866</v>
      </c>
      <c r="O24" s="16">
        <f t="shared" si="7"/>
        <v>0.33426602896800001</v>
      </c>
      <c r="P24" s="2">
        <f t="shared" si="5"/>
        <v>2.8441773916276873</v>
      </c>
      <c r="S24" s="17">
        <v>39141</v>
      </c>
      <c r="T24" s="18">
        <v>2544.5709999999999</v>
      </c>
      <c r="U24" s="19">
        <f t="shared" si="0"/>
        <v>9.3223179860180805E-2</v>
      </c>
      <c r="V24" s="18">
        <v>29.410399999999999</v>
      </c>
      <c r="Y24" s="20" t="s">
        <v>3</v>
      </c>
      <c r="Z24" s="21">
        <v>2513.5329999999999</v>
      </c>
      <c r="AA24" s="22">
        <f t="shared" si="9"/>
        <v>0.16412396415722411</v>
      </c>
      <c r="AB24" s="23">
        <v>51.240900000000003</v>
      </c>
      <c r="AC24" s="23"/>
      <c r="AD24" s="16" t="e">
        <f>IF(AB24&gt;$AF$1,#REF!-AA24,#REF!)</f>
        <v>#REF!</v>
      </c>
      <c r="AE24" s="2" t="e">
        <f t="shared" si="1"/>
        <v>#REF!</v>
      </c>
    </row>
    <row r="25" spans="1:35" x14ac:dyDescent="0.25">
      <c r="A25" s="1">
        <v>39171</v>
      </c>
      <c r="B25" s="3">
        <v>0.31626561577000001</v>
      </c>
      <c r="C25" s="2">
        <f t="shared" si="2"/>
        <v>4.9709967800050814</v>
      </c>
      <c r="E25" s="3">
        <f t="shared" si="8"/>
        <v>2.6374331290757622</v>
      </c>
      <c r="F25" s="16">
        <f t="shared" si="6"/>
        <v>0.31626561577000001</v>
      </c>
      <c r="G25" s="2">
        <f t="shared" si="3"/>
        <v>4.3190959989739746</v>
      </c>
      <c r="K25" s="1">
        <v>39171</v>
      </c>
      <c r="L25" s="3">
        <v>0.30591213867799999</v>
      </c>
      <c r="M25" s="2">
        <f t="shared" si="4"/>
        <v>4.3737904533710728</v>
      </c>
      <c r="O25" s="16">
        <f t="shared" si="7"/>
        <v>0.30591213867799999</v>
      </c>
      <c r="P25" s="2">
        <f t="shared" si="5"/>
        <v>3.7948892740076383</v>
      </c>
      <c r="S25" s="17">
        <v>39171</v>
      </c>
      <c r="T25" s="18">
        <v>2781.7840000000001</v>
      </c>
      <c r="U25" s="19">
        <f t="shared" si="0"/>
        <v>0.27929019650698961</v>
      </c>
      <c r="V25" s="18">
        <v>32.576999999999998</v>
      </c>
      <c r="Y25" s="20" t="s">
        <v>4</v>
      </c>
      <c r="Z25" s="21">
        <v>2926.0639999999999</v>
      </c>
      <c r="AA25" s="22">
        <f t="shared" si="9"/>
        <v>0.33410923342756688</v>
      </c>
      <c r="AB25" s="23">
        <v>59.543300000000002</v>
      </c>
      <c r="AC25" s="23"/>
      <c r="AD25" s="16" t="e">
        <f>IF(AB25&gt;$AF$1,#REF!-AA25,#REF!)</f>
        <v>#REF!</v>
      </c>
      <c r="AE25" s="2" t="e">
        <f t="shared" si="1"/>
        <v>#REF!</v>
      </c>
    </row>
    <row r="26" spans="1:35" x14ac:dyDescent="0.25">
      <c r="A26" s="1">
        <v>39202</v>
      </c>
      <c r="B26" s="3">
        <v>-2.26977786286E-2</v>
      </c>
      <c r="C26" s="2">
        <f t="shared" si="2"/>
        <v>6.5431521376240749</v>
      </c>
      <c r="E26" s="3">
        <f t="shared" si="8"/>
        <v>3.8198614075048667</v>
      </c>
      <c r="F26" s="16">
        <f t="shared" si="6"/>
        <v>-2.26977786286E-2</v>
      </c>
      <c r="G26" s="2">
        <f t="shared" si="3"/>
        <v>5.6850775546592214</v>
      </c>
      <c r="K26" s="1">
        <v>39202</v>
      </c>
      <c r="L26" s="3">
        <v>-1.2427851465799999E-2</v>
      </c>
      <c r="M26" s="2">
        <f t="shared" si="4"/>
        <v>5.7117860450912366</v>
      </c>
      <c r="O26" s="16">
        <f t="shared" si="7"/>
        <v>-1.2427851465799999E-2</v>
      </c>
      <c r="P26" s="2">
        <f t="shared" si="5"/>
        <v>4.9557919678655171</v>
      </c>
      <c r="S26" s="17">
        <v>39202</v>
      </c>
      <c r="T26" s="18">
        <v>3558.7089999999998</v>
      </c>
      <c r="U26" s="19">
        <f t="shared" si="0"/>
        <v>0.103757570512228</v>
      </c>
      <c r="V26" s="18">
        <v>34.218400000000003</v>
      </c>
      <c r="Y26" s="20" t="s">
        <v>5</v>
      </c>
      <c r="Z26" s="21">
        <v>3903.6889999999999</v>
      </c>
      <c r="AA26" s="22">
        <f t="shared" si="9"/>
        <v>9.3268700452315778E-2</v>
      </c>
      <c r="AB26" s="23">
        <v>72.402299999999997</v>
      </c>
      <c r="AC26" s="23"/>
      <c r="AD26" s="16" t="e">
        <f>IF(AB26&gt;$AF$1,#REF!-AA26,#REF!)</f>
        <v>#REF!</v>
      </c>
      <c r="AE26" s="2" t="e">
        <f t="shared" si="1"/>
        <v>#REF!</v>
      </c>
    </row>
    <row r="27" spans="1:35" x14ac:dyDescent="0.25">
      <c r="A27" s="1">
        <v>39233</v>
      </c>
      <c r="B27" s="3">
        <v>-0.138149658643</v>
      </c>
      <c r="C27" s="2">
        <f t="shared" si="2"/>
        <v>6.3946371188710325</v>
      </c>
      <c r="E27" s="3">
        <f t="shared" si="8"/>
        <v>2.3547877158488495</v>
      </c>
      <c r="F27" s="16">
        <f t="shared" si="6"/>
        <v>-0.138149658643</v>
      </c>
      <c r="G27" s="2">
        <f t="shared" si="3"/>
        <v>5.5560389228371436</v>
      </c>
      <c r="K27" s="1">
        <v>39233</v>
      </c>
      <c r="L27" s="3">
        <v>-0.10150575479899999</v>
      </c>
      <c r="M27" s="2">
        <f t="shared" si="4"/>
        <v>5.6408008165184134</v>
      </c>
      <c r="O27" s="16">
        <f t="shared" si="7"/>
        <v>-0.10150575479899999</v>
      </c>
      <c r="P27" s="2">
        <f t="shared" si="5"/>
        <v>4.8942021213934792</v>
      </c>
      <c r="S27" s="17">
        <v>39233</v>
      </c>
      <c r="T27" s="18">
        <v>3927.9520000000002</v>
      </c>
      <c r="U27" s="19">
        <f t="shared" si="0"/>
        <v>-4.1719959918043892E-2</v>
      </c>
      <c r="V27" s="18">
        <v>37.755499999999998</v>
      </c>
      <c r="Y27" s="20" t="s">
        <v>6</v>
      </c>
      <c r="Z27" s="21">
        <v>4267.7809999999999</v>
      </c>
      <c r="AA27" s="22">
        <f t="shared" si="9"/>
        <v>-0.15987113678044867</v>
      </c>
      <c r="AB27" s="23">
        <v>79.252399999999994</v>
      </c>
      <c r="AC27" s="23"/>
      <c r="AD27" s="16" t="e">
        <f>IF(AB27&gt;$AF$1,#REF!-AA27,#REF!)</f>
        <v>#REF!</v>
      </c>
      <c r="AE27" s="2" t="e">
        <f t="shared" si="1"/>
        <v>#REF!</v>
      </c>
    </row>
    <row r="28" spans="1:35" x14ac:dyDescent="0.25">
      <c r="A28" s="1">
        <v>39262</v>
      </c>
      <c r="B28" s="3">
        <v>0.190456032394</v>
      </c>
      <c r="C28" s="2">
        <f t="shared" si="2"/>
        <v>5.5112201837531423</v>
      </c>
      <c r="E28" s="3">
        <f t="shared" si="8"/>
        <v>1.7438181257658143</v>
      </c>
      <c r="F28" s="16">
        <f t="shared" si="6"/>
        <v>0.190456032394</v>
      </c>
      <c r="G28" s="2">
        <f t="shared" si="3"/>
        <v>4.7884740422399705</v>
      </c>
      <c r="K28" s="1">
        <v>39262</v>
      </c>
      <c r="L28" s="3">
        <v>0.22108964366299999</v>
      </c>
      <c r="M28" s="2">
        <f t="shared" si="4"/>
        <v>5.0682270719668958</v>
      </c>
      <c r="O28" s="16">
        <f t="shared" si="7"/>
        <v>0.22108964366299999</v>
      </c>
      <c r="P28" s="2">
        <f t="shared" si="5"/>
        <v>4.397412440922567</v>
      </c>
      <c r="S28" s="17">
        <v>39262</v>
      </c>
      <c r="T28" s="18">
        <v>3764.078</v>
      </c>
      <c r="U28" s="19">
        <f t="shared" si="0"/>
        <v>0.1850349541109404</v>
      </c>
      <c r="V28" s="18">
        <v>35.161499999999997</v>
      </c>
      <c r="Y28" s="20" t="s">
        <v>7</v>
      </c>
      <c r="Z28" s="21">
        <v>3585.4859999999999</v>
      </c>
      <c r="AA28" s="22">
        <f t="shared" si="9"/>
        <v>0.22816934719588919</v>
      </c>
      <c r="AB28" s="23">
        <v>66.117599999999996</v>
      </c>
      <c r="AC28" s="23"/>
      <c r="AD28" s="16" t="e">
        <f>IF(AB28&gt;$AF$1,#REF!-AA28,#REF!)</f>
        <v>#REF!</v>
      </c>
      <c r="AE28" s="2" t="e">
        <f t="shared" si="1"/>
        <v>#REF!</v>
      </c>
      <c r="AI28">
        <f>3.07/2.31</f>
        <v>1.329004329004329</v>
      </c>
    </row>
    <row r="29" spans="1:35" x14ac:dyDescent="0.25">
      <c r="A29" s="1">
        <v>39294</v>
      </c>
      <c r="B29" s="3">
        <v>0.27689822892600002</v>
      </c>
      <c r="C29" s="2">
        <f t="shared" si="2"/>
        <v>6.5608653136004982</v>
      </c>
      <c r="E29" s="3">
        <f t="shared" si="8"/>
        <v>2.3810169205177489</v>
      </c>
      <c r="F29" s="16">
        <f t="shared" si="6"/>
        <v>0.27689822892600002</v>
      </c>
      <c r="G29" s="2">
        <f t="shared" si="3"/>
        <v>5.7004678095466552</v>
      </c>
      <c r="K29" s="1">
        <v>39294</v>
      </c>
      <c r="L29" s="3">
        <v>0.265514765115</v>
      </c>
      <c r="M29" s="2">
        <f t="shared" si="4"/>
        <v>6.1887595893112257</v>
      </c>
      <c r="O29" s="16">
        <f t="shared" si="7"/>
        <v>0.265514765115</v>
      </c>
      <c r="P29" s="2">
        <f t="shared" si="5"/>
        <v>5.3696347905253798</v>
      </c>
      <c r="S29" s="17">
        <v>39294</v>
      </c>
      <c r="T29" s="18">
        <v>4460.5640000000003</v>
      </c>
      <c r="U29" s="19">
        <f t="shared" si="0"/>
        <v>0.18747606804879369</v>
      </c>
      <c r="V29" s="18">
        <v>35.596899999999998</v>
      </c>
      <c r="Y29" s="20" t="s">
        <v>8</v>
      </c>
      <c r="Z29" s="21">
        <v>4403.5839999999998</v>
      </c>
      <c r="AA29" s="22">
        <f t="shared" si="9"/>
        <v>0.11219315902682919</v>
      </c>
      <c r="AB29" s="23">
        <v>70.579899999999995</v>
      </c>
      <c r="AC29" s="23"/>
      <c r="AD29" s="16" t="e">
        <f>IF(AB29&gt;$AF$1,#REF!-AA29,#REF!)</f>
        <v>#REF!</v>
      </c>
      <c r="AE29" s="2" t="e">
        <f t="shared" si="1"/>
        <v>#REF!</v>
      </c>
    </row>
    <row r="30" spans="1:35" x14ac:dyDescent="0.25">
      <c r="A30" s="1">
        <v>39325</v>
      </c>
      <c r="B30" s="3">
        <v>-2.5834925914800001E-2</v>
      </c>
      <c r="C30" s="2">
        <f t="shared" si="2"/>
        <v>8.3775572991585019</v>
      </c>
      <c r="E30" s="3">
        <f t="shared" si="8"/>
        <v>3.1051863395064805</v>
      </c>
      <c r="F30" s="16">
        <f t="shared" si="6"/>
        <v>-2.5834925914800001E-2</v>
      </c>
      <c r="G30" s="2">
        <f t="shared" si="3"/>
        <v>7.2789172500597985</v>
      </c>
      <c r="K30" s="1">
        <v>39325</v>
      </c>
      <c r="L30" s="3">
        <v>-2.99441879072E-2</v>
      </c>
      <c r="M30" s="2">
        <f t="shared" si="4"/>
        <v>7.8319666380203996</v>
      </c>
      <c r="O30" s="16">
        <f t="shared" si="7"/>
        <v>-2.99441879072E-2</v>
      </c>
      <c r="P30" s="2">
        <f t="shared" si="5"/>
        <v>6.7953521106850587</v>
      </c>
      <c r="S30" s="17">
        <v>39325</v>
      </c>
      <c r="T30" s="18">
        <v>5296.8130000000001</v>
      </c>
      <c r="U30" s="19">
        <f t="shared" si="0"/>
        <v>5.3617146763534906E-2</v>
      </c>
      <c r="V30" s="18">
        <v>42.313200000000002</v>
      </c>
      <c r="Y30" s="20" t="s">
        <v>9</v>
      </c>
      <c r="Z30" s="21">
        <v>4897.6360000000004</v>
      </c>
      <c r="AA30" s="22">
        <f t="shared" si="9"/>
        <v>3.7980364404377784E-2</v>
      </c>
      <c r="AB30" s="23">
        <v>78.696200000000005</v>
      </c>
      <c r="AC30" s="23"/>
      <c r="AD30" s="16" t="e">
        <f>IF(AB30&gt;$AF$1,#REF!-AA30,#REF!)</f>
        <v>#REF!</v>
      </c>
      <c r="AE30" s="2" t="e">
        <f t="shared" si="1"/>
        <v>#REF!</v>
      </c>
    </row>
    <row r="31" spans="1:35" x14ac:dyDescent="0.25">
      <c r="A31" s="1">
        <v>39353</v>
      </c>
      <c r="B31" s="3">
        <v>-0.12496800581500001</v>
      </c>
      <c r="C31" s="2">
        <f t="shared" si="2"/>
        <v>8.1611237269877499</v>
      </c>
      <c r="E31" s="3">
        <f t="shared" si="8"/>
        <v>2.3490164478396829</v>
      </c>
      <c r="F31" s="16">
        <f t="shared" si="6"/>
        <v>-0.12496800581500001</v>
      </c>
      <c r="G31" s="2">
        <f t="shared" si="3"/>
        <v>7.0908669621645437</v>
      </c>
      <c r="K31" s="1">
        <v>39353</v>
      </c>
      <c r="L31" s="3">
        <v>-0.13204127381799999</v>
      </c>
      <c r="M31" s="2">
        <f t="shared" si="4"/>
        <v>7.5974447573285957</v>
      </c>
      <c r="O31" s="16">
        <f t="shared" si="7"/>
        <v>-0.13204127381799999</v>
      </c>
      <c r="P31" s="2">
        <f t="shared" si="5"/>
        <v>6.5918708101871175</v>
      </c>
      <c r="S31" s="17">
        <v>39353</v>
      </c>
      <c r="T31" s="18">
        <v>5580.8130000000001</v>
      </c>
      <c r="U31" s="19">
        <f t="shared" si="0"/>
        <v>1.9303639093443792E-2</v>
      </c>
      <c r="V31" s="18">
        <v>45.318300000000001</v>
      </c>
      <c r="Y31" s="20" t="s">
        <v>10</v>
      </c>
      <c r="Z31" s="21">
        <v>5083.6499999999996</v>
      </c>
      <c r="AA31" s="22">
        <f t="shared" si="9"/>
        <v>-0.10493779076057551</v>
      </c>
      <c r="AB31" s="23">
        <v>82.194900000000004</v>
      </c>
      <c r="AC31" s="23"/>
      <c r="AD31" s="16" t="e">
        <f>IF(AB31&gt;$AF$1,#REF!-AA31,#REF!)</f>
        <v>#REF!</v>
      </c>
      <c r="AE31" s="2" t="e">
        <f t="shared" si="1"/>
        <v>#REF!</v>
      </c>
    </row>
    <row r="32" spans="1:35" x14ac:dyDescent="0.25">
      <c r="A32" s="1">
        <v>39386</v>
      </c>
      <c r="B32" s="3">
        <v>3.94248545731E-2</v>
      </c>
      <c r="C32" s="2">
        <f t="shared" si="2"/>
        <v>7.1412443696166106</v>
      </c>
      <c r="E32" s="3">
        <f t="shared" si="8"/>
        <v>2.0722415205134253</v>
      </c>
      <c r="F32" s="16">
        <f t="shared" si="6"/>
        <v>3.94248545731E-2</v>
      </c>
      <c r="G32" s="2">
        <f t="shared" si="3"/>
        <v>6.2047354584033734</v>
      </c>
      <c r="K32" s="1">
        <v>39386</v>
      </c>
      <c r="L32" s="3">
        <v>8.1447841316399996E-2</v>
      </c>
      <c r="M32" s="2">
        <f t="shared" si="4"/>
        <v>6.5942684738090422</v>
      </c>
      <c r="O32" s="16">
        <f t="shared" si="7"/>
        <v>8.1447841316399996E-2</v>
      </c>
      <c r="P32" s="2">
        <f t="shared" si="5"/>
        <v>5.7214717915663185</v>
      </c>
      <c r="S32" s="17">
        <v>39386</v>
      </c>
      <c r="T32" s="18">
        <v>5688.5429999999997</v>
      </c>
      <c r="U32" s="19">
        <f t="shared" si="0"/>
        <v>-0.16720186522278191</v>
      </c>
      <c r="V32" s="18">
        <v>47.252400000000002</v>
      </c>
      <c r="Y32" s="20" t="s">
        <v>11</v>
      </c>
      <c r="Z32" s="21">
        <v>4550.183</v>
      </c>
      <c r="AA32" s="22">
        <f t="shared" si="9"/>
        <v>-9.3897542142810569E-2</v>
      </c>
      <c r="AB32" s="23">
        <v>64.806600000000003</v>
      </c>
      <c r="AC32" s="23"/>
      <c r="AD32" s="16" t="e">
        <f>IF(AB32&gt;$AF$1,#REF!-AA32,#REF!)</f>
        <v>#REF!</v>
      </c>
      <c r="AE32" s="2" t="e">
        <f t="shared" si="1"/>
        <v>#REF!</v>
      </c>
    </row>
    <row r="33" spans="1:31" x14ac:dyDescent="0.25">
      <c r="A33" s="1">
        <v>39416</v>
      </c>
      <c r="B33" s="3">
        <v>0.21564117701499999</v>
      </c>
      <c r="C33" s="2">
        <f t="shared" si="2"/>
        <v>7.4227868903597143</v>
      </c>
      <c r="E33" s="3">
        <f t="shared" si="8"/>
        <v>2.2628141022776833</v>
      </c>
      <c r="F33" s="16">
        <f t="shared" si="6"/>
        <v>8.8806629515608054E-2</v>
      </c>
      <c r="G33" s="2">
        <f t="shared" si="3"/>
        <v>6.449356251515483</v>
      </c>
      <c r="K33" s="1">
        <v>39416</v>
      </c>
      <c r="L33" s="3">
        <v>0.238369972184</v>
      </c>
      <c r="M33" s="2">
        <f t="shared" si="4"/>
        <v>7.1313574060615794</v>
      </c>
      <c r="O33" s="16">
        <f t="shared" si="7"/>
        <v>0.11153542468460806</v>
      </c>
      <c r="P33" s="2">
        <f t="shared" si="5"/>
        <v>6.1874733181420707</v>
      </c>
      <c r="S33" s="17">
        <v>39416</v>
      </c>
      <c r="T33" s="18">
        <v>4737.4080000000004</v>
      </c>
      <c r="U33" s="19">
        <f t="shared" si="0"/>
        <v>0.12683454749939194</v>
      </c>
      <c r="V33" s="18">
        <v>40.167299999999997</v>
      </c>
      <c r="Y33" s="20" t="s">
        <v>12</v>
      </c>
      <c r="Z33" s="21">
        <v>4122.9319999999998</v>
      </c>
      <c r="AA33" s="22">
        <f t="shared" si="9"/>
        <v>0.20002051937795731</v>
      </c>
      <c r="AB33" s="23">
        <v>58.886200000000002</v>
      </c>
      <c r="AC33" s="23"/>
      <c r="AD33" s="16" t="e">
        <f>IF(AB33&gt;$AF$1,#REF!-AA33,#REF!)</f>
        <v>#REF!</v>
      </c>
      <c r="AE33" s="2" t="e">
        <f t="shared" si="1"/>
        <v>#REF!</v>
      </c>
    </row>
    <row r="34" spans="1:31" x14ac:dyDescent="0.25">
      <c r="A34" s="1">
        <v>39444</v>
      </c>
      <c r="B34" s="3">
        <v>-0.132415941584</v>
      </c>
      <c r="C34" s="2">
        <f t="shared" si="2"/>
        <v>9.0234453921283944</v>
      </c>
      <c r="D34" s="3">
        <f t="shared" ref="D34" si="10">C34/C22-1</f>
        <v>2.9805972568886983</v>
      </c>
      <c r="E34" s="3">
        <f t="shared" si="8"/>
        <v>2.9805972568886983</v>
      </c>
      <c r="F34" s="16">
        <f t="shared" si="6"/>
        <v>2.0608322802164181E-3</v>
      </c>
      <c r="G34" s="2">
        <f t="shared" si="3"/>
        <v>7.0221018427579889</v>
      </c>
      <c r="H34" s="3">
        <f t="shared" ref="H34" si="11">G34/G22-1</f>
        <v>2.5652795945711691</v>
      </c>
      <c r="K34" s="1">
        <v>39444</v>
      </c>
      <c r="L34" s="3">
        <v>-0.135672013472</v>
      </c>
      <c r="M34" s="2">
        <f t="shared" si="4"/>
        <v>8.8312588725786405</v>
      </c>
      <c r="N34" s="3">
        <f t="shared" ref="N34" si="12">M34/M22-1</f>
        <v>3.3296498816769899</v>
      </c>
      <c r="O34" s="16">
        <f t="shared" si="7"/>
        <v>-1.1952396077835881E-3</v>
      </c>
      <c r="P34" s="2">
        <f t="shared" si="5"/>
        <v>6.8775957824057281</v>
      </c>
      <c r="Q34" s="3">
        <f t="shared" ref="Q34" si="13">P34/P22-1</f>
        <v>2.8862047110832521</v>
      </c>
      <c r="S34" s="17">
        <v>39444</v>
      </c>
      <c r="T34" s="18">
        <v>5338.2749999999996</v>
      </c>
      <c r="U34" s="19">
        <f t="shared" si="0"/>
        <v>-0.13447677386421641</v>
      </c>
      <c r="V34" s="18">
        <v>42.901800000000001</v>
      </c>
      <c r="Y34" s="20" t="s">
        <v>13</v>
      </c>
      <c r="Z34" s="21">
        <v>4947.6030000000001</v>
      </c>
      <c r="AA34" s="22">
        <f t="shared" si="9"/>
        <v>-5.743953182985783E-2</v>
      </c>
      <c r="AB34" s="23">
        <v>66.767899999999997</v>
      </c>
      <c r="AC34" s="23"/>
      <c r="AD34" s="16" t="e">
        <f>IF(AB34&gt;$AF$1,#REF!-AA34,#REF!)</f>
        <v>#REF!</v>
      </c>
      <c r="AE34" s="2" t="e">
        <f t="shared" si="1"/>
        <v>#REF!</v>
      </c>
    </row>
    <row r="35" spans="1:31" x14ac:dyDescent="0.25">
      <c r="A35" s="1">
        <v>39478</v>
      </c>
      <c r="B35" s="3">
        <v>0.15016116018100001</v>
      </c>
      <c r="C35" s="2">
        <f t="shared" si="2"/>
        <v>7.8285973741979067</v>
      </c>
      <c r="E35" s="3">
        <f t="shared" si="8"/>
        <v>1.5921619111406926</v>
      </c>
      <c r="F35" s="16">
        <f t="shared" si="6"/>
        <v>0.13844161462640403</v>
      </c>
      <c r="G35" s="2">
        <f t="shared" si="3"/>
        <v>7.0365732169105124</v>
      </c>
      <c r="K35" s="1">
        <v>39478</v>
      </c>
      <c r="L35" s="3">
        <v>0.15614302344700001</v>
      </c>
      <c r="M35" s="2">
        <f t="shared" si="4"/>
        <v>7.6331041998434319</v>
      </c>
      <c r="O35" s="16">
        <f t="shared" si="7"/>
        <v>0.14442347789240403</v>
      </c>
      <c r="P35" s="2">
        <f t="shared" si="5"/>
        <v>6.8693754075202715</v>
      </c>
      <c r="S35" s="17">
        <v>39478</v>
      </c>
      <c r="T35" s="18">
        <v>4620.4009999999998</v>
      </c>
      <c r="U35" s="19">
        <f t="shared" si="0"/>
        <v>1.1719545554595978E-2</v>
      </c>
      <c r="V35" s="18">
        <v>33.572000000000003</v>
      </c>
      <c r="Y35" s="20" t="s">
        <v>14</v>
      </c>
      <c r="Z35" s="21">
        <v>4663.415</v>
      </c>
      <c r="AA35" s="22">
        <f t="shared" si="9"/>
        <v>8.4530756966729362E-2</v>
      </c>
      <c r="AB35" s="23">
        <v>57.047600000000003</v>
      </c>
      <c r="AC35" s="23"/>
      <c r="AD35" s="16" t="e">
        <f>IF(AB35&gt;$AF$1,#REF!-AA35,#REF!)</f>
        <v>#REF!</v>
      </c>
      <c r="AE35" s="2" t="e">
        <f t="shared" si="1"/>
        <v>#REF!</v>
      </c>
    </row>
    <row r="36" spans="1:31" s="38" customFormat="1" x14ac:dyDescent="0.25">
      <c r="A36" s="6">
        <v>39507</v>
      </c>
      <c r="B36" s="9">
        <v>-0.28396531735199998</v>
      </c>
      <c r="C36" s="7">
        <f t="shared" si="2"/>
        <v>9.0041486384973943</v>
      </c>
      <c r="D36" s="9"/>
      <c r="E36" s="3">
        <f t="shared" si="8"/>
        <v>1.3373713370449796</v>
      </c>
      <c r="F36" s="28">
        <f t="shared" si="6"/>
        <v>-9.4851926758252991E-2</v>
      </c>
      <c r="G36" s="7">
        <f t="shared" si="3"/>
        <v>8.0107277744965142</v>
      </c>
      <c r="H36" s="9"/>
      <c r="I36" s="9"/>
      <c r="J36" s="9"/>
      <c r="K36" s="6">
        <v>39507</v>
      </c>
      <c r="L36" s="9">
        <v>-0.28078683215799999</v>
      </c>
      <c r="M36" s="7">
        <f t="shared" si="4"/>
        <v>8.8249601678929785</v>
      </c>
      <c r="N36" s="9"/>
      <c r="O36" s="28">
        <f t="shared" si="7"/>
        <v>-9.1673441564253E-2</v>
      </c>
      <c r="P36" s="7">
        <f t="shared" si="5"/>
        <v>7.8614744948228994</v>
      </c>
      <c r="Q36" s="9"/>
      <c r="R36" s="8"/>
      <c r="S36" s="25">
        <v>39507</v>
      </c>
      <c r="T36" s="26">
        <v>4674.55</v>
      </c>
      <c r="U36" s="27">
        <f t="shared" si="0"/>
        <v>-0.18911339059374699</v>
      </c>
      <c r="V36" s="26">
        <v>33.1661</v>
      </c>
      <c r="W36" s="24"/>
      <c r="X36" s="24"/>
      <c r="Y36" s="29" t="s">
        <v>15</v>
      </c>
      <c r="Z36" s="26">
        <v>5057.6170000000002</v>
      </c>
      <c r="AA36" s="34">
        <f t="shared" si="9"/>
        <v>-0.20039457317546983</v>
      </c>
      <c r="AB36" s="35">
        <v>61.894799999999996</v>
      </c>
      <c r="AC36" s="35"/>
      <c r="AD36" s="36" t="e">
        <f>IF(AB36&gt;$AF$1,#REF!-AA36,#REF!)</f>
        <v>#REF!</v>
      </c>
      <c r="AE36" s="37" t="e">
        <f t="shared" si="1"/>
        <v>#REF!</v>
      </c>
    </row>
    <row r="37" spans="1:31" s="38" customFormat="1" x14ac:dyDescent="0.25">
      <c r="A37" s="6">
        <v>39538</v>
      </c>
      <c r="B37" s="9">
        <v>4.0062854193100003E-2</v>
      </c>
      <c r="C37" s="7">
        <f t="shared" si="2"/>
        <v>6.4472827128819024</v>
      </c>
      <c r="D37" s="9"/>
      <c r="E37" s="3">
        <f t="shared" si="8"/>
        <v>0.29697986102403218</v>
      </c>
      <c r="F37" s="28">
        <f t="shared" si="6"/>
        <v>-4.4135119087379132E-3</v>
      </c>
      <c r="G37" s="7">
        <f t="shared" si="3"/>
        <v>7.2508948103496671</v>
      </c>
      <c r="H37" s="9"/>
      <c r="I37" s="9"/>
      <c r="J37" s="9"/>
      <c r="K37" s="6">
        <v>39538</v>
      </c>
      <c r="L37" s="9">
        <v>1.2858554502900001E-2</v>
      </c>
      <c r="M37" s="7">
        <f t="shared" si="4"/>
        <v>6.3470275584297768</v>
      </c>
      <c r="N37" s="9"/>
      <c r="O37" s="28">
        <f t="shared" si="7"/>
        <v>-3.1617811598937916E-2</v>
      </c>
      <c r="P37" s="7">
        <f t="shared" si="5"/>
        <v>7.1407860721128866</v>
      </c>
      <c r="Q37" s="9"/>
      <c r="R37" s="8"/>
      <c r="S37" s="25">
        <v>39538</v>
      </c>
      <c r="T37" s="26">
        <v>3790.53</v>
      </c>
      <c r="U37" s="27">
        <f t="shared" si="0"/>
        <v>4.4476366101837916E-2</v>
      </c>
      <c r="V37" s="26">
        <v>25.805099999999999</v>
      </c>
      <c r="W37" s="24"/>
      <c r="X37" s="24"/>
      <c r="Y37" s="29" t="s">
        <v>16</v>
      </c>
      <c r="Z37" s="26">
        <v>4044.098</v>
      </c>
      <c r="AA37" s="34">
        <f t="shared" si="9"/>
        <v>-3.4845842014708861E-2</v>
      </c>
      <c r="AB37" s="35">
        <v>47.025500000000001</v>
      </c>
      <c r="AC37" s="35"/>
      <c r="AD37" s="36" t="e">
        <f>IF(AB37&gt;$AF$1,#REF!-AA37,#REF!)</f>
        <v>#REF!</v>
      </c>
      <c r="AE37" s="37" t="e">
        <f t="shared" si="1"/>
        <v>#REF!</v>
      </c>
    </row>
    <row r="38" spans="1:31" s="38" customFormat="1" x14ac:dyDescent="0.25">
      <c r="A38" s="6">
        <v>39568</v>
      </c>
      <c r="B38" s="9">
        <v>-3.0233125994699999E-2</v>
      </c>
      <c r="C38" s="7">
        <f t="shared" si="2"/>
        <v>6.7055792601497846</v>
      </c>
      <c r="D38" s="9"/>
      <c r="E38" s="3">
        <f t="shared" si="8"/>
        <v>2.4823986835294631E-2</v>
      </c>
      <c r="F38" s="28">
        <f t="shared" si="6"/>
        <v>5.7611922360754922E-2</v>
      </c>
      <c r="G38" s="7">
        <f t="shared" si="3"/>
        <v>7.2188928997551827</v>
      </c>
      <c r="H38" s="9"/>
      <c r="I38" s="9"/>
      <c r="J38" s="9"/>
      <c r="K38" s="6">
        <v>39568</v>
      </c>
      <c r="L38" s="9">
        <v>-4.1764958470299998E-2</v>
      </c>
      <c r="M38" s="7">
        <f t="shared" si="4"/>
        <v>6.4286411582212546</v>
      </c>
      <c r="N38" s="9"/>
      <c r="O38" s="28">
        <f t="shared" si="7"/>
        <v>4.6080089885154926E-2</v>
      </c>
      <c r="P38" s="7">
        <f t="shared" si="5"/>
        <v>6.9150100434165012</v>
      </c>
      <c r="Q38" s="9"/>
      <c r="R38" s="8"/>
      <c r="S38" s="25">
        <v>39568</v>
      </c>
      <c r="T38" s="26">
        <v>3959.1190000000001</v>
      </c>
      <c r="U38" s="27">
        <f t="shared" si="0"/>
        <v>-8.7845048355454924E-2</v>
      </c>
      <c r="V38" s="26">
        <v>27.602599999999999</v>
      </c>
      <c r="W38" s="24"/>
      <c r="X38" s="24"/>
      <c r="Y38" s="29" t="s">
        <v>17</v>
      </c>
      <c r="Z38" s="26">
        <v>3903.1779999999999</v>
      </c>
      <c r="AA38" s="34">
        <f t="shared" si="9"/>
        <v>-3.7801760514124649E-2</v>
      </c>
      <c r="AB38" s="35">
        <v>45.344299999999997</v>
      </c>
      <c r="AC38" s="35"/>
      <c r="AD38" s="36" t="e">
        <f>IF(AB38&gt;$AF$1,#REF!-AA38,#REF!)</f>
        <v>#REF!</v>
      </c>
      <c r="AE38" s="37" t="e">
        <f t="shared" si="1"/>
        <v>#REF!</v>
      </c>
    </row>
    <row r="39" spans="1:31" s="38" customFormat="1" x14ac:dyDescent="0.25">
      <c r="A39" s="6">
        <v>39598</v>
      </c>
      <c r="B39" s="9">
        <v>-0.231248863671</v>
      </c>
      <c r="C39" s="7">
        <f t="shared" si="2"/>
        <v>6.5028486375102288</v>
      </c>
      <c r="D39" s="9"/>
      <c r="E39" s="3">
        <f t="shared" si="8"/>
        <v>1.6922229772797559E-2</v>
      </c>
      <c r="F39" s="28">
        <f t="shared" si="6"/>
        <v>-4.3211112916827221E-3</v>
      </c>
      <c r="G39" s="7">
        <f t="shared" si="3"/>
        <v>7.6347871970264833</v>
      </c>
      <c r="H39" s="9"/>
      <c r="I39" s="9"/>
      <c r="J39" s="9"/>
      <c r="K39" s="6">
        <v>39598</v>
      </c>
      <c r="L39" s="9">
        <v>-0.22279445287399999</v>
      </c>
      <c r="M39" s="7">
        <f t="shared" si="4"/>
        <v>6.1601492272276825</v>
      </c>
      <c r="N39" s="9"/>
      <c r="O39" s="28">
        <f t="shared" si="7"/>
        <v>4.133299505317295E-3</v>
      </c>
      <c r="P39" s="7">
        <f t="shared" si="5"/>
        <v>7.2336543277738832</v>
      </c>
      <c r="Q39" s="9"/>
      <c r="R39" s="8"/>
      <c r="S39" s="25">
        <v>39598</v>
      </c>
      <c r="T39" s="26">
        <v>3611.33</v>
      </c>
      <c r="U39" s="27">
        <f t="shared" si="0"/>
        <v>-0.22692775237931728</v>
      </c>
      <c r="V39" s="26">
        <v>25.485299999999999</v>
      </c>
      <c r="W39" s="24"/>
      <c r="X39" s="24"/>
      <c r="Y39" s="29" t="s">
        <v>18</v>
      </c>
      <c r="Z39" s="26">
        <v>3755.6309999999999</v>
      </c>
      <c r="AA39" s="34">
        <f t="shared" si="9"/>
        <v>-0.25080073095573019</v>
      </c>
      <c r="AB39" s="35">
        <v>43.691800000000001</v>
      </c>
      <c r="AC39" s="35"/>
      <c r="AD39" s="36" t="e">
        <f>IF(AB39&gt;$AF$1,#REF!-AA39,#REF!)</f>
        <v>#REF!</v>
      </c>
      <c r="AE39" s="37" t="e">
        <f t="shared" si="1"/>
        <v>#REF!</v>
      </c>
    </row>
    <row r="40" spans="1:31" s="38" customFormat="1" x14ac:dyDescent="0.25">
      <c r="A40" s="6">
        <v>39629</v>
      </c>
      <c r="B40" s="9">
        <v>0.19150773123000001</v>
      </c>
      <c r="C40" s="7">
        <f t="shared" si="2"/>
        <v>4.9990722794614779</v>
      </c>
      <c r="D40" s="9"/>
      <c r="E40" s="3">
        <f t="shared" si="8"/>
        <v>-9.2928224098441259E-2</v>
      </c>
      <c r="F40" s="28">
        <f t="shared" si="6"/>
        <v>0.18671121684278494</v>
      </c>
      <c r="G40" s="7">
        <f t="shared" si="3"/>
        <v>7.6017964318598175</v>
      </c>
      <c r="H40" s="9"/>
      <c r="I40" s="9"/>
      <c r="J40" s="9"/>
      <c r="K40" s="6">
        <v>39629</v>
      </c>
      <c r="L40" s="9">
        <v>0.176865390397</v>
      </c>
      <c r="M40" s="7">
        <f t="shared" si="4"/>
        <v>4.7877021505252966</v>
      </c>
      <c r="N40" s="9"/>
      <c r="O40" s="28">
        <f t="shared" si="7"/>
        <v>0.17206887600978493</v>
      </c>
      <c r="P40" s="7">
        <f t="shared" si="5"/>
        <v>7.2635531876285082</v>
      </c>
      <c r="Q40" s="9"/>
      <c r="R40" s="8"/>
      <c r="S40" s="25">
        <v>39629</v>
      </c>
      <c r="T40" s="26">
        <v>2791.819</v>
      </c>
      <c r="U40" s="27">
        <f t="shared" si="0"/>
        <v>4.7965143872150673E-3</v>
      </c>
      <c r="V40" s="26">
        <v>20.031400000000001</v>
      </c>
      <c r="W40" s="24"/>
      <c r="X40" s="24"/>
      <c r="Y40" s="29" t="s">
        <v>19</v>
      </c>
      <c r="Z40" s="26">
        <v>2813.7159999999999</v>
      </c>
      <c r="AA40" s="34">
        <f t="shared" si="9"/>
        <v>7.2324641150706123E-2</v>
      </c>
      <c r="AB40" s="35">
        <v>31.083400000000001</v>
      </c>
      <c r="AC40" s="35"/>
      <c r="AD40" s="36" t="e">
        <f>IF(AB40&gt;$AF$1,#REF!-AA40,#REF!)</f>
        <v>#REF!</v>
      </c>
      <c r="AE40" s="37" t="e">
        <f t="shared" si="1"/>
        <v>#REF!</v>
      </c>
    </row>
    <row r="41" spans="1:31" s="38" customFormat="1" x14ac:dyDescent="0.25">
      <c r="A41" s="6">
        <v>39660</v>
      </c>
      <c r="B41" s="9">
        <v>-0.23493141688800001</v>
      </c>
      <c r="C41" s="7">
        <f t="shared" si="2"/>
        <v>5.9564332699559301</v>
      </c>
      <c r="D41" s="9"/>
      <c r="E41" s="3">
        <f t="shared" si="8"/>
        <v>-9.2126878811487956E-2</v>
      </c>
      <c r="F41" s="28">
        <f t="shared" si="6"/>
        <v>-8.7502169166795429E-2</v>
      </c>
      <c r="G41" s="7">
        <f t="shared" si="3"/>
        <v>9.0211370938435049</v>
      </c>
      <c r="H41" s="9"/>
      <c r="I41" s="9"/>
      <c r="J41" s="9"/>
      <c r="K41" s="6">
        <v>39660</v>
      </c>
      <c r="L41" s="9">
        <v>-0.245970274617</v>
      </c>
      <c r="M41" s="7">
        <f t="shared" si="4"/>
        <v>5.6344809604825095</v>
      </c>
      <c r="N41" s="9"/>
      <c r="O41" s="28">
        <f t="shared" si="7"/>
        <v>-9.8541026895795414E-2</v>
      </c>
      <c r="P41" s="7">
        <f t="shared" si="5"/>
        <v>8.5133846204610375</v>
      </c>
      <c r="Q41" s="9"/>
      <c r="R41" s="8"/>
      <c r="S41" s="25">
        <v>39660</v>
      </c>
      <c r="T41" s="26">
        <v>2805.21</v>
      </c>
      <c r="U41" s="27">
        <f t="shared" si="0"/>
        <v>-0.14742924772120458</v>
      </c>
      <c r="V41" s="26">
        <v>19.764700000000001</v>
      </c>
      <c r="W41" s="24"/>
      <c r="X41" s="24"/>
      <c r="Y41" s="29" t="s">
        <v>20</v>
      </c>
      <c r="Z41" s="26">
        <v>3017.2170000000001</v>
      </c>
      <c r="AA41" s="34">
        <f t="shared" si="9"/>
        <v>-0.23533574151279149</v>
      </c>
      <c r="AB41" s="35">
        <v>32.3095</v>
      </c>
      <c r="AC41" s="35"/>
      <c r="AD41" s="36" t="e">
        <f>IF(AB41&gt;$AF$1,#REF!-AA41,#REF!)</f>
        <v>#REF!</v>
      </c>
      <c r="AE41" s="37" t="e">
        <f t="shared" si="1"/>
        <v>#REF!</v>
      </c>
    </row>
    <row r="42" spans="1:31" s="38" customFormat="1" x14ac:dyDescent="0.25">
      <c r="A42" s="6">
        <v>39689</v>
      </c>
      <c r="B42" s="9">
        <v>-0.17043499698299999</v>
      </c>
      <c r="C42" s="7">
        <f t="shared" si="2"/>
        <v>4.5570799622463607</v>
      </c>
      <c r="D42" s="9"/>
      <c r="E42" s="3">
        <f t="shared" si="8"/>
        <v>-0.45603714788031302</v>
      </c>
      <c r="F42" s="28">
        <f t="shared" si="6"/>
        <v>-0.10855988199913966</v>
      </c>
      <c r="G42" s="7">
        <f t="shared" si="3"/>
        <v>8.2317680297811577</v>
      </c>
      <c r="H42" s="9"/>
      <c r="I42" s="9"/>
      <c r="J42" s="9"/>
      <c r="K42" s="6">
        <v>39689</v>
      </c>
      <c r="L42" s="9">
        <v>-0.15380579720199999</v>
      </c>
      <c r="M42" s="7">
        <f t="shared" si="4"/>
        <v>4.248566131308368</v>
      </c>
      <c r="N42" s="9"/>
      <c r="O42" s="28">
        <f t="shared" si="7"/>
        <v>-9.1930682218139659E-2</v>
      </c>
      <c r="P42" s="7">
        <f t="shared" si="5"/>
        <v>7.6744669576019362</v>
      </c>
      <c r="Q42" s="9"/>
      <c r="R42" s="8"/>
      <c r="S42" s="25">
        <v>39689</v>
      </c>
      <c r="T42" s="26">
        <v>2391.64</v>
      </c>
      <c r="U42" s="27">
        <f t="shared" si="0"/>
        <v>-6.1875114983860335E-2</v>
      </c>
      <c r="V42" s="26">
        <v>17.427700000000002</v>
      </c>
      <c r="W42" s="24"/>
      <c r="X42" s="24"/>
      <c r="Y42" s="29" t="s">
        <v>21</v>
      </c>
      <c r="Z42" s="26">
        <v>2307.1579999999999</v>
      </c>
      <c r="AA42" s="34">
        <f t="shared" si="9"/>
        <v>-7.4185209682214967E-2</v>
      </c>
      <c r="AB42" s="35">
        <v>24.633199999999999</v>
      </c>
      <c r="AC42" s="35"/>
      <c r="AD42" s="36" t="e">
        <f>IF(AB42&gt;$AF$1,#REF!-AA42,#REF!)</f>
        <v>#REF!</v>
      </c>
      <c r="AE42" s="37" t="e">
        <f t="shared" si="1"/>
        <v>#REF!</v>
      </c>
    </row>
    <row r="43" spans="1:31" s="38" customFormat="1" x14ac:dyDescent="0.25">
      <c r="A43" s="6">
        <v>39717</v>
      </c>
      <c r="B43" s="9">
        <v>-0.18138116695199999</v>
      </c>
      <c r="C43" s="7">
        <f t="shared" si="2"/>
        <v>3.7803940526296125</v>
      </c>
      <c r="D43" s="9"/>
      <c r="E43" s="3">
        <f t="shared" si="8"/>
        <v>-0.5367802058767529</v>
      </c>
      <c r="F43" s="28">
        <f t="shared" si="6"/>
        <v>7.712403237213919E-2</v>
      </c>
      <c r="G43" s="7">
        <f t="shared" si="3"/>
        <v>7.3381282638238243</v>
      </c>
      <c r="H43" s="9"/>
      <c r="I43" s="9"/>
      <c r="J43" s="9"/>
      <c r="K43" s="6">
        <v>39717</v>
      </c>
      <c r="L43" s="9">
        <v>-0.21057423112199999</v>
      </c>
      <c r="M43" s="7">
        <f t="shared" si="4"/>
        <v>3.5951120305170678</v>
      </c>
      <c r="N43" s="9"/>
      <c r="O43" s="28">
        <f t="shared" si="7"/>
        <v>4.7930968202139185E-2</v>
      </c>
      <c r="P43" s="7">
        <f t="shared" si="5"/>
        <v>6.9689479745290202</v>
      </c>
      <c r="Q43" s="9"/>
      <c r="R43" s="8"/>
      <c r="S43" s="25">
        <v>39717</v>
      </c>
      <c r="T43" s="26">
        <v>2243.6570000000002</v>
      </c>
      <c r="U43" s="27">
        <f t="shared" si="0"/>
        <v>-0.25850519932413918</v>
      </c>
      <c r="V43" s="26">
        <v>16.521599999999999</v>
      </c>
      <c r="W43" s="24"/>
      <c r="X43" s="24"/>
      <c r="Y43" s="29" t="s">
        <v>22</v>
      </c>
      <c r="Z43" s="26">
        <v>2136.0010000000002</v>
      </c>
      <c r="AA43" s="34">
        <f t="shared" si="9"/>
        <v>-0.26871663449595773</v>
      </c>
      <c r="AB43" s="35">
        <v>22.8111</v>
      </c>
      <c r="AC43" s="35"/>
      <c r="AD43" s="36" t="e">
        <f>IF(AB43&gt;$AF$1,#REF!-AA43,#REF!)</f>
        <v>#REF!</v>
      </c>
      <c r="AE43" s="37" t="e">
        <f t="shared" si="1"/>
        <v>#REF!</v>
      </c>
    </row>
    <row r="44" spans="1:31" x14ac:dyDescent="0.25">
      <c r="A44" s="1">
        <v>39752</v>
      </c>
      <c r="B44" s="3">
        <v>0.30973463986499999</v>
      </c>
      <c r="C44" s="2">
        <f t="shared" si="2"/>
        <v>3.0947017678252529</v>
      </c>
      <c r="E44" s="3">
        <f t="shared" si="8"/>
        <v>-0.56664390578873336</v>
      </c>
      <c r="F44" s="16">
        <f t="shared" si="6"/>
        <v>0.20979595046933025</v>
      </c>
      <c r="G44" s="2">
        <f t="shared" si="3"/>
        <v>7.9040743055938822</v>
      </c>
      <c r="K44" s="1">
        <v>39752</v>
      </c>
      <c r="L44" s="3">
        <v>0.30817054944599998</v>
      </c>
      <c r="M44" s="2">
        <f t="shared" si="4"/>
        <v>2.838074078893484</v>
      </c>
      <c r="O44" s="16">
        <f t="shared" si="7"/>
        <v>0.20823186005033023</v>
      </c>
      <c r="P44" s="2">
        <f t="shared" si="5"/>
        <v>7.302976398298533</v>
      </c>
      <c r="S44" s="17">
        <v>39752</v>
      </c>
      <c r="T44" s="18">
        <v>1663.66</v>
      </c>
      <c r="U44" s="19">
        <f t="shared" si="0"/>
        <v>9.9938689395669744E-2</v>
      </c>
      <c r="V44" s="18">
        <v>12.798400000000001</v>
      </c>
      <c r="Y44" s="20" t="s">
        <v>23</v>
      </c>
      <c r="Z44" s="21">
        <v>1562.0219999999999</v>
      </c>
      <c r="AA44" s="22">
        <f t="shared" si="9"/>
        <v>0.17888864561446646</v>
      </c>
      <c r="AB44" s="23">
        <v>17.224399999999999</v>
      </c>
      <c r="AC44" s="23"/>
      <c r="AD44" s="16" t="e">
        <f>IF(AB44&gt;$AF$1,#REF!-AA44,#REF!)</f>
        <v>#REF!</v>
      </c>
      <c r="AE44" s="2" t="e">
        <f t="shared" si="1"/>
        <v>#REF!</v>
      </c>
    </row>
    <row r="45" spans="1:31" x14ac:dyDescent="0.25">
      <c r="A45" s="1">
        <v>39780</v>
      </c>
      <c r="B45" s="3">
        <v>0.171300418698</v>
      </c>
      <c r="C45" s="2">
        <f t="shared" si="2"/>
        <v>4.0532381053721869</v>
      </c>
      <c r="E45" s="3">
        <f t="shared" si="8"/>
        <v>-0.45394658835803336</v>
      </c>
      <c r="F45" s="16">
        <f t="shared" si="6"/>
        <v>0.17796845518476118</v>
      </c>
      <c r="G45" s="2">
        <f t="shared" si="3"/>
        <v>9.5623170871161633</v>
      </c>
      <c r="K45" s="1">
        <v>39780</v>
      </c>
      <c r="L45" s="3">
        <v>0.18091593019499999</v>
      </c>
      <c r="M45" s="2">
        <f t="shared" si="4"/>
        <v>3.7126849271545388</v>
      </c>
      <c r="O45" s="16">
        <f t="shared" si="7"/>
        <v>0.18758396668176117</v>
      </c>
      <c r="P45" s="2">
        <f t="shared" si="5"/>
        <v>8.8236887576198964</v>
      </c>
      <c r="S45" s="17">
        <v>39780</v>
      </c>
      <c r="T45" s="18">
        <v>1829.924</v>
      </c>
      <c r="U45" s="19">
        <f t="shared" si="0"/>
        <v>-6.6680364867611752E-3</v>
      </c>
      <c r="V45" s="18">
        <v>13.795400000000001</v>
      </c>
      <c r="Y45" s="20" t="s">
        <v>24</v>
      </c>
      <c r="Z45" s="21">
        <v>1841.45</v>
      </c>
      <c r="AA45" s="22">
        <f t="shared" si="9"/>
        <v>5.3209698878601074E-2</v>
      </c>
      <c r="AB45" s="23">
        <v>20.2607</v>
      </c>
      <c r="AC45" s="23"/>
      <c r="AD45" s="16" t="e">
        <f>IF(AB45&gt;$AF$1,#REF!-AA45,#REF!)</f>
        <v>#REF!</v>
      </c>
      <c r="AE45" s="2" t="e">
        <f t="shared" si="1"/>
        <v>#REF!</v>
      </c>
    </row>
    <row r="46" spans="1:31" x14ac:dyDescent="0.25">
      <c r="A46" s="1">
        <v>39813</v>
      </c>
      <c r="B46" s="3">
        <v>0.16836021644800001</v>
      </c>
      <c r="C46" s="2">
        <f t="shared" si="2"/>
        <v>4.7475594899051305</v>
      </c>
      <c r="D46" s="3">
        <f t="shared" ref="D46" si="14">C46/C34-1</f>
        <v>-0.47386399722143102</v>
      </c>
      <c r="E46" s="3">
        <f t="shared" si="8"/>
        <v>-0.47386399722143102</v>
      </c>
      <c r="F46" s="16">
        <f t="shared" si="6"/>
        <v>0.16836021644800001</v>
      </c>
      <c r="G46" s="2">
        <f t="shared" si="3"/>
        <v>11.264107887097072</v>
      </c>
      <c r="H46" s="3">
        <f t="shared" ref="H46" si="15">G46/G34-1</f>
        <v>0.60409349498596843</v>
      </c>
      <c r="K46" s="1">
        <v>39813</v>
      </c>
      <c r="L46" s="3">
        <v>0.18142822404100001</v>
      </c>
      <c r="M46" s="2">
        <f t="shared" si="4"/>
        <v>4.3843687742716586</v>
      </c>
      <c r="N46" s="3">
        <f t="shared" ref="N46" si="16">M46/M34-1</f>
        <v>-0.50353977416682083</v>
      </c>
      <c r="O46" s="16">
        <f t="shared" si="7"/>
        <v>0.18142822404100001</v>
      </c>
      <c r="P46" s="2">
        <f t="shared" si="5"/>
        <v>10.478871295539497</v>
      </c>
      <c r="Q46" s="3">
        <f t="shared" ref="Q46" si="17">P46/P34-1</f>
        <v>0.52362418889847451</v>
      </c>
      <c r="S46" s="17">
        <v>39813</v>
      </c>
      <c r="T46" s="18">
        <v>1817.722</v>
      </c>
      <c r="U46" s="19">
        <f t="shared" si="0"/>
        <v>0.11825790742478781</v>
      </c>
      <c r="V46" s="18">
        <v>15.831099999999999</v>
      </c>
      <c r="Y46" s="20" t="s">
        <v>25</v>
      </c>
      <c r="Z46" s="21">
        <v>1939.433</v>
      </c>
      <c r="AA46" s="22">
        <f t="shared" si="9"/>
        <v>0.15398778921468279</v>
      </c>
      <c r="AB46" s="23">
        <v>35.785800000000002</v>
      </c>
      <c r="AC46" s="23"/>
      <c r="AD46" s="16" t="e">
        <f>IF(AB46&gt;$AF$1,#REF!-AA46,#REF!)</f>
        <v>#REF!</v>
      </c>
      <c r="AE46" s="2" t="e">
        <f t="shared" si="1"/>
        <v>#REF!</v>
      </c>
    </row>
    <row r="47" spans="1:31" x14ac:dyDescent="0.25">
      <c r="A47" s="1">
        <v>39836</v>
      </c>
      <c r="B47" s="3">
        <v>0.126847314307</v>
      </c>
      <c r="C47" s="2">
        <f t="shared" si="2"/>
        <v>5.5468596332253153</v>
      </c>
      <c r="E47" s="3">
        <f t="shared" si="8"/>
        <v>-0.2914618841547425</v>
      </c>
      <c r="F47" s="16">
        <f t="shared" si="6"/>
        <v>0.126847314307</v>
      </c>
      <c r="G47" s="2">
        <f t="shared" si="3"/>
        <v>13.16053552906236</v>
      </c>
      <c r="K47" s="1">
        <v>39836</v>
      </c>
      <c r="L47" s="3">
        <v>0.13460155022500001</v>
      </c>
      <c r="M47" s="2">
        <f t="shared" si="4"/>
        <v>5.1798170145285809</v>
      </c>
      <c r="O47" s="16">
        <f t="shared" si="7"/>
        <v>0.13460155022500001</v>
      </c>
      <c r="P47" s="2">
        <f t="shared" si="5"/>
        <v>12.38003430464344</v>
      </c>
      <c r="S47" s="17">
        <v>39836</v>
      </c>
      <c r="T47" s="18">
        <v>2032.682</v>
      </c>
      <c r="U47" s="19">
        <f t="shared" si="0"/>
        <v>5.3036825238773178E-2</v>
      </c>
      <c r="V47" s="18">
        <v>17.272099999999998</v>
      </c>
      <c r="Y47" s="20" t="s">
        <v>26</v>
      </c>
      <c r="Z47" s="21">
        <v>2238.0819999999999</v>
      </c>
      <c r="AA47" s="22">
        <f t="shared" si="9"/>
        <v>7.9919770589281444E-2</v>
      </c>
      <c r="AB47" s="23">
        <v>39.6723</v>
      </c>
      <c r="AC47" s="23"/>
      <c r="AD47" s="16" t="e">
        <f>IF(AB47&gt;$AF$1,#REF!-AA47,#REF!)</f>
        <v>#REF!</v>
      </c>
      <c r="AE47" s="2" t="e">
        <f t="shared" si="1"/>
        <v>#REF!</v>
      </c>
    </row>
    <row r="48" spans="1:31" x14ac:dyDescent="0.25">
      <c r="A48" s="1">
        <v>39871</v>
      </c>
      <c r="B48" s="3">
        <v>0.27471967086900001</v>
      </c>
      <c r="C48" s="2">
        <f t="shared" si="2"/>
        <v>6.2504638805378567</v>
      </c>
      <c r="E48" s="3">
        <f t="shared" si="8"/>
        <v>-0.3058240005263918</v>
      </c>
      <c r="F48" s="16">
        <f t="shared" si="6"/>
        <v>0.27471967086900001</v>
      </c>
      <c r="G48" s="2">
        <f t="shared" si="3"/>
        <v>14.829914115765773</v>
      </c>
      <c r="K48" s="1">
        <v>39871</v>
      </c>
      <c r="L48" s="3">
        <v>0.28643799194899999</v>
      </c>
      <c r="M48" s="2">
        <f t="shared" si="4"/>
        <v>5.8770284145659595</v>
      </c>
      <c r="O48" s="16">
        <f t="shared" si="7"/>
        <v>0.28643799194899999</v>
      </c>
      <c r="P48" s="2">
        <f t="shared" si="5"/>
        <v>14.046406113887127</v>
      </c>
      <c r="S48" s="17">
        <v>39871</v>
      </c>
      <c r="T48" s="18">
        <v>2140.489</v>
      </c>
      <c r="U48" s="19">
        <f t="shared" si="0"/>
        <v>0.1715963034614989</v>
      </c>
      <c r="V48" s="18">
        <v>18.045300000000001</v>
      </c>
      <c r="Y48" s="20" t="s">
        <v>27</v>
      </c>
      <c r="Z48" s="21">
        <v>2416.9490000000001</v>
      </c>
      <c r="AA48" s="22">
        <f t="shared" si="9"/>
        <v>0.20570520933623343</v>
      </c>
      <c r="AB48" s="23">
        <v>42.813899999999997</v>
      </c>
      <c r="AC48" s="23"/>
      <c r="AD48" s="16" t="e">
        <f>IF(AB48&gt;$AF$1,#REF!-AA48,#REF!)</f>
        <v>#REF!</v>
      </c>
      <c r="AE48" s="2" t="e">
        <f t="shared" si="1"/>
        <v>#REF!</v>
      </c>
    </row>
    <row r="49" spans="1:31" x14ac:dyDescent="0.25">
      <c r="A49" s="1">
        <v>39903</v>
      </c>
      <c r="B49" s="3">
        <v>0.11532188637599999</v>
      </c>
      <c r="C49" s="2">
        <f t="shared" si="2"/>
        <v>7.9675892605777898</v>
      </c>
      <c r="E49" s="3">
        <f t="shared" si="8"/>
        <v>0.23580578290110665</v>
      </c>
      <c r="F49" s="16">
        <f t="shared" si="6"/>
        <v>0.11532188637599999</v>
      </c>
      <c r="G49" s="2">
        <f t="shared" si="3"/>
        <v>18.903983240664484</v>
      </c>
      <c r="K49" s="1">
        <v>39903</v>
      </c>
      <c r="L49" s="3">
        <v>0.12969647425</v>
      </c>
      <c r="M49" s="2">
        <f t="shared" si="4"/>
        <v>7.560432632261449</v>
      </c>
      <c r="O49" s="16">
        <f t="shared" si="7"/>
        <v>0.12969647425</v>
      </c>
      <c r="P49" s="2">
        <f t="shared" si="5"/>
        <v>18.069830475249113</v>
      </c>
      <c r="S49" s="17">
        <v>39903</v>
      </c>
      <c r="T49" s="18">
        <v>2507.7890000000002</v>
      </c>
      <c r="U49" s="19">
        <f t="shared" si="0"/>
        <v>4.5911757328866099E-2</v>
      </c>
      <c r="V49" s="18">
        <v>22.225999999999999</v>
      </c>
      <c r="Y49" s="20" t="s">
        <v>28</v>
      </c>
      <c r="Z49" s="21">
        <v>2914.1280000000002</v>
      </c>
      <c r="AA49" s="22">
        <f t="shared" si="9"/>
        <v>5.9053342886791496E-2</v>
      </c>
      <c r="AB49" s="23">
        <v>64.921099999999996</v>
      </c>
      <c r="AC49" s="23"/>
      <c r="AD49" s="16" t="e">
        <f>IF(AB49&gt;$AF$1,#REF!-AA49,#REF!)</f>
        <v>#REF!</v>
      </c>
      <c r="AE49" s="2" t="e">
        <f t="shared" si="1"/>
        <v>#REF!</v>
      </c>
    </row>
    <row r="50" spans="1:31" x14ac:dyDescent="0.25">
      <c r="A50" s="1">
        <v>39933</v>
      </c>
      <c r="B50" s="3">
        <v>6.4241351529500001E-2</v>
      </c>
      <c r="C50" s="2">
        <f t="shared" si="2"/>
        <v>8.8864266839767794</v>
      </c>
      <c r="E50" s="3">
        <f t="shared" si="8"/>
        <v>0.32522878922443477</v>
      </c>
      <c r="F50" s="16">
        <f t="shared" si="6"/>
        <v>6.4241351529500001E-2</v>
      </c>
      <c r="G50" s="2">
        <f t="shared" si="3"/>
        <v>21.084026247998199</v>
      </c>
      <c r="K50" s="1">
        <v>39933</v>
      </c>
      <c r="L50" s="3">
        <v>7.9266684927399994E-2</v>
      </c>
      <c r="M50" s="2">
        <f t="shared" si="4"/>
        <v>8.5409940884704056</v>
      </c>
      <c r="O50" s="16">
        <f t="shared" si="7"/>
        <v>7.9266684927399994E-2</v>
      </c>
      <c r="P50" s="2">
        <f t="shared" si="5"/>
        <v>20.413423778184125</v>
      </c>
      <c r="S50" s="17">
        <v>39933</v>
      </c>
      <c r="T50" s="18">
        <v>2622.9259999999999</v>
      </c>
      <c r="U50" s="19">
        <f t="shared" si="0"/>
        <v>5.215015597085082E-2</v>
      </c>
      <c r="V50" s="18">
        <v>23.119900000000001</v>
      </c>
      <c r="Y50" s="20" t="s">
        <v>29</v>
      </c>
      <c r="Z50" s="21">
        <v>3086.2170000000001</v>
      </c>
      <c r="AA50" s="22">
        <f t="shared" si="9"/>
        <v>6.1736099567852795E-2</v>
      </c>
      <c r="AB50" s="23">
        <v>69.539000000000001</v>
      </c>
      <c r="AC50" s="23"/>
      <c r="AD50" s="16" t="e">
        <f>IF(AB50&gt;$AF$1,#REF!-AA50,#REF!)</f>
        <v>#REF!</v>
      </c>
      <c r="AE50" s="2" t="e">
        <f t="shared" si="1"/>
        <v>#REF!</v>
      </c>
    </row>
    <row r="51" spans="1:31" x14ac:dyDescent="0.25">
      <c r="A51" s="1">
        <v>39960</v>
      </c>
      <c r="B51" s="3">
        <v>0.150729543632</v>
      </c>
      <c r="C51" s="2">
        <f t="shared" si="2"/>
        <v>9.4573027444232594</v>
      </c>
      <c r="E51" s="3">
        <f t="shared" si="8"/>
        <v>0.45433228906343026</v>
      </c>
      <c r="F51" s="16">
        <f t="shared" si="6"/>
        <v>0.150729543632</v>
      </c>
      <c r="G51" s="2">
        <f t="shared" si="3"/>
        <v>22.438492589853055</v>
      </c>
      <c r="K51" s="1">
        <v>39960</v>
      </c>
      <c r="L51" s="3">
        <v>0.14543610762</v>
      </c>
      <c r="M51" s="2">
        <f t="shared" si="4"/>
        <v>9.2180103758479746</v>
      </c>
      <c r="O51" s="16">
        <f t="shared" si="7"/>
        <v>0.14543610762</v>
      </c>
      <c r="P51" s="2">
        <f t="shared" si="5"/>
        <v>22.031528209098941</v>
      </c>
      <c r="S51" s="17">
        <v>39960</v>
      </c>
      <c r="T51" s="18">
        <v>2759.712</v>
      </c>
      <c r="U51" s="19">
        <f t="shared" si="0"/>
        <v>0.14739291636228713</v>
      </c>
      <c r="V51" s="18">
        <v>24.506</v>
      </c>
      <c r="Y51" s="20" t="s">
        <v>30</v>
      </c>
      <c r="Z51" s="21">
        <v>3276.748</v>
      </c>
      <c r="AA51" s="22">
        <f t="shared" si="9"/>
        <v>5.3563777257207408E-2</v>
      </c>
      <c r="AB51" s="23">
        <v>74.0154</v>
      </c>
      <c r="AC51" s="23"/>
      <c r="AD51" s="16" t="e">
        <f>IF(AB51&gt;$AF$1,#REF!-AA51,#REF!)</f>
        <v>#REF!</v>
      </c>
      <c r="AE51" s="2" t="e">
        <f t="shared" si="1"/>
        <v>#REF!</v>
      </c>
    </row>
    <row r="52" spans="1:31" x14ac:dyDescent="0.25">
      <c r="A52" s="1">
        <v>39994</v>
      </c>
      <c r="B52" s="3">
        <v>0.182795574505</v>
      </c>
      <c r="C52" s="2">
        <f t="shared" si="2"/>
        <v>10.882797671079839</v>
      </c>
      <c r="E52" s="3">
        <f t="shared" si="8"/>
        <v>1.1769634569580942</v>
      </c>
      <c r="F52" s="16">
        <f t="shared" si="6"/>
        <v>0.182795574505</v>
      </c>
      <c r="G52" s="2">
        <f t="shared" si="3"/>
        <v>25.820636337711619</v>
      </c>
      <c r="K52" s="1">
        <v>39994</v>
      </c>
      <c r="L52" s="3">
        <v>0.17567826044500001</v>
      </c>
      <c r="M52" s="2">
        <f t="shared" si="4"/>
        <v>10.558641924912077</v>
      </c>
      <c r="O52" s="16">
        <f t="shared" si="7"/>
        <v>0.17567826044500001</v>
      </c>
      <c r="P52" s="2">
        <f t="shared" si="5"/>
        <v>25.235707916750517</v>
      </c>
      <c r="S52" s="17">
        <v>39994</v>
      </c>
      <c r="T52" s="18">
        <v>3166.4740000000002</v>
      </c>
      <c r="U52" s="19">
        <f t="shared" si="0"/>
        <v>0.17942607455485171</v>
      </c>
      <c r="V52" s="18">
        <v>27.593900000000001</v>
      </c>
      <c r="Y52" s="20" t="s">
        <v>31</v>
      </c>
      <c r="Z52" s="21">
        <v>3452.2629999999999</v>
      </c>
      <c r="AA52" s="22">
        <f t="shared" si="9"/>
        <v>0.13797355531719338</v>
      </c>
      <c r="AB52" s="23">
        <v>93.313699999999997</v>
      </c>
      <c r="AC52" s="23"/>
      <c r="AD52" s="16" t="e">
        <f>IF(AB52&gt;$AF$1,#REF!-AA52,#REF!)</f>
        <v>#REF!</v>
      </c>
      <c r="AE52" s="2" t="e">
        <f t="shared" si="1"/>
        <v>#REF!</v>
      </c>
    </row>
    <row r="53" spans="1:31" x14ac:dyDescent="0.25">
      <c r="A53" s="1">
        <v>40025</v>
      </c>
      <c r="B53" s="3">
        <v>-0.13548927423500001</v>
      </c>
      <c r="C53" s="2">
        <f t="shared" si="2"/>
        <v>12.872124923586554</v>
      </c>
      <c r="E53" s="3">
        <f t="shared" si="8"/>
        <v>1.1610457702117079</v>
      </c>
      <c r="F53" s="16">
        <f t="shared" si="6"/>
        <v>-0.13548927423500001</v>
      </c>
      <c r="G53" s="2">
        <f t="shared" si="3"/>
        <v>30.540534391148295</v>
      </c>
      <c r="K53" s="1">
        <v>40025</v>
      </c>
      <c r="L53" s="3">
        <v>-9.7751520708900003E-2</v>
      </c>
      <c r="M53" s="2">
        <f t="shared" si="4"/>
        <v>12.413565770942277</v>
      </c>
      <c r="O53" s="16">
        <f t="shared" si="7"/>
        <v>-9.7751520708900003E-2</v>
      </c>
      <c r="P53" s="2">
        <f t="shared" si="5"/>
        <v>29.669073184663365</v>
      </c>
      <c r="S53" s="17">
        <v>40025</v>
      </c>
      <c r="T53" s="18">
        <v>3734.6219999999998</v>
      </c>
      <c r="U53" s="19">
        <f t="shared" si="0"/>
        <v>-0.24215328887367982</v>
      </c>
      <c r="V53" s="18">
        <v>32.115200000000002</v>
      </c>
      <c r="Y53" s="20" t="s">
        <v>32</v>
      </c>
      <c r="Z53" s="21">
        <v>3928.5839999999998</v>
      </c>
      <c r="AA53" s="22">
        <f t="shared" si="9"/>
        <v>-0.16560343370537578</v>
      </c>
      <c r="AB53" s="23">
        <v>96.540800000000004</v>
      </c>
      <c r="AC53" s="23"/>
      <c r="AD53" s="16" t="e">
        <f>IF(AB53&gt;$AF$1,#REF!-AA53,#REF!)</f>
        <v>#REF!</v>
      </c>
      <c r="AE53" s="2" t="e">
        <f t="shared" si="1"/>
        <v>#REF!</v>
      </c>
    </row>
    <row r="54" spans="1:31" x14ac:dyDescent="0.25">
      <c r="A54" s="1">
        <v>40056</v>
      </c>
      <c r="B54" s="3">
        <v>0.138120700318</v>
      </c>
      <c r="C54" s="2">
        <f t="shared" si="2"/>
        <v>11.128090059827557</v>
      </c>
      <c r="E54" s="3">
        <f t="shared" si="8"/>
        <v>1.4419343421707462</v>
      </c>
      <c r="F54" s="16">
        <f t="shared" si="6"/>
        <v>7.6453814002166831E-2</v>
      </c>
      <c r="G54" s="2">
        <f t="shared" si="3"/>
        <v>26.402619551742553</v>
      </c>
      <c r="K54" s="1">
        <v>40056</v>
      </c>
      <c r="L54" s="3">
        <v>0.139224512276</v>
      </c>
      <c r="M54" s="2">
        <f t="shared" si="4"/>
        <v>11.200120839412721</v>
      </c>
      <c r="O54" s="16">
        <f t="shared" si="7"/>
        <v>7.7557625960166826E-2</v>
      </c>
      <c r="P54" s="2">
        <f t="shared" si="5"/>
        <v>26.768876162838872</v>
      </c>
      <c r="S54" s="17">
        <v>40056</v>
      </c>
      <c r="T54" s="18">
        <v>2830.2710000000002</v>
      </c>
      <c r="U54" s="19">
        <f t="shared" si="0"/>
        <v>6.1666886315833169E-2</v>
      </c>
      <c r="V54" s="18">
        <v>24.861599999999999</v>
      </c>
      <c r="Y54" s="20" t="s">
        <v>33</v>
      </c>
      <c r="Z54" s="21">
        <v>3277.9969999999998</v>
      </c>
      <c r="AA54" s="22">
        <f t="shared" si="9"/>
        <v>3.7408820081287507E-2</v>
      </c>
      <c r="AB54" s="23">
        <v>80.569000000000003</v>
      </c>
      <c r="AC54" s="23"/>
      <c r="AD54" s="16" t="e">
        <f>IF(AB54&gt;$AF$1,#REF!-AA54,#REF!)</f>
        <v>#REF!</v>
      </c>
      <c r="AE54" s="2" t="e">
        <f t="shared" si="1"/>
        <v>#REF!</v>
      </c>
    </row>
    <row r="55" spans="1:31" x14ac:dyDescent="0.25">
      <c r="A55" s="1">
        <v>40086</v>
      </c>
      <c r="B55" s="3">
        <v>0.11934290169300001</v>
      </c>
      <c r="C55" s="2">
        <f t="shared" si="2"/>
        <v>12.665109652092713</v>
      </c>
      <c r="E55" s="3">
        <f t="shared" si="8"/>
        <v>2.350208860709365</v>
      </c>
      <c r="F55" s="16">
        <f t="shared" si="6"/>
        <v>2.7634121921933277E-2</v>
      </c>
      <c r="G55" s="2">
        <f t="shared" si="3"/>
        <v>28.421200516121452</v>
      </c>
      <c r="K55" s="1">
        <v>40086</v>
      </c>
      <c r="L55" s="3">
        <v>0.112478915212</v>
      </c>
      <c r="M55" s="2">
        <f t="shared" si="4"/>
        <v>12.759452200712222</v>
      </c>
      <c r="O55" s="16">
        <f t="shared" si="7"/>
        <v>2.0770135440933271E-2</v>
      </c>
      <c r="P55" s="2">
        <f t="shared" si="5"/>
        <v>28.845006647650358</v>
      </c>
      <c r="S55" s="17">
        <v>40086</v>
      </c>
      <c r="T55" s="18">
        <v>3004.8049999999998</v>
      </c>
      <c r="U55" s="19">
        <f t="shared" si="0"/>
        <v>9.1708779771066729E-2</v>
      </c>
      <c r="V55" s="18">
        <v>24.636199999999999</v>
      </c>
      <c r="Y55" s="20" t="s">
        <v>34</v>
      </c>
      <c r="Z55" s="21">
        <v>3400.623</v>
      </c>
      <c r="AA55" s="22">
        <f t="shared" si="9"/>
        <v>0.12558287113861194</v>
      </c>
      <c r="AB55" s="23">
        <v>74.088499999999996</v>
      </c>
      <c r="AC55" s="23"/>
      <c r="AD55" s="16" t="e">
        <f>IF(AB55&gt;$AF$1,#REF!-AA55,#REF!)</f>
        <v>#REF!</v>
      </c>
      <c r="AE55" s="2" t="e">
        <f t="shared" si="1"/>
        <v>#REF!</v>
      </c>
    </row>
    <row r="56" spans="1:31" x14ac:dyDescent="0.25">
      <c r="A56" s="1">
        <v>40116</v>
      </c>
      <c r="B56" s="3">
        <v>0.194306799068</v>
      </c>
      <c r="C56" s="2">
        <f t="shared" si="2"/>
        <v>14.17660058823348</v>
      </c>
      <c r="E56" s="3">
        <f t="shared" si="8"/>
        <v>3.5809262577814849</v>
      </c>
      <c r="F56" s="16">
        <f t="shared" si="6"/>
        <v>0.194306799068</v>
      </c>
      <c r="G56" s="2">
        <f t="shared" si="3"/>
        <v>29.20659543635167</v>
      </c>
      <c r="K56" s="1">
        <v>40116</v>
      </c>
      <c r="L56" s="3">
        <v>0.20063048616199999</v>
      </c>
      <c r="M56" s="2">
        <f t="shared" si="4"/>
        <v>14.194621542947699</v>
      </c>
      <c r="O56" s="16">
        <f t="shared" si="7"/>
        <v>0.20063048616199999</v>
      </c>
      <c r="P56" s="2">
        <f t="shared" si="5"/>
        <v>29.444121342516677</v>
      </c>
      <c r="S56" s="17">
        <v>40116</v>
      </c>
      <c r="T56" s="18">
        <v>3280.3719999999998</v>
      </c>
      <c r="U56" s="19">
        <f t="shared" si="0"/>
        <v>7.0509381253101688E-2</v>
      </c>
      <c r="V56" s="18">
        <v>26.4907</v>
      </c>
      <c r="Y56" s="20" t="s">
        <v>35</v>
      </c>
      <c r="Z56" s="21">
        <v>3827.683</v>
      </c>
      <c r="AA56" s="22">
        <f t="shared" si="9"/>
        <v>0.15091244494384734</v>
      </c>
      <c r="AB56" s="23">
        <v>83.312899999999999</v>
      </c>
      <c r="AC56" s="23"/>
      <c r="AD56" s="16" t="e">
        <f>IF(AB56&gt;$AF$1,#REF!-AA56,#REF!)</f>
        <v>#REF!</v>
      </c>
      <c r="AE56" s="2" t="e">
        <f t="shared" si="1"/>
        <v>#REF!</v>
      </c>
    </row>
    <row r="57" spans="1:31" x14ac:dyDescent="0.25">
      <c r="A57" s="1">
        <v>40147</v>
      </c>
      <c r="B57" s="3">
        <v>5.6443841488000003E-2</v>
      </c>
      <c r="C57" s="2">
        <f t="shared" si="2"/>
        <v>16.931210470198653</v>
      </c>
      <c r="E57" s="3">
        <f t="shared" si="8"/>
        <v>3.1772059844591718</v>
      </c>
      <c r="F57" s="16">
        <f t="shared" si="6"/>
        <v>5.6443841488000003E-2</v>
      </c>
      <c r="G57" s="2">
        <f t="shared" si="3"/>
        <v>34.881635507263219</v>
      </c>
      <c r="K57" s="1">
        <v>40147</v>
      </c>
      <c r="L57" s="3">
        <v>5.4342504238099998E-2</v>
      </c>
      <c r="M57" s="2">
        <f t="shared" si="4"/>
        <v>17.042495363994895</v>
      </c>
      <c r="O57" s="16">
        <f t="shared" si="7"/>
        <v>5.4342504238099998E-2</v>
      </c>
      <c r="P57" s="2">
        <f t="shared" si="5"/>
        <v>35.351509722078724</v>
      </c>
      <c r="S57" s="17">
        <v>40147</v>
      </c>
      <c r="T57" s="18">
        <v>3511.6689999999999</v>
      </c>
      <c r="U57" s="19">
        <f t="shared" si="0"/>
        <v>1.822922376795777E-2</v>
      </c>
      <c r="V57" s="18">
        <v>27.966999999999999</v>
      </c>
      <c r="Y57" s="20" t="s">
        <v>36</v>
      </c>
      <c r="Z57" s="21">
        <v>4405.3280000000004</v>
      </c>
      <c r="AA57" s="22">
        <f t="shared" si="9"/>
        <v>1.8143257437357597E-2</v>
      </c>
      <c r="AB57" s="23">
        <v>95.8596</v>
      </c>
      <c r="AC57" s="23"/>
      <c r="AD57" s="16" t="e">
        <f>IF(AB57&gt;$AF$1,#REF!-AA57,#REF!)</f>
        <v>#REF!</v>
      </c>
      <c r="AE57" s="2" t="e">
        <f t="shared" si="1"/>
        <v>#REF!</v>
      </c>
    </row>
    <row r="58" spans="1:31" x14ac:dyDescent="0.25">
      <c r="A58" s="1">
        <v>40178</v>
      </c>
      <c r="B58" s="3">
        <v>-5.84606168982E-2</v>
      </c>
      <c r="C58" s="2">
        <f t="shared" si="2"/>
        <v>17.88687303017851</v>
      </c>
      <c r="D58" s="3">
        <f t="shared" ref="D58" si="18">C58/C46-1</f>
        <v>2.7675932377913055</v>
      </c>
      <c r="E58" s="3">
        <f t="shared" si="8"/>
        <v>2.7675932377913055</v>
      </c>
      <c r="F58" s="16">
        <f t="shared" si="6"/>
        <v>-5.84606168982E-2</v>
      </c>
      <c r="G58" s="2">
        <f t="shared" si="3"/>
        <v>36.850489012677379</v>
      </c>
      <c r="H58" s="3">
        <f t="shared" ref="H58" si="19">G58/G46-1</f>
        <v>2.2714964542277922</v>
      </c>
      <c r="K58" s="1">
        <v>40178</v>
      </c>
      <c r="L58" s="3">
        <v>-5.3290124610699999E-2</v>
      </c>
      <c r="M58" s="2">
        <f t="shared" si="4"/>
        <v>17.968627240540588</v>
      </c>
      <c r="N58" s="3">
        <f t="shared" ref="N58" si="20">M58/M46-1</f>
        <v>3.0983384759931782</v>
      </c>
      <c r="O58" s="16">
        <f t="shared" si="7"/>
        <v>-5.3290124610699999E-2</v>
      </c>
      <c r="P58" s="2">
        <f t="shared" si="5"/>
        <v>37.272599288974021</v>
      </c>
      <c r="Q58" s="3">
        <f t="shared" ref="Q58" si="21">P58/P46-1</f>
        <v>2.5569288177859111</v>
      </c>
      <c r="S58" s="17">
        <v>40178</v>
      </c>
      <c r="T58" s="18">
        <v>3575.6840000000002</v>
      </c>
      <c r="U58" s="19">
        <f t="shared" si="0"/>
        <v>-0.10390431592948368</v>
      </c>
      <c r="V58" s="18">
        <v>23.058599999999998</v>
      </c>
      <c r="Y58" s="20" t="s">
        <v>37</v>
      </c>
      <c r="Z58" s="21">
        <v>4485.2550000000001</v>
      </c>
      <c r="AA58" s="22">
        <f t="shared" si="9"/>
        <v>-2.4659913427441643E-2</v>
      </c>
      <c r="AB58" s="23">
        <v>55.278199999999998</v>
      </c>
      <c r="AC58" s="23"/>
      <c r="AD58" s="16" t="e">
        <f>IF(AB58&gt;$AF$1,#REF!-AA58,#REF!)</f>
        <v>#REF!</v>
      </c>
      <c r="AE58" s="2" t="e">
        <f t="shared" si="1"/>
        <v>#REF!</v>
      </c>
    </row>
    <row r="59" spans="1:31" x14ac:dyDescent="0.25">
      <c r="A59" s="1">
        <v>40207</v>
      </c>
      <c r="B59" s="3">
        <v>0.100144203775</v>
      </c>
      <c r="C59" s="2">
        <f t="shared" si="2"/>
        <v>16.841195398454499</v>
      </c>
      <c r="E59" s="3">
        <f t="shared" si="8"/>
        <v>2.036167581666728</v>
      </c>
      <c r="F59" s="16">
        <f t="shared" si="6"/>
        <v>7.5953426487384457E-2</v>
      </c>
      <c r="G59" s="2">
        <f t="shared" si="3"/>
        <v>34.696186691995919</v>
      </c>
      <c r="K59" s="1">
        <v>40207</v>
      </c>
      <c r="L59" s="3">
        <v>9.7247648067099998E-2</v>
      </c>
      <c r="M59" s="2">
        <f t="shared" si="4"/>
        <v>17.011076855808962</v>
      </c>
      <c r="O59" s="16">
        <f t="shared" si="7"/>
        <v>7.3056870779484459E-2</v>
      </c>
      <c r="P59" s="2">
        <f t="shared" si="5"/>
        <v>35.286337828299907</v>
      </c>
      <c r="S59" s="17">
        <v>40207</v>
      </c>
      <c r="T59" s="18">
        <v>3204.1550000000002</v>
      </c>
      <c r="U59" s="19">
        <f t="shared" si="0"/>
        <v>2.4190777287615539E-2</v>
      </c>
      <c r="V59" s="18">
        <v>20.8339</v>
      </c>
      <c r="Y59" s="20" t="s">
        <v>38</v>
      </c>
      <c r="Z59" s="21">
        <v>4374.6490000000003</v>
      </c>
      <c r="AA59" s="22">
        <f t="shared" si="9"/>
        <v>5.9438368655405249E-2</v>
      </c>
      <c r="AB59" s="23">
        <v>52.135800000000003</v>
      </c>
      <c r="AC59" s="23"/>
      <c r="AD59" s="16" t="e">
        <f>IF(AB59&gt;$AF$1,#REF!-AA59,#REF!)</f>
        <v>#REF!</v>
      </c>
      <c r="AE59" s="2" t="e">
        <f t="shared" si="1"/>
        <v>#REF!</v>
      </c>
    </row>
    <row r="60" spans="1:31" x14ac:dyDescent="0.25">
      <c r="A60" s="1">
        <v>40235</v>
      </c>
      <c r="B60" s="3">
        <v>0.105806216568</v>
      </c>
      <c r="C60" s="2">
        <f t="shared" si="2"/>
        <v>18.527743502251919</v>
      </c>
      <c r="E60" s="3">
        <f t="shared" si="8"/>
        <v>1.9642189534031185</v>
      </c>
      <c r="F60" s="16">
        <f t="shared" si="6"/>
        <v>8.632190585508788E-2</v>
      </c>
      <c r="G60" s="2">
        <f t="shared" si="3"/>
        <v>37.331480957299</v>
      </c>
      <c r="K60" s="1">
        <v>40235</v>
      </c>
      <c r="L60" s="3">
        <v>4.9368379308100001E-2</v>
      </c>
      <c r="M60" s="2">
        <f t="shared" si="4"/>
        <v>18.665364071125065</v>
      </c>
      <c r="O60" s="16">
        <f t="shared" si="7"/>
        <v>2.9884068595187878E-2</v>
      </c>
      <c r="P60" s="2">
        <f t="shared" si="5"/>
        <v>37.864247251303247</v>
      </c>
      <c r="S60" s="17">
        <v>40235</v>
      </c>
      <c r="T60" s="18">
        <v>3281.6660000000002</v>
      </c>
      <c r="U60" s="19">
        <f t="shared" si="0"/>
        <v>1.9484310712912123E-2</v>
      </c>
      <c r="V60" s="18">
        <v>21.114100000000001</v>
      </c>
      <c r="Y60" s="20" t="s">
        <v>39</v>
      </c>
      <c r="Z60" s="21">
        <v>4634.6710000000003</v>
      </c>
      <c r="AA60" s="22">
        <f t="shared" si="9"/>
        <v>2.6212432338778711E-2</v>
      </c>
      <c r="AB60" s="23">
        <v>55.397500000000001</v>
      </c>
      <c r="AC60" s="23"/>
      <c r="AD60" s="16" t="e">
        <f>IF(AB60&gt;$AF$1,#REF!-AA60,#REF!)</f>
        <v>#REF!</v>
      </c>
      <c r="AE60" s="2" t="e">
        <f t="shared" si="1"/>
        <v>#REF!</v>
      </c>
    </row>
    <row r="61" spans="1:31" x14ac:dyDescent="0.25">
      <c r="A61" s="1">
        <v>40268</v>
      </c>
      <c r="B61" s="3">
        <v>-8.2008318756499998E-2</v>
      </c>
      <c r="C61" s="2">
        <f t="shared" si="2"/>
        <v>20.488093943767542</v>
      </c>
      <c r="E61" s="3">
        <f t="shared" si="8"/>
        <v>1.5714294843408876</v>
      </c>
      <c r="F61" s="16">
        <f t="shared" si="6"/>
        <v>-8.2008318756499998E-2</v>
      </c>
      <c r="G61" s="2">
        <f t="shared" si="3"/>
        <v>40.554005541925974</v>
      </c>
      <c r="K61" s="1">
        <v>40268</v>
      </c>
      <c r="L61" s="3">
        <v>-4.9996949025299997E-2</v>
      </c>
      <c r="M61" s="2">
        <f t="shared" si="4"/>
        <v>19.586842844512148</v>
      </c>
      <c r="O61" s="16">
        <f t="shared" si="7"/>
        <v>-4.9996949025299997E-2</v>
      </c>
      <c r="P61" s="2">
        <f t="shared" si="5"/>
        <v>38.995785013466346</v>
      </c>
      <c r="S61" s="17">
        <v>40268</v>
      </c>
      <c r="T61" s="18">
        <v>3345.607</v>
      </c>
      <c r="U61" s="19">
        <f t="shared" si="0"/>
        <v>-8.3166373097617319E-2</v>
      </c>
      <c r="V61" s="18">
        <v>19.254200000000001</v>
      </c>
      <c r="Y61" s="20" t="s">
        <v>40</v>
      </c>
      <c r="Z61" s="21">
        <v>4756.1570000000002</v>
      </c>
      <c r="AA61" s="22">
        <f t="shared" si="9"/>
        <v>-6.6750529892095775E-2</v>
      </c>
      <c r="AB61" s="23">
        <v>49.247500000000002</v>
      </c>
      <c r="AC61" s="23"/>
      <c r="AD61" s="16" t="e">
        <f>IF(AB61&gt;$AF$1,#REF!-AA61,#REF!)</f>
        <v>#REF!</v>
      </c>
      <c r="AE61" s="2" t="e">
        <f t="shared" si="1"/>
        <v>#REF!</v>
      </c>
    </row>
    <row r="62" spans="1:31" x14ac:dyDescent="0.25">
      <c r="A62" s="1">
        <v>40298</v>
      </c>
      <c r="B62" s="3">
        <v>-9.9008171894300001E-2</v>
      </c>
      <c r="C62" s="2">
        <f t="shared" si="2"/>
        <v>18.807899804913937</v>
      </c>
      <c r="E62" s="3">
        <f t="shared" si="8"/>
        <v>1.1164749875027589</v>
      </c>
      <c r="F62" s="16">
        <f t="shared" si="6"/>
        <v>-3.1275055895075843E-3</v>
      </c>
      <c r="G62" s="2">
        <f t="shared" si="3"/>
        <v>37.228239728590843</v>
      </c>
      <c r="K62" s="1">
        <v>40298</v>
      </c>
      <c r="L62" s="3">
        <v>-8.3273156846400007E-2</v>
      </c>
      <c r="M62" s="2">
        <f t="shared" si="4"/>
        <v>18.607560461248511</v>
      </c>
      <c r="O62" s="16">
        <f t="shared" si="7"/>
        <v>1.260750945839241E-2</v>
      </c>
      <c r="P62" s="2">
        <f t="shared" si="5"/>
        <v>37.04611473794651</v>
      </c>
      <c r="S62" s="17">
        <v>40298</v>
      </c>
      <c r="T62" s="18">
        <v>3067.3649999999998</v>
      </c>
      <c r="U62" s="19">
        <f t="shared" si="0"/>
        <v>-9.5880666304792417E-2</v>
      </c>
      <c r="V62" s="18">
        <v>17.744499999999999</v>
      </c>
      <c r="Y62" s="20" t="s">
        <v>41</v>
      </c>
      <c r="Z62" s="21">
        <v>4438.6809999999996</v>
      </c>
      <c r="AA62" s="22">
        <f t="shared" si="9"/>
        <v>-7.5318996792065038E-2</v>
      </c>
      <c r="AB62" s="23">
        <v>46.113100000000003</v>
      </c>
      <c r="AC62" s="23"/>
      <c r="AD62" s="16" t="e">
        <f>IF(AB62&gt;$AF$1,#REF!-AA62,#REF!)</f>
        <v>#REF!</v>
      </c>
      <c r="AE62" s="2" t="e">
        <f t="shared" si="1"/>
        <v>#REF!</v>
      </c>
    </row>
    <row r="63" spans="1:31" x14ac:dyDescent="0.25">
      <c r="A63" s="1">
        <v>40329</v>
      </c>
      <c r="B63" s="3">
        <v>-6.1427800604900003E-2</v>
      </c>
      <c r="C63" s="2">
        <f t="shared" si="2"/>
        <v>16.945764028058246</v>
      </c>
      <c r="E63" s="3">
        <f t="shared" si="8"/>
        <v>0.79181786667987852</v>
      </c>
      <c r="F63" s="16">
        <f t="shared" si="6"/>
        <v>1.4365199989345649E-2</v>
      </c>
      <c r="G63" s="2">
        <f t="shared" si="3"/>
        <v>37.111808200752144</v>
      </c>
      <c r="K63" s="1">
        <v>40329</v>
      </c>
      <c r="L63" s="3">
        <v>-5.6799645894899997E-2</v>
      </c>
      <c r="M63" s="2">
        <f t="shared" si="4"/>
        <v>17.058050160430092</v>
      </c>
      <c r="O63" s="16">
        <f t="shared" si="7"/>
        <v>1.8993354699345655E-2</v>
      </c>
      <c r="P63" s="2">
        <f t="shared" si="5"/>
        <v>37.513173979901858</v>
      </c>
      <c r="S63" s="17">
        <v>40329</v>
      </c>
      <c r="T63" s="18">
        <v>2773.2640000000001</v>
      </c>
      <c r="U63" s="19">
        <f t="shared" si="0"/>
        <v>-7.5793000594245652E-2</v>
      </c>
      <c r="V63" s="18">
        <v>16.100200000000001</v>
      </c>
      <c r="Y63" s="20" t="s">
        <v>42</v>
      </c>
      <c r="Z63" s="21">
        <v>4104.3639999999996</v>
      </c>
      <c r="AA63" s="22">
        <f t="shared" si="9"/>
        <v>-0.10717860306736919</v>
      </c>
      <c r="AB63" s="23">
        <v>42.705800000000004</v>
      </c>
      <c r="AC63" s="23"/>
      <c r="AD63" s="16" t="e">
        <f>IF(AB63&gt;$AF$1,#REF!-AA63,#REF!)</f>
        <v>#REF!</v>
      </c>
      <c r="AE63" s="2" t="e">
        <f t="shared" si="1"/>
        <v>#REF!</v>
      </c>
    </row>
    <row r="64" spans="1:31" s="43" customFormat="1" x14ac:dyDescent="0.25">
      <c r="A64" s="40">
        <v>40359</v>
      </c>
      <c r="B64" s="41">
        <v>0.22106437344099999</v>
      </c>
      <c r="C64" s="42">
        <f t="shared" si="2"/>
        <v>15.904823014244997</v>
      </c>
      <c r="D64" s="41"/>
      <c r="E64" s="41">
        <f t="shared" si="8"/>
        <v>0.46146455120734142</v>
      </c>
      <c r="F64" s="41">
        <f t="shared" si="6"/>
        <v>0.10176369105620381</v>
      </c>
      <c r="G64" s="42">
        <f t="shared" si="3"/>
        <v>37.644926747522192</v>
      </c>
      <c r="H64" s="41"/>
      <c r="I64" s="41"/>
      <c r="J64" s="41"/>
      <c r="K64" s="40">
        <v>40359</v>
      </c>
      <c r="L64" s="41">
        <v>0.19713668156899999</v>
      </c>
      <c r="M64" s="42">
        <f t="shared" si="4"/>
        <v>16.08915895166022</v>
      </c>
      <c r="N64" s="41"/>
      <c r="O64" s="41">
        <f t="shared" si="7"/>
        <v>7.7835999184203808E-2</v>
      </c>
      <c r="P64" s="42">
        <f t="shared" si="5"/>
        <v>38.2256749992004</v>
      </c>
      <c r="Q64" s="41"/>
      <c r="S64" s="44">
        <v>40359</v>
      </c>
      <c r="T64" s="45">
        <v>2563.0700000000002</v>
      </c>
      <c r="U64" s="46">
        <f t="shared" si="0"/>
        <v>0.11930068238479619</v>
      </c>
      <c r="V64" s="45">
        <v>14.043100000000001</v>
      </c>
      <c r="Y64" s="47" t="s">
        <v>43</v>
      </c>
      <c r="Z64" s="48">
        <v>3664.4639999999999</v>
      </c>
      <c r="AA64" s="49">
        <f t="shared" si="9"/>
        <v>0.1437225198555642</v>
      </c>
      <c r="AB64" s="50">
        <v>33.567100000000003</v>
      </c>
      <c r="AC64" s="50"/>
      <c r="AD64" s="41" t="e">
        <f>IF(AB64&gt;$AF$1,#REF!-AA64,#REF!)</f>
        <v>#REF!</v>
      </c>
      <c r="AE64" s="42" t="e">
        <f t="shared" si="1"/>
        <v>#REF!</v>
      </c>
    </row>
    <row r="65" spans="1:31" x14ac:dyDescent="0.25">
      <c r="A65" s="1">
        <v>40389</v>
      </c>
      <c r="B65" s="3">
        <v>5.7174361372799999E-2</v>
      </c>
      <c r="C65" s="2">
        <f t="shared" si="2"/>
        <v>19.420812748579063</v>
      </c>
      <c r="E65" s="3">
        <f t="shared" si="8"/>
        <v>0.5087495548612071</v>
      </c>
      <c r="F65" s="16">
        <f t="shared" si="6"/>
        <v>5.7174361372799999E-2</v>
      </c>
      <c r="G65" s="2">
        <f t="shared" si="3"/>
        <v>41.475813442890463</v>
      </c>
      <c r="K65" s="1">
        <v>40389</v>
      </c>
      <c r="L65" s="3">
        <v>7.7859761003900005E-2</v>
      </c>
      <c r="M65" s="2">
        <f t="shared" si="4"/>
        <v>19.260922356626686</v>
      </c>
      <c r="O65" s="16">
        <f t="shared" si="7"/>
        <v>7.7859761003900005E-2</v>
      </c>
      <c r="P65" s="2">
        <f t="shared" si="5"/>
        <v>41.201008607253797</v>
      </c>
      <c r="S65" s="17">
        <v>40389</v>
      </c>
      <c r="T65" s="18">
        <v>2868.846</v>
      </c>
      <c r="U65" s="19">
        <f t="shared" si="0"/>
        <v>1.1970666951101716E-2</v>
      </c>
      <c r="V65" s="18">
        <v>15.3466</v>
      </c>
      <c r="Y65" s="20" t="s">
        <v>44</v>
      </c>
      <c r="Z65" s="21">
        <v>4191.13</v>
      </c>
      <c r="AA65" s="22">
        <f t="shared" si="9"/>
        <v>9.5000393688575546E-2</v>
      </c>
      <c r="AB65" s="23">
        <v>38.729799999999997</v>
      </c>
      <c r="AC65" s="23"/>
      <c r="AD65" s="16" t="e">
        <f>IF(AB65&gt;$AF$1,#REF!-AA65,#REF!)</f>
        <v>#REF!</v>
      </c>
      <c r="AE65" s="2" t="e">
        <f t="shared" si="1"/>
        <v>#REF!</v>
      </c>
    </row>
    <row r="66" spans="1:31" x14ac:dyDescent="0.25">
      <c r="A66" s="1">
        <v>40421</v>
      </c>
      <c r="B66" s="3">
        <v>3.1309644390800001E-2</v>
      </c>
      <c r="C66" s="2">
        <f t="shared" si="2"/>
        <v>20.531185314819805</v>
      </c>
      <c r="E66" s="3">
        <f t="shared" si="8"/>
        <v>0.84498734324027924</v>
      </c>
      <c r="F66" s="16">
        <f t="shared" si="6"/>
        <v>3.1309644390800001E-2</v>
      </c>
      <c r="G66" s="2">
        <f t="shared" si="3"/>
        <v>43.847166588905118</v>
      </c>
      <c r="K66" s="1">
        <v>40421</v>
      </c>
      <c r="L66" s="3">
        <v>4.3557143737800001E-2</v>
      </c>
      <c r="M66" s="2">
        <f t="shared" si="4"/>
        <v>20.760573168028316</v>
      </c>
      <c r="O66" s="16">
        <f t="shared" si="7"/>
        <v>4.3557143737800001E-2</v>
      </c>
      <c r="P66" s="2">
        <f t="shared" si="5"/>
        <v>44.408909290534204</v>
      </c>
      <c r="S66" s="17">
        <v>40421</v>
      </c>
      <c r="T66" s="18">
        <v>2903.1880000000001</v>
      </c>
      <c r="U66" s="19">
        <f t="shared" si="0"/>
        <v>1.1155323044873322E-2</v>
      </c>
      <c r="V66" s="18">
        <v>15.1492</v>
      </c>
      <c r="Y66" s="20" t="s">
        <v>45</v>
      </c>
      <c r="Z66" s="21">
        <v>4589.2889999999998</v>
      </c>
      <c r="AA66" s="22">
        <f t="shared" si="9"/>
        <v>1.5539662026078507E-2</v>
      </c>
      <c r="AB66" s="23">
        <v>42.503300000000003</v>
      </c>
      <c r="AC66" s="23"/>
      <c r="AD66" s="16" t="e">
        <f>IF(AB66&gt;$AF$1,#REF!-AA66,#REF!)</f>
        <v>#REF!</v>
      </c>
      <c r="AE66" s="2" t="e">
        <f t="shared" si="1"/>
        <v>#REF!</v>
      </c>
    </row>
    <row r="67" spans="1:31" x14ac:dyDescent="0.25">
      <c r="A67" s="1">
        <v>40451</v>
      </c>
      <c r="B67" s="3">
        <v>8.8523963486699997E-2</v>
      </c>
      <c r="C67" s="2">
        <f t="shared" si="2"/>
        <v>21.17400942594843</v>
      </c>
      <c r="E67" s="3">
        <f t="shared" si="8"/>
        <v>0.67183782909054823</v>
      </c>
      <c r="F67" s="16">
        <f t="shared" si="6"/>
        <v>8.8523963486699997E-2</v>
      </c>
      <c r="G67" s="2">
        <f t="shared" si="3"/>
        <v>45.220005782347911</v>
      </c>
      <c r="K67" s="1">
        <v>40451</v>
      </c>
      <c r="L67" s="3">
        <v>8.12304482952E-2</v>
      </c>
      <c r="M67" s="2">
        <f t="shared" si="4"/>
        <v>21.664844437587238</v>
      </c>
      <c r="O67" s="16">
        <f t="shared" si="7"/>
        <v>8.12304482952E-2</v>
      </c>
      <c r="P67" s="2">
        <f t="shared" si="5"/>
        <v>46.343234535740919</v>
      </c>
      <c r="S67" s="17">
        <v>40451</v>
      </c>
      <c r="T67" s="18">
        <v>2935.5740000000001</v>
      </c>
      <c r="U67" s="19">
        <f t="shared" ref="U67:U125" si="22">T68/T67-1</f>
        <v>0.15138742882993239</v>
      </c>
      <c r="V67" s="18">
        <v>14.3873</v>
      </c>
      <c r="Y67" s="20" t="s">
        <v>46</v>
      </c>
      <c r="Z67" s="21">
        <v>4660.6049999999996</v>
      </c>
      <c r="AA67" s="22">
        <f t="shared" si="9"/>
        <v>8.4728699385594936E-2</v>
      </c>
      <c r="AB67" s="23">
        <v>41.863799999999998</v>
      </c>
      <c r="AC67" s="23"/>
      <c r="AD67" s="16" t="e">
        <f>IF(AB67&gt;$AF$1,#REF!-AA67,#REF!)</f>
        <v>#REF!</v>
      </c>
      <c r="AE67" s="2" t="e">
        <f t="shared" ref="AE67:AE123" si="23">AE66*(1+AD67)</f>
        <v>#REF!</v>
      </c>
    </row>
    <row r="68" spans="1:31" x14ac:dyDescent="0.25">
      <c r="A68" s="1">
        <v>40480</v>
      </c>
      <c r="B68" s="3">
        <v>4.5620959678599998E-2</v>
      </c>
      <c r="C68" s="2">
        <f t="shared" ref="C68:C126" si="24">C67*(1+B67)</f>
        <v>23.048416663238132</v>
      </c>
      <c r="E68" s="3">
        <f t="shared" si="8"/>
        <v>0.62580701345061684</v>
      </c>
      <c r="F68" s="16">
        <f t="shared" si="6"/>
        <v>4.5620959678599998E-2</v>
      </c>
      <c r="G68" s="2">
        <f t="shared" ref="G68:G126" si="25">G67*(1+F67)</f>
        <v>49.223059923092848</v>
      </c>
      <c r="K68" s="1">
        <v>40480</v>
      </c>
      <c r="L68" s="3">
        <v>4.2494030030300001E-2</v>
      </c>
      <c r="M68" s="2">
        <f t="shared" ref="M68:M126" si="26">M67*(1+L67)</f>
        <v>23.424689463498218</v>
      </c>
      <c r="O68" s="16">
        <f t="shared" si="7"/>
        <v>4.2494030030300001E-2</v>
      </c>
      <c r="P68" s="2">
        <f t="shared" ref="P68:P126" si="27">P67*(1+O67)</f>
        <v>50.107716252528746</v>
      </c>
      <c r="S68" s="17">
        <v>40480</v>
      </c>
      <c r="T68" s="18">
        <v>3379.9830000000002</v>
      </c>
      <c r="U68" s="19">
        <f t="shared" si="22"/>
        <v>-7.1893261001608644E-2</v>
      </c>
      <c r="V68" s="18">
        <v>16.3888</v>
      </c>
      <c r="Y68" s="20" t="s">
        <v>47</v>
      </c>
      <c r="Z68" s="21">
        <v>5055.4920000000002</v>
      </c>
      <c r="AA68" s="22">
        <f t="shared" si="9"/>
        <v>1.0955016841090799E-2</v>
      </c>
      <c r="AB68" s="23">
        <v>45.372300000000003</v>
      </c>
      <c r="AC68" s="23"/>
      <c r="AD68" s="16" t="e">
        <f>IF(AB68&gt;$AF$1,#REF!-AA68,#REF!)</f>
        <v>#REF!</v>
      </c>
      <c r="AE68" s="2" t="e">
        <f t="shared" si="23"/>
        <v>#REF!</v>
      </c>
    </row>
    <row r="69" spans="1:31" x14ac:dyDescent="0.25">
      <c r="A69" s="1">
        <v>40512</v>
      </c>
      <c r="B69" s="3">
        <v>1.5352518311200001E-2</v>
      </c>
      <c r="C69" s="2">
        <f t="shared" si="24"/>
        <v>24.099907550487291</v>
      </c>
      <c r="E69" s="3">
        <f t="shared" si="8"/>
        <v>0.42340133287614412</v>
      </c>
      <c r="F69" s="16">
        <f t="shared" ref="F69:F125" si="28">IF(U67+U68&lt;0,B69-U69,B69)</f>
        <v>1.5352518311200001E-2</v>
      </c>
      <c r="G69" s="2">
        <f t="shared" si="25"/>
        <v>51.468663155101574</v>
      </c>
      <c r="K69" s="1">
        <v>40512</v>
      </c>
      <c r="L69" s="3">
        <v>-1.0471078468E-2</v>
      </c>
      <c r="M69" s="2">
        <f t="shared" si="26"/>
        <v>24.420098921010563</v>
      </c>
      <c r="O69" s="16">
        <f t="shared" ref="O69:O125" si="29">IF(U67+U68&lt;0,L69-U69,L69)</f>
        <v>-1.0471078468E-2</v>
      </c>
      <c r="P69" s="2">
        <f t="shared" si="27"/>
        <v>52.236995051713457</v>
      </c>
      <c r="S69" s="17">
        <v>40512</v>
      </c>
      <c r="T69" s="18">
        <v>3136.9850000000001</v>
      </c>
      <c r="U69" s="19">
        <f t="shared" si="22"/>
        <v>-2.7810142541325744E-3</v>
      </c>
      <c r="V69" s="18">
        <v>15.4064</v>
      </c>
      <c r="Y69" s="20" t="s">
        <v>48</v>
      </c>
      <c r="Z69" s="21">
        <v>5110.875</v>
      </c>
      <c r="AA69" s="22">
        <f t="shared" si="9"/>
        <v>-3.4076161127008515E-2</v>
      </c>
      <c r="AB69" s="23">
        <v>45.877499999999998</v>
      </c>
      <c r="AC69" s="23"/>
      <c r="AD69" s="16" t="e">
        <f>IF(AB69&gt;$AF$1,#REF!-AA69,#REF!)</f>
        <v>#REF!</v>
      </c>
      <c r="AE69" s="2" t="e">
        <f t="shared" si="23"/>
        <v>#REF!</v>
      </c>
    </row>
    <row r="70" spans="1:31" x14ac:dyDescent="0.25">
      <c r="A70" s="1">
        <v>40543</v>
      </c>
      <c r="B70" s="3">
        <v>-7.1073121838099995E-2</v>
      </c>
      <c r="C70" s="2">
        <f t="shared" si="24"/>
        <v>24.469901822454375</v>
      </c>
      <c r="D70" s="3">
        <f t="shared" ref="D70" si="30">C70/C58-1</f>
        <v>0.36803687157442555</v>
      </c>
      <c r="E70" s="3">
        <f t="shared" si="8"/>
        <v>0.36803687157442555</v>
      </c>
      <c r="F70" s="16">
        <f t="shared" si="28"/>
        <v>-5.4529425516085861E-2</v>
      </c>
      <c r="G70" s="2">
        <f t="shared" si="25"/>
        <v>52.258836748643255</v>
      </c>
      <c r="H70" s="3">
        <f t="shared" ref="H70" si="31">G70/G58-1</f>
        <v>0.41813143186960322</v>
      </c>
      <c r="K70" s="1">
        <v>40543</v>
      </c>
      <c r="L70" s="3">
        <v>-5.4289372083100002E-2</v>
      </c>
      <c r="M70" s="2">
        <f t="shared" si="26"/>
        <v>24.164394149012338</v>
      </c>
      <c r="N70" s="3">
        <f t="shared" ref="N70" si="32">M70/M58-1</f>
        <v>0.34481025320025216</v>
      </c>
      <c r="O70" s="16">
        <f t="shared" si="29"/>
        <v>-3.7745675761085867E-2</v>
      </c>
      <c r="P70" s="2">
        <f t="shared" si="27"/>
        <v>51.690017377594437</v>
      </c>
      <c r="Q70" s="3">
        <f t="shared" ref="Q70" si="33">P70/P58-1</f>
        <v>0.38681010618128187</v>
      </c>
      <c r="S70" s="17">
        <v>40543</v>
      </c>
      <c r="T70" s="18">
        <v>3128.261</v>
      </c>
      <c r="U70" s="19">
        <f t="shared" si="22"/>
        <v>-1.6543696322014134E-2</v>
      </c>
      <c r="V70" s="18">
        <v>14.1805</v>
      </c>
      <c r="Y70" s="20" t="s">
        <v>49</v>
      </c>
      <c r="Z70" s="21">
        <v>4936.7160000000003</v>
      </c>
      <c r="AA70" s="22">
        <f t="shared" si="9"/>
        <v>-6.600663274938251E-2</v>
      </c>
      <c r="AB70" s="23">
        <v>41.200800000000001</v>
      </c>
      <c r="AC70" s="23"/>
      <c r="AD70" s="16" t="e">
        <f>IF(AB70&gt;$AF$1,#REF!-AA70,#REF!)</f>
        <v>#REF!</v>
      </c>
      <c r="AE70" s="2" t="e">
        <f t="shared" si="23"/>
        <v>#REF!</v>
      </c>
    </row>
    <row r="71" spans="1:31" x14ac:dyDescent="0.25">
      <c r="A71" s="1">
        <v>40574</v>
      </c>
      <c r="B71" s="3">
        <v>7.7633498256700004E-2</v>
      </c>
      <c r="C71" s="2">
        <f t="shared" si="24"/>
        <v>22.730749508860729</v>
      </c>
      <c r="E71" s="3">
        <f t="shared" si="8"/>
        <v>0.34971116782759437</v>
      </c>
      <c r="F71" s="16">
        <f t="shared" si="28"/>
        <v>2.4634773728761147E-2</v>
      </c>
      <c r="G71" s="2">
        <f t="shared" si="25"/>
        <v>49.409192402600823</v>
      </c>
      <c r="K71" s="1">
        <v>40574</v>
      </c>
      <c r="L71" s="3">
        <v>8.9997394059300004E-2</v>
      </c>
      <c r="M71" s="2">
        <f t="shared" si="26"/>
        <v>22.852524363893924</v>
      </c>
      <c r="O71" s="16">
        <f t="shared" si="29"/>
        <v>3.6998669531361147E-2</v>
      </c>
      <c r="P71" s="2">
        <f t="shared" si="27"/>
        <v>49.73894274157486</v>
      </c>
      <c r="S71" s="17">
        <v>40574</v>
      </c>
      <c r="T71" s="18">
        <v>3076.5079999999998</v>
      </c>
      <c r="U71" s="19">
        <f t="shared" si="22"/>
        <v>5.2998724527938856E-2</v>
      </c>
      <c r="V71" s="18">
        <v>14.478300000000001</v>
      </c>
      <c r="Y71" s="20" t="s">
        <v>50</v>
      </c>
      <c r="Z71" s="21">
        <v>4610.8599999999997</v>
      </c>
      <c r="AA71" s="22">
        <f t="shared" si="9"/>
        <v>0.10504504582659201</v>
      </c>
      <c r="AB71" s="23">
        <v>37.703000000000003</v>
      </c>
      <c r="AC71" s="23"/>
      <c r="AD71" s="16" t="e">
        <f>IF(AB71&gt;$AF$1,#REF!-AA71,#REF!)</f>
        <v>#REF!</v>
      </c>
      <c r="AE71" s="2" t="e">
        <f t="shared" si="23"/>
        <v>#REF!</v>
      </c>
    </row>
    <row r="72" spans="1:31" x14ac:dyDescent="0.25">
      <c r="A72" s="1">
        <v>40602</v>
      </c>
      <c r="B72" s="3">
        <v>-2.30615910849E-2</v>
      </c>
      <c r="C72" s="2">
        <f t="shared" si="24"/>
        <v>24.495417111230353</v>
      </c>
      <c r="E72" s="3">
        <f t="shared" si="8"/>
        <v>0.32209392407948134</v>
      </c>
      <c r="F72" s="16">
        <f t="shared" si="28"/>
        <v>-2.30615910849E-2</v>
      </c>
      <c r="G72" s="2">
        <f t="shared" si="25"/>
        <v>50.626376677559719</v>
      </c>
      <c r="K72" s="1">
        <v>40602</v>
      </c>
      <c r="L72" s="3">
        <v>2.1737511550400001E-2</v>
      </c>
      <c r="M72" s="2">
        <f t="shared" si="26"/>
        <v>24.909192004321039</v>
      </c>
      <c r="O72" s="16">
        <f t="shared" si="29"/>
        <v>2.1737511550400001E-2</v>
      </c>
      <c r="P72" s="2">
        <f t="shared" si="27"/>
        <v>51.579217446909681</v>
      </c>
      <c r="S72" s="17">
        <v>40602</v>
      </c>
      <c r="T72" s="18">
        <v>3239.5590000000002</v>
      </c>
      <c r="U72" s="19">
        <f t="shared" si="22"/>
        <v>-5.0225972115340856E-3</v>
      </c>
      <c r="V72" s="18">
        <v>14.933999999999999</v>
      </c>
      <c r="Y72" s="20" t="s">
        <v>51</v>
      </c>
      <c r="Z72" s="21">
        <v>5095.2079999999996</v>
      </c>
      <c r="AA72" s="22">
        <f t="shared" si="9"/>
        <v>-1.8606894949136442E-2</v>
      </c>
      <c r="AB72" s="23">
        <v>41.704099999999997</v>
      </c>
      <c r="AC72" s="23"/>
      <c r="AD72" s="16" t="e">
        <f>IF(AB72&gt;$AF$1,#REF!-AA72,#REF!)</f>
        <v>#REF!</v>
      </c>
      <c r="AE72" s="2" t="e">
        <f t="shared" si="23"/>
        <v>#REF!</v>
      </c>
    </row>
    <row r="73" spans="1:31" x14ac:dyDescent="0.25">
      <c r="A73" s="1">
        <v>40633</v>
      </c>
      <c r="B73" s="3">
        <v>-8.4677963323899999E-2</v>
      </c>
      <c r="C73" s="2">
        <f t="shared" si="24"/>
        <v>23.930513818357095</v>
      </c>
      <c r="E73" s="3">
        <f t="shared" si="8"/>
        <v>0.16802050420296588</v>
      </c>
      <c r="F73" s="16">
        <f t="shared" si="28"/>
        <v>-8.4677963323899999E-2</v>
      </c>
      <c r="G73" s="2">
        <f t="shared" si="25"/>
        <v>49.458851880511716</v>
      </c>
      <c r="K73" s="1">
        <v>40633</v>
      </c>
      <c r="L73" s="3">
        <v>-6.7656762085699998E-2</v>
      </c>
      <c r="M73" s="2">
        <f t="shared" si="26"/>
        <v>25.450655853226095</v>
      </c>
      <c r="O73" s="16">
        <f t="shared" si="29"/>
        <v>-6.7656762085699998E-2</v>
      </c>
      <c r="P73" s="2">
        <f t="shared" si="27"/>
        <v>52.700421281922466</v>
      </c>
      <c r="S73" s="17">
        <v>40633</v>
      </c>
      <c r="T73" s="18">
        <v>3223.288</v>
      </c>
      <c r="U73" s="19">
        <f t="shared" si="22"/>
        <v>-9.4825532189490858E-3</v>
      </c>
      <c r="V73" s="18">
        <v>14.267099999999999</v>
      </c>
      <c r="Y73" s="20" t="s">
        <v>52</v>
      </c>
      <c r="Z73" s="21">
        <v>5000.402</v>
      </c>
      <c r="AA73" s="22">
        <f t="shared" si="9"/>
        <v>-3.2704570552527588E-2</v>
      </c>
      <c r="AB73" s="23">
        <v>39.090800000000002</v>
      </c>
      <c r="AC73" s="23"/>
      <c r="AD73" s="16" t="e">
        <f>IF(AB73&gt;$AF$1,#REF!-AA73,#REF!)</f>
        <v>#REF!</v>
      </c>
      <c r="AE73" s="2" t="e">
        <f t="shared" si="23"/>
        <v>#REF!</v>
      </c>
    </row>
    <row r="74" spans="1:31" x14ac:dyDescent="0.25">
      <c r="A74" s="1">
        <v>40662</v>
      </c>
      <c r="B74" s="3">
        <v>-6.2397159073000003E-2</v>
      </c>
      <c r="C74" s="2">
        <f t="shared" si="24"/>
        <v>21.904126646924173</v>
      </c>
      <c r="E74" s="3">
        <f t="shared" si="8"/>
        <v>0.16462374183859096</v>
      </c>
      <c r="F74" s="16">
        <f t="shared" si="28"/>
        <v>-2.5213101503092916E-3</v>
      </c>
      <c r="G74" s="2">
        <f t="shared" si="25"/>
        <v>45.270777034931541</v>
      </c>
      <c r="K74" s="1">
        <v>40662</v>
      </c>
      <c r="L74" s="3">
        <v>-6.1214463097000002E-2</v>
      </c>
      <c r="M74" s="2">
        <f t="shared" si="26"/>
        <v>23.728746885239349</v>
      </c>
      <c r="O74" s="16">
        <f t="shared" si="29"/>
        <v>-1.3386141743092911E-3</v>
      </c>
      <c r="P74" s="2">
        <f t="shared" si="27"/>
        <v>49.134881417435274</v>
      </c>
      <c r="S74" s="17">
        <v>40662</v>
      </c>
      <c r="T74" s="18">
        <v>3192.723</v>
      </c>
      <c r="U74" s="19">
        <f t="shared" si="22"/>
        <v>-5.9875848922690711E-2</v>
      </c>
      <c r="V74" s="18">
        <v>14.262700000000001</v>
      </c>
      <c r="Y74" s="20" t="s">
        <v>53</v>
      </c>
      <c r="Z74" s="21">
        <v>4836.866</v>
      </c>
      <c r="AA74" s="22">
        <f t="shared" si="9"/>
        <v>-8.1166193150688931E-2</v>
      </c>
      <c r="AB74" s="23">
        <v>37.9208</v>
      </c>
      <c r="AC74" s="23"/>
      <c r="AD74" s="16" t="e">
        <f>IF(AB74&gt;$AF$1,#REF!-AA74,#REF!)</f>
        <v>#REF!</v>
      </c>
      <c r="AE74" s="2" t="e">
        <f t="shared" si="23"/>
        <v>#REF!</v>
      </c>
    </row>
    <row r="75" spans="1:31" x14ac:dyDescent="0.25">
      <c r="A75" s="1">
        <v>40694</v>
      </c>
      <c r="B75" s="3">
        <v>2.08455917102E-2</v>
      </c>
      <c r="C75" s="2">
        <f t="shared" si="24"/>
        <v>20.537371372180907</v>
      </c>
      <c r="E75" s="3">
        <f t="shared" si="8"/>
        <v>0.21194720628564134</v>
      </c>
      <c r="F75" s="16">
        <f t="shared" si="28"/>
        <v>6.6752747146150912E-3</v>
      </c>
      <c r="G75" s="2">
        <f t="shared" si="25"/>
        <v>45.156635365280977</v>
      </c>
      <c r="K75" s="1">
        <v>40694</v>
      </c>
      <c r="L75" s="3">
        <v>2.5416660277999999E-2</v>
      </c>
      <c r="M75" s="2">
        <f t="shared" si="26"/>
        <v>22.276204384694811</v>
      </c>
      <c r="O75" s="16">
        <f t="shared" si="29"/>
        <v>1.124634328241509E-2</v>
      </c>
      <c r="P75" s="2">
        <f t="shared" si="27"/>
        <v>49.069108768716887</v>
      </c>
      <c r="S75" s="17">
        <v>40694</v>
      </c>
      <c r="T75" s="18">
        <v>3001.556</v>
      </c>
      <c r="U75" s="19">
        <f t="shared" si="22"/>
        <v>1.4170316995584908E-2</v>
      </c>
      <c r="V75" s="18">
        <v>13.521000000000001</v>
      </c>
      <c r="Y75" s="20" t="s">
        <v>54</v>
      </c>
      <c r="Z75" s="21">
        <v>4444.2759999999998</v>
      </c>
      <c r="AA75" s="22">
        <f t="shared" si="9"/>
        <v>3.0388751733690818E-2</v>
      </c>
      <c r="AB75" s="23">
        <v>34.897199999999998</v>
      </c>
      <c r="AC75" s="23"/>
      <c r="AD75" s="16" t="e">
        <f>IF(AB75&gt;$AF$1,#REF!-AA75,#REF!)</f>
        <v>#REF!</v>
      </c>
      <c r="AE75" s="2" t="e">
        <f t="shared" si="23"/>
        <v>#REF!</v>
      </c>
    </row>
    <row r="76" spans="1:31" x14ac:dyDescent="0.25">
      <c r="A76" s="1">
        <v>40724</v>
      </c>
      <c r="B76" s="3">
        <v>5.9908686496000001E-2</v>
      </c>
      <c r="C76" s="2">
        <f t="shared" si="24"/>
        <v>20.965485030606139</v>
      </c>
      <c r="E76" s="3">
        <f t="shared" si="8"/>
        <v>0.3181841138268946</v>
      </c>
      <c r="F76" s="16">
        <f t="shared" si="28"/>
        <v>8.356436804801759E-2</v>
      </c>
      <c r="G76" s="2">
        <f t="shared" si="25"/>
        <v>45.458068311531925</v>
      </c>
      <c r="K76" s="1">
        <v>40724</v>
      </c>
      <c r="L76" s="3">
        <v>4.9446677901399998E-2</v>
      </c>
      <c r="M76" s="2">
        <f t="shared" si="26"/>
        <v>22.842391103823893</v>
      </c>
      <c r="O76" s="16">
        <f t="shared" si="29"/>
        <v>7.3102359453417587E-2</v>
      </c>
      <c r="P76" s="2">
        <f t="shared" si="27"/>
        <v>49.620956810492039</v>
      </c>
      <c r="S76" s="17">
        <v>40724</v>
      </c>
      <c r="T76" s="18">
        <v>3044.0889999999999</v>
      </c>
      <c r="U76" s="19">
        <f t="shared" si="22"/>
        <v>-2.3655681552017582E-2</v>
      </c>
      <c r="V76" s="18">
        <v>12.8788</v>
      </c>
      <c r="Y76" s="20" t="s">
        <v>55</v>
      </c>
      <c r="Z76" s="21">
        <v>4579.3320000000003</v>
      </c>
      <c r="AA76" s="22">
        <f t="shared" si="9"/>
        <v>1.0697630134700731E-2</v>
      </c>
      <c r="AB76" s="23">
        <v>34.161499999999997</v>
      </c>
      <c r="AC76" s="23"/>
      <c r="AD76" s="16" t="e">
        <f>IF(AB76&gt;$AF$1,#REF!-AA76,#REF!)</f>
        <v>#REF!</v>
      </c>
      <c r="AE76" s="2" t="e">
        <f t="shared" si="23"/>
        <v>#REF!</v>
      </c>
    </row>
    <row r="77" spans="1:31" x14ac:dyDescent="0.25">
      <c r="A77" s="1">
        <v>40753</v>
      </c>
      <c r="B77" s="3">
        <v>3.87489347858E-2</v>
      </c>
      <c r="C77" s="2">
        <f t="shared" si="24"/>
        <v>22.221499700541301</v>
      </c>
      <c r="E77" s="3">
        <f t="shared" si="8"/>
        <v>0.14421059449054985</v>
      </c>
      <c r="F77" s="16">
        <f t="shared" si="28"/>
        <v>8.0908985040184289E-2</v>
      </c>
      <c r="G77" s="2">
        <f t="shared" si="25"/>
        <v>49.256743062668704</v>
      </c>
      <c r="K77" s="1">
        <v>40753</v>
      </c>
      <c r="L77" s="3">
        <v>1.2970672430800001E-2</v>
      </c>
      <c r="M77" s="2">
        <f t="shared" si="26"/>
        <v>23.971871459232478</v>
      </c>
      <c r="O77" s="16">
        <f t="shared" si="29"/>
        <v>5.5130722685184298E-2</v>
      </c>
      <c r="P77" s="2">
        <f t="shared" si="27"/>
        <v>53.248365831675144</v>
      </c>
      <c r="S77" s="17">
        <v>40753</v>
      </c>
      <c r="T77" s="18">
        <v>2972.0790000000002</v>
      </c>
      <c r="U77" s="19">
        <f t="shared" si="22"/>
        <v>-4.2160050254384296E-2</v>
      </c>
      <c r="V77" s="18">
        <v>12.725300000000001</v>
      </c>
      <c r="Y77" s="20" t="s">
        <v>56</v>
      </c>
      <c r="Z77" s="21">
        <v>4628.32</v>
      </c>
      <c r="AA77" s="22">
        <f t="shared" si="9"/>
        <v>-4.2733000311128047E-2</v>
      </c>
      <c r="AB77" s="23">
        <v>33.837000000000003</v>
      </c>
      <c r="AC77" s="23"/>
      <c r="AD77" s="16" t="e">
        <f>IF(AB77&gt;$AF$1,#REF!-AA77,#REF!)</f>
        <v>#REF!</v>
      </c>
      <c r="AE77" s="2" t="e">
        <f t="shared" si="23"/>
        <v>#REF!</v>
      </c>
    </row>
    <row r="78" spans="1:31" x14ac:dyDescent="0.25">
      <c r="A78" s="1">
        <v>40786</v>
      </c>
      <c r="B78" s="3">
        <v>-6.8892028255400001E-2</v>
      </c>
      <c r="C78" s="2">
        <f t="shared" si="24"/>
        <v>23.082559143280253</v>
      </c>
      <c r="E78" s="3">
        <f t="shared" si="8"/>
        <v>0.12426821877735517</v>
      </c>
      <c r="F78" s="16">
        <f t="shared" si="28"/>
        <v>2.4345023061598553E-2</v>
      </c>
      <c r="G78" s="2">
        <f t="shared" si="25"/>
        <v>53.242056150254371</v>
      </c>
      <c r="K78" s="1">
        <v>40786</v>
      </c>
      <c r="L78" s="3">
        <v>-7.6501151538600001E-2</v>
      </c>
      <c r="M78" s="2">
        <f t="shared" si="26"/>
        <v>24.282802751483427</v>
      </c>
      <c r="O78" s="16">
        <f t="shared" si="29"/>
        <v>1.6735899778398552E-2</v>
      </c>
      <c r="P78" s="2">
        <f t="shared" si="27"/>
        <v>56.183986721780471</v>
      </c>
      <c r="S78" s="17">
        <v>40786</v>
      </c>
      <c r="T78" s="18">
        <v>2846.7759999999998</v>
      </c>
      <c r="U78" s="19">
        <f t="shared" si="22"/>
        <v>-9.3237051316998554E-2</v>
      </c>
      <c r="V78" s="18">
        <v>12.1591</v>
      </c>
      <c r="Y78" s="20" t="s">
        <v>57</v>
      </c>
      <c r="Z78" s="21">
        <v>4430.5379999999996</v>
      </c>
      <c r="AA78" s="22">
        <f t="shared" si="9"/>
        <v>-0.12948991747729049</v>
      </c>
      <c r="AB78" s="23">
        <v>32.448300000000003</v>
      </c>
      <c r="AC78" s="23"/>
      <c r="AD78" s="16" t="e">
        <f>IF(AB78&gt;$AF$1,#REF!-AA78,#REF!)</f>
        <v>#REF!</v>
      </c>
      <c r="AE78" s="2" t="e">
        <f t="shared" si="23"/>
        <v>#REF!</v>
      </c>
    </row>
    <row r="79" spans="1:31" x14ac:dyDescent="0.25">
      <c r="A79" s="1">
        <v>40816</v>
      </c>
      <c r="B79" s="3">
        <v>7.0277642120200004E-2</v>
      </c>
      <c r="C79" s="2">
        <f t="shared" si="24"/>
        <v>21.492354826574449</v>
      </c>
      <c r="E79" s="3">
        <f t="shared" si="8"/>
        <v>1.5034724610818895E-2</v>
      </c>
      <c r="F79" s="16">
        <f t="shared" si="28"/>
        <v>2.6131766568986817E-2</v>
      </c>
      <c r="G79" s="2">
        <f t="shared" si="25"/>
        <v>54.538235235079235</v>
      </c>
      <c r="K79" s="1">
        <v>40816</v>
      </c>
      <c r="L79" s="3">
        <v>5.17155392347E-2</v>
      </c>
      <c r="M79" s="2">
        <f t="shared" si="26"/>
        <v>22.425140378410259</v>
      </c>
      <c r="O79" s="16">
        <f t="shared" si="29"/>
        <v>7.5696636834868131E-3</v>
      </c>
      <c r="P79" s="2">
        <f t="shared" si="27"/>
        <v>57.124276292707066</v>
      </c>
      <c r="S79" s="17">
        <v>40816</v>
      </c>
      <c r="T79" s="18">
        <v>2581.3510000000001</v>
      </c>
      <c r="U79" s="19">
        <f t="shared" si="22"/>
        <v>4.4145875551213187E-2</v>
      </c>
      <c r="V79" s="18">
        <v>10.960800000000001</v>
      </c>
      <c r="Y79" s="20" t="s">
        <v>58</v>
      </c>
      <c r="Z79" s="21">
        <v>3856.828</v>
      </c>
      <c r="AA79" s="22">
        <f t="shared" si="9"/>
        <v>3.6956275986380543E-2</v>
      </c>
      <c r="AB79" s="23">
        <v>28.0733</v>
      </c>
      <c r="AC79" s="23"/>
      <c r="AD79" s="16" t="e">
        <f>IF(AB79&gt;$AF$1,#REF!-AA79,#REF!)</f>
        <v>#REF!</v>
      </c>
      <c r="AE79" s="2" t="e">
        <f t="shared" si="23"/>
        <v>#REF!</v>
      </c>
    </row>
    <row r="80" spans="1:31" x14ac:dyDescent="0.25">
      <c r="A80" s="1">
        <v>40847</v>
      </c>
      <c r="B80" s="3">
        <v>1.5450976320799999E-2</v>
      </c>
      <c r="C80" s="2">
        <f t="shared" si="24"/>
        <v>23.002786847396802</v>
      </c>
      <c r="E80" s="3">
        <f t="shared" si="8"/>
        <v>-1.9797375458813216E-3</v>
      </c>
      <c r="F80" s="16">
        <f t="shared" si="28"/>
        <v>7.9928603544711707E-2</v>
      </c>
      <c r="G80" s="2">
        <f t="shared" si="25"/>
        <v>55.963415667326821</v>
      </c>
      <c r="K80" s="1">
        <v>40847</v>
      </c>
      <c r="L80" s="3">
        <v>9.6022235378299993E-3</v>
      </c>
      <c r="M80" s="2">
        <f t="shared" si="26"/>
        <v>23.58486860549359</v>
      </c>
      <c r="O80" s="16">
        <f t="shared" si="29"/>
        <v>7.40798507617417E-2</v>
      </c>
      <c r="P80" s="2">
        <f t="shared" si="27"/>
        <v>57.556687852405432</v>
      </c>
      <c r="S80" s="17">
        <v>40847</v>
      </c>
      <c r="T80" s="18">
        <v>2695.3069999999998</v>
      </c>
      <c r="U80" s="19">
        <f t="shared" si="22"/>
        <v>-6.4477627223911704E-2</v>
      </c>
      <c r="V80" s="18">
        <v>11.501099999999999</v>
      </c>
      <c r="Y80" s="20" t="s">
        <v>59</v>
      </c>
      <c r="Z80" s="21">
        <v>3999.3620000000001</v>
      </c>
      <c r="AA80" s="22">
        <f t="shared" si="9"/>
        <v>-4.4862155513804472E-2</v>
      </c>
      <c r="AB80" s="23">
        <v>29.211300000000001</v>
      </c>
      <c r="AC80" s="23"/>
      <c r="AD80" s="16" t="e">
        <f>IF(AB80&gt;$AF$1,#REF!-AA80,#REF!)</f>
        <v>#REF!</v>
      </c>
      <c r="AE80" s="2" t="e">
        <f t="shared" si="23"/>
        <v>#REF!</v>
      </c>
    </row>
    <row r="81" spans="1:31" x14ac:dyDescent="0.25">
      <c r="A81" s="1">
        <v>40877</v>
      </c>
      <c r="B81" s="3">
        <v>-0.189678763523</v>
      </c>
      <c r="C81" s="2">
        <f t="shared" si="24"/>
        <v>23.358202362288338</v>
      </c>
      <c r="E81" s="3">
        <f t="shared" si="8"/>
        <v>-3.0776266948125963E-2</v>
      </c>
      <c r="F81" s="16">
        <f t="shared" si="28"/>
        <v>-0.11996763690096263</v>
      </c>
      <c r="G81" s="2">
        <f t="shared" si="25"/>
        <v>60.436493331208496</v>
      </c>
      <c r="K81" s="1">
        <v>40877</v>
      </c>
      <c r="L81" s="3">
        <v>-0.20806305650199999</v>
      </c>
      <c r="M81" s="2">
        <f t="shared" si="26"/>
        <v>23.811335785953887</v>
      </c>
      <c r="O81" s="16">
        <f t="shared" si="29"/>
        <v>-0.13835192987996262</v>
      </c>
      <c r="P81" s="2">
        <f t="shared" si="27"/>
        <v>61.82047869885178</v>
      </c>
      <c r="S81" s="17">
        <v>40877</v>
      </c>
      <c r="T81" s="18">
        <v>2521.52</v>
      </c>
      <c r="U81" s="19">
        <f t="shared" si="22"/>
        <v>-6.9711126622037378E-2</v>
      </c>
      <c r="V81" s="18">
        <v>10.898199999999999</v>
      </c>
      <c r="Y81" s="20" t="s">
        <v>60</v>
      </c>
      <c r="Z81" s="21">
        <v>3819.942</v>
      </c>
      <c r="AA81" s="22">
        <f t="shared" si="9"/>
        <v>-0.14481031387387555</v>
      </c>
      <c r="AB81" s="23">
        <v>27.906600000000001</v>
      </c>
      <c r="AC81" s="23"/>
      <c r="AD81" s="16" t="e">
        <f>IF(AB81&gt;$AF$1,#REF!-AA81,#REF!)</f>
        <v>#REF!</v>
      </c>
      <c r="AE81" s="2" t="e">
        <f t="shared" si="23"/>
        <v>#REF!</v>
      </c>
    </row>
    <row r="82" spans="1:31" s="11" customFormat="1" x14ac:dyDescent="0.25">
      <c r="A82" s="15">
        <v>40907</v>
      </c>
      <c r="B82" s="16">
        <v>-1.5829029818299999E-2</v>
      </c>
      <c r="C82" s="10">
        <f t="shared" si="24"/>
        <v>18.927647420089471</v>
      </c>
      <c r="D82" s="16">
        <f t="shared" ref="D82" si="34">C82/C70-1</f>
        <v>-0.22649271102833568</v>
      </c>
      <c r="E82" s="16">
        <f t="shared" si="8"/>
        <v>-0.22649271102833568</v>
      </c>
      <c r="F82" s="16">
        <f t="shared" si="28"/>
        <v>-6.6353767832966509E-2</v>
      </c>
      <c r="G82" s="10">
        <f t="shared" si="25"/>
        <v>53.186070043682626</v>
      </c>
      <c r="H82" s="16">
        <f t="shared" ref="H82" si="35">G82/G70-1</f>
        <v>1.7743090981898746E-2</v>
      </c>
      <c r="I82" s="16"/>
      <c r="J82" s="16"/>
      <c r="K82" s="15">
        <v>40907</v>
      </c>
      <c r="L82" s="16">
        <v>-2.0285198467700001E-2</v>
      </c>
      <c r="M82" s="10">
        <f t="shared" si="26"/>
        <v>18.857076482932868</v>
      </c>
      <c r="N82" s="16">
        <f t="shared" ref="N82" si="36">M82/M70-1</f>
        <v>-0.21963379811433814</v>
      </c>
      <c r="O82" s="16">
        <f t="shared" si="29"/>
        <v>-7.0809936482366498E-2</v>
      </c>
      <c r="P82" s="10">
        <f t="shared" si="27"/>
        <v>53.26749616476252</v>
      </c>
      <c r="Q82" s="16">
        <f t="shared" ref="Q82" si="37">P82/P70-1</f>
        <v>3.0518054881750967E-2</v>
      </c>
      <c r="S82" s="17">
        <v>40907</v>
      </c>
      <c r="T82" s="18">
        <v>2345.7420000000002</v>
      </c>
      <c r="U82" s="19">
        <f t="shared" si="22"/>
        <v>5.0524738014666504E-2</v>
      </c>
      <c r="V82" s="18">
        <v>10.408899999999999</v>
      </c>
      <c r="Y82" s="20" t="s">
        <v>61</v>
      </c>
      <c r="Z82" s="21">
        <v>3266.7750000000001</v>
      </c>
      <c r="AA82" s="22">
        <f t="shared" si="9"/>
        <v>8.4851267687551333E-3</v>
      </c>
      <c r="AB82" s="23">
        <v>23.812100000000001</v>
      </c>
      <c r="AC82" s="23"/>
      <c r="AD82" s="16" t="e">
        <f>IF(AB82&gt;$AF$1,#REF!-AA82,#REF!)</f>
        <v>#REF!</v>
      </c>
      <c r="AE82" s="10" t="e">
        <f t="shared" si="23"/>
        <v>#REF!</v>
      </c>
    </row>
    <row r="83" spans="1:31" x14ac:dyDescent="0.25">
      <c r="A83" s="1">
        <v>40939</v>
      </c>
      <c r="B83" s="3">
        <v>0.18705633218000001</v>
      </c>
      <c r="C83" s="2">
        <f t="shared" si="24"/>
        <v>18.628041124686604</v>
      </c>
      <c r="E83" s="3">
        <f t="shared" si="8"/>
        <v>-0.18049155759579505</v>
      </c>
      <c r="F83" s="16">
        <f t="shared" si="28"/>
        <v>0.11811758383364052</v>
      </c>
      <c r="G83" s="2">
        <f t="shared" si="25"/>
        <v>49.656973900056215</v>
      </c>
      <c r="K83" s="1">
        <v>40939</v>
      </c>
      <c r="L83" s="3">
        <v>0.14503103004599999</v>
      </c>
      <c r="M83" s="2">
        <f t="shared" si="26"/>
        <v>18.474556943955974</v>
      </c>
      <c r="O83" s="16">
        <f t="shared" si="29"/>
        <v>7.6092281699640496E-2</v>
      </c>
      <c r="P83" s="2">
        <f t="shared" si="27"/>
        <v>49.495628144760985</v>
      </c>
      <c r="S83" s="17">
        <v>40939</v>
      </c>
      <c r="T83" s="18">
        <v>2464.2600000000002</v>
      </c>
      <c r="U83" s="19">
        <f t="shared" si="22"/>
        <v>6.8938748346359491E-2</v>
      </c>
      <c r="V83" s="18">
        <v>11.0784</v>
      </c>
      <c r="Y83" s="20" t="s">
        <v>62</v>
      </c>
      <c r="Z83" s="21">
        <v>3294.4940000000001</v>
      </c>
      <c r="AA83" s="22">
        <f t="shared" si="9"/>
        <v>0.12191553543579063</v>
      </c>
      <c r="AB83" s="23">
        <v>24.996200000000002</v>
      </c>
      <c r="AC83" s="23"/>
      <c r="AD83" s="16" t="e">
        <f>IF(AB83&gt;$AF$1,#REF!-AA83,#REF!)</f>
        <v>#REF!</v>
      </c>
      <c r="AE83" s="2" t="e">
        <f t="shared" si="23"/>
        <v>#REF!</v>
      </c>
    </row>
    <row r="84" spans="1:31" x14ac:dyDescent="0.25">
      <c r="A84" s="1">
        <v>40968</v>
      </c>
      <c r="B84" s="3">
        <v>-6.8005784360599994E-2</v>
      </c>
      <c r="C84" s="2">
        <f t="shared" si="24"/>
        <v>22.112534173168683</v>
      </c>
      <c r="E84" s="3">
        <f t="shared" si="8"/>
        <v>-9.7278724719865872E-2</v>
      </c>
      <c r="F84" s="16">
        <f t="shared" si="28"/>
        <v>-6.8005784360599994E-2</v>
      </c>
      <c r="G84" s="2">
        <f t="shared" si="25"/>
        <v>55.522335677621008</v>
      </c>
      <c r="K84" s="1">
        <v>40968</v>
      </c>
      <c r="L84" s="3">
        <v>-3.5336582959400002E-2</v>
      </c>
      <c r="M84" s="2">
        <f t="shared" si="26"/>
        <v>21.153940967181391</v>
      </c>
      <c r="O84" s="16">
        <f t="shared" si="29"/>
        <v>-3.5336582959400002E-2</v>
      </c>
      <c r="P84" s="2">
        <f t="shared" si="27"/>
        <v>53.261863424452798</v>
      </c>
      <c r="S84" s="17">
        <v>40968</v>
      </c>
      <c r="T84" s="18">
        <v>2634.143</v>
      </c>
      <c r="U84" s="19">
        <f t="shared" si="22"/>
        <v>-6.8046419651476842E-2</v>
      </c>
      <c r="V84" s="18">
        <v>11.6332</v>
      </c>
      <c r="Y84" s="20" t="s">
        <v>63</v>
      </c>
      <c r="Z84" s="21">
        <v>3696.1439999999998</v>
      </c>
      <c r="AA84" s="22">
        <f t="shared" si="9"/>
        <v>-7.5561991091256067E-2</v>
      </c>
      <c r="AB84" s="23">
        <v>28.008400000000002</v>
      </c>
      <c r="AC84" s="23"/>
      <c r="AD84" s="16" t="e">
        <f>IF(AB84&gt;$AF$1,#REF!-AA84,#REF!)</f>
        <v>#REF!</v>
      </c>
      <c r="AE84" s="2" t="e">
        <f t="shared" si="23"/>
        <v>#REF!</v>
      </c>
    </row>
    <row r="85" spans="1:31" x14ac:dyDescent="0.25">
      <c r="A85" s="1">
        <v>40998</v>
      </c>
      <c r="B85" s="3">
        <v>3.20272640879E-3</v>
      </c>
      <c r="C85" s="2">
        <f t="shared" si="24"/>
        <v>20.608753942521776</v>
      </c>
      <c r="E85" s="3">
        <f t="shared" si="8"/>
        <v>-0.13880854799227915</v>
      </c>
      <c r="F85" s="16">
        <f t="shared" si="28"/>
        <v>3.20272640879E-3</v>
      </c>
      <c r="G85" s="2">
        <f t="shared" si="25"/>
        <v>51.746495690331862</v>
      </c>
      <c r="K85" s="1">
        <v>40998</v>
      </c>
      <c r="L85" s="3">
        <v>-4.8851699512600004E-3</v>
      </c>
      <c r="M85" s="2">
        <f t="shared" si="26"/>
        <v>20.406432977276335</v>
      </c>
      <c r="O85" s="16">
        <f t="shared" si="29"/>
        <v>-4.8851699512600004E-3</v>
      </c>
      <c r="P85" s="2">
        <f t="shared" si="27"/>
        <v>51.379771168982387</v>
      </c>
      <c r="S85" s="17">
        <v>40998</v>
      </c>
      <c r="T85" s="18">
        <v>2454.8989999999999</v>
      </c>
      <c r="U85" s="19">
        <f t="shared" si="22"/>
        <v>6.9761729504961512E-2</v>
      </c>
      <c r="V85" s="18">
        <v>10.924200000000001</v>
      </c>
      <c r="Y85" s="20" t="s">
        <v>64</v>
      </c>
      <c r="Z85" s="21">
        <v>3416.8560000000002</v>
      </c>
      <c r="AA85" s="22">
        <f t="shared" si="9"/>
        <v>7.251754244252602E-2</v>
      </c>
      <c r="AB85" s="23">
        <v>26.003599999999999</v>
      </c>
      <c r="AC85" s="23"/>
      <c r="AD85" s="16" t="e">
        <f>IF(AB85&gt;$AF$1,#REF!-AA85,#REF!)</f>
        <v>#REF!</v>
      </c>
      <c r="AE85" s="2" t="e">
        <f t="shared" si="23"/>
        <v>#REF!</v>
      </c>
    </row>
    <row r="86" spans="1:31" x14ac:dyDescent="0.25">
      <c r="A86" s="1">
        <v>41026</v>
      </c>
      <c r="B86" s="3">
        <v>3.01343576253E-2</v>
      </c>
      <c r="C86" s="2">
        <f t="shared" si="24"/>
        <v>20.674758143025745</v>
      </c>
      <c r="E86" s="3">
        <f t="shared" si="8"/>
        <v>-5.6124972417973984E-2</v>
      </c>
      <c r="F86" s="16">
        <f t="shared" si="28"/>
        <v>3.01343576253E-2</v>
      </c>
      <c r="G86" s="2">
        <f t="shared" si="25"/>
        <v>51.912225558641623</v>
      </c>
      <c r="K86" s="1">
        <v>41026</v>
      </c>
      <c r="L86" s="3">
        <v>3.3763928697300001E-2</v>
      </c>
      <c r="M86" s="2">
        <f t="shared" si="26"/>
        <v>20.306744084083345</v>
      </c>
      <c r="O86" s="16">
        <f t="shared" si="29"/>
        <v>3.3763928697300001E-2</v>
      </c>
      <c r="P86" s="2">
        <f t="shared" si="27"/>
        <v>51.12877225476506</v>
      </c>
      <c r="S86" s="17">
        <v>41026</v>
      </c>
      <c r="T86" s="18">
        <v>2626.1570000000002</v>
      </c>
      <c r="U86" s="19">
        <f t="shared" si="22"/>
        <v>2.2409170510369059E-3</v>
      </c>
      <c r="V86" s="18">
        <v>11.390700000000001</v>
      </c>
      <c r="Y86" s="20" t="s">
        <v>65</v>
      </c>
      <c r="Z86" s="21">
        <v>3664.6379999999999</v>
      </c>
      <c r="AA86" s="22">
        <f t="shared" si="9"/>
        <v>2.4273884623801839E-2</v>
      </c>
      <c r="AB86" s="23">
        <v>30.4206</v>
      </c>
      <c r="AC86" s="23"/>
      <c r="AD86" s="16" t="e">
        <f>IF(AB86&gt;$AF$1,#REF!-AA86,#REF!)</f>
        <v>#REF!</v>
      </c>
      <c r="AE86" s="2" t="e">
        <f t="shared" si="23"/>
        <v>#REF!</v>
      </c>
    </row>
    <row r="87" spans="1:31" x14ac:dyDescent="0.25">
      <c r="A87" s="1">
        <v>41060</v>
      </c>
      <c r="B87" s="3">
        <v>2.3719128924599999E-3</v>
      </c>
      <c r="C87" s="2">
        <f t="shared" si="24"/>
        <v>21.297778698724265</v>
      </c>
      <c r="E87" s="3">
        <f t="shared" ref="E87:E126" si="38">C87/C75-1</f>
        <v>3.7025542985183346E-2</v>
      </c>
      <c r="F87" s="16">
        <f t="shared" si="28"/>
        <v>2.3719128924599999E-3</v>
      </c>
      <c r="G87" s="2">
        <f t="shared" si="25"/>
        <v>53.476567128750965</v>
      </c>
      <c r="K87" s="1">
        <v>41060</v>
      </c>
      <c r="L87" s="3">
        <v>-1.4701028927100001E-2</v>
      </c>
      <c r="M87" s="2">
        <f t="shared" si="26"/>
        <v>20.992379543412653</v>
      </c>
      <c r="O87" s="16">
        <f t="shared" si="29"/>
        <v>-1.4701028927100001E-2</v>
      </c>
      <c r="P87" s="2">
        <f t="shared" si="27"/>
        <v>52.855080475555432</v>
      </c>
      <c r="S87" s="17">
        <v>41060</v>
      </c>
      <c r="T87" s="18">
        <v>2632.0419999999999</v>
      </c>
      <c r="U87" s="19">
        <f t="shared" si="22"/>
        <v>-6.4752006236982518E-2</v>
      </c>
      <c r="V87" s="18">
        <v>11.209899999999999</v>
      </c>
      <c r="Y87" s="20" t="s">
        <v>66</v>
      </c>
      <c r="Z87" s="21">
        <v>3753.5929999999998</v>
      </c>
      <c r="AA87" s="22">
        <f t="shared" ref="AA87:AA125" si="39">(Z88-Z87)/Z87</f>
        <v>-7.5295323707178619E-2</v>
      </c>
      <c r="AB87" s="23">
        <v>31.2135</v>
      </c>
      <c r="AC87" s="23"/>
      <c r="AD87" s="16" t="e">
        <f>IF(AB87&gt;$AF$1,#REF!-AA87,#REF!)</f>
        <v>#REF!</v>
      </c>
      <c r="AE87" s="2" t="e">
        <f t="shared" si="23"/>
        <v>#REF!</v>
      </c>
    </row>
    <row r="88" spans="1:31" x14ac:dyDescent="0.25">
      <c r="A88" s="1">
        <v>41089</v>
      </c>
      <c r="B88" s="3">
        <v>-0.108882917844</v>
      </c>
      <c r="C88" s="2">
        <f t="shared" si="24"/>
        <v>21.34829517460053</v>
      </c>
      <c r="E88" s="3">
        <f t="shared" si="38"/>
        <v>1.8259064526079394E-2</v>
      </c>
      <c r="F88" s="16">
        <f t="shared" si="28"/>
        <v>-5.6604167171676323E-2</v>
      </c>
      <c r="G88" s="2">
        <f t="shared" si="25"/>
        <v>53.603408887768147</v>
      </c>
      <c r="K88" s="1">
        <v>41089</v>
      </c>
      <c r="L88" s="3">
        <v>-8.1309863078199998E-2</v>
      </c>
      <c r="M88" s="2">
        <f t="shared" si="26"/>
        <v>20.683769964496282</v>
      </c>
      <c r="O88" s="16">
        <f t="shared" si="29"/>
        <v>-2.9031112405876316E-2</v>
      </c>
      <c r="P88" s="2">
        <f t="shared" si="27"/>
        <v>52.078056408540093</v>
      </c>
      <c r="S88" s="17">
        <v>41089</v>
      </c>
      <c r="T88" s="18">
        <v>2461.6120000000001</v>
      </c>
      <c r="U88" s="19">
        <f t="shared" si="22"/>
        <v>-5.2278750672323682E-2</v>
      </c>
      <c r="V88" s="18">
        <v>10.459899999999999</v>
      </c>
      <c r="Y88" s="20" t="s">
        <v>67</v>
      </c>
      <c r="Z88" s="21">
        <v>3470.9650000000001</v>
      </c>
      <c r="AA88" s="22">
        <f t="shared" si="39"/>
        <v>-8.9823147165125586E-2</v>
      </c>
      <c r="AB88" s="23">
        <v>27.655799999999999</v>
      </c>
      <c r="AC88" s="23"/>
      <c r="AD88" s="16" t="e">
        <f>IF(AB88&gt;$AF$1,#REF!-AA88,#REF!)</f>
        <v>#REF!</v>
      </c>
      <c r="AE88" s="2" t="e">
        <f t="shared" si="23"/>
        <v>#REF!</v>
      </c>
    </row>
    <row r="89" spans="1:31" x14ac:dyDescent="0.25">
      <c r="A89" s="1">
        <v>41121</v>
      </c>
      <c r="B89" s="3">
        <v>7.4665078476100002E-2</v>
      </c>
      <c r="C89" s="2">
        <f t="shared" si="24"/>
        <v>19.023830504995036</v>
      </c>
      <c r="E89" s="3">
        <f t="shared" si="38"/>
        <v>-0.14389979248197959</v>
      </c>
      <c r="F89" s="16">
        <f t="shared" si="28"/>
        <v>0.12955504050654937</v>
      </c>
      <c r="G89" s="2">
        <f t="shared" si="25"/>
        <v>50.569232570113194</v>
      </c>
      <c r="K89" s="1">
        <v>41121</v>
      </c>
      <c r="L89" s="3">
        <v>8.4007731061699994E-2</v>
      </c>
      <c r="M89" s="2">
        <f t="shared" si="26"/>
        <v>19.001975460742102</v>
      </c>
      <c r="O89" s="16">
        <f t="shared" si="29"/>
        <v>0.13889769309214939</v>
      </c>
      <c r="P89" s="2">
        <f t="shared" si="27"/>
        <v>50.566172499064201</v>
      </c>
      <c r="S89" s="17">
        <v>41121</v>
      </c>
      <c r="T89" s="18">
        <v>2332.922</v>
      </c>
      <c r="U89" s="19">
        <f t="shared" si="22"/>
        <v>-5.488996203044938E-2</v>
      </c>
      <c r="V89" s="18">
        <v>10.173999999999999</v>
      </c>
      <c r="Y89" s="20" t="s">
        <v>68</v>
      </c>
      <c r="Z89" s="21">
        <v>3159.192</v>
      </c>
      <c r="AA89" s="22">
        <f t="shared" si="39"/>
        <v>-6.2332393852605377E-3</v>
      </c>
      <c r="AB89" s="23">
        <v>27.930299999999999</v>
      </c>
      <c r="AC89" s="23"/>
      <c r="AD89" s="16" t="e">
        <f>IF(AB89&gt;$AF$1,#REF!-AA89,#REF!)</f>
        <v>#REF!</v>
      </c>
      <c r="AE89" s="2" t="e">
        <f t="shared" si="23"/>
        <v>#REF!</v>
      </c>
    </row>
    <row r="90" spans="1:31" x14ac:dyDescent="0.25">
      <c r="A90" s="1">
        <v>41152</v>
      </c>
      <c r="B90" s="3">
        <v>1.0425716493800001E-2</v>
      </c>
      <c r="C90" s="2">
        <f t="shared" si="24"/>
        <v>20.444246302566516</v>
      </c>
      <c r="E90" s="3">
        <f t="shared" si="38"/>
        <v>-0.11429897457803317</v>
      </c>
      <c r="F90" s="16">
        <f t="shared" si="28"/>
        <v>-2.9593912799200844E-2</v>
      </c>
      <c r="G90" s="2">
        <f t="shared" si="25"/>
        <v>57.120731544119323</v>
      </c>
      <c r="K90" s="1">
        <v>41152</v>
      </c>
      <c r="L90" s="3">
        <v>1.13730757898E-2</v>
      </c>
      <c r="M90" s="2">
        <f t="shared" si="26"/>
        <v>20.598288304889149</v>
      </c>
      <c r="O90" s="16">
        <f t="shared" si="29"/>
        <v>-2.8646553503200847E-2</v>
      </c>
      <c r="P90" s="2">
        <f t="shared" si="27"/>
        <v>57.589697207683912</v>
      </c>
      <c r="S90" s="17">
        <v>41152</v>
      </c>
      <c r="T90" s="18">
        <v>2204.8679999999999</v>
      </c>
      <c r="U90" s="19">
        <f t="shared" si="22"/>
        <v>4.0019629293000847E-2</v>
      </c>
      <c r="V90" s="18">
        <v>9.8320000000000007</v>
      </c>
      <c r="Y90" s="20" t="s">
        <v>69</v>
      </c>
      <c r="Z90" s="21">
        <v>3139.5</v>
      </c>
      <c r="AA90" s="22">
        <f t="shared" si="39"/>
        <v>1.9191591017677961E-2</v>
      </c>
      <c r="AB90" s="23">
        <v>27.693300000000001</v>
      </c>
      <c r="AC90" s="23"/>
      <c r="AD90" s="16" t="e">
        <f>IF(AB90&gt;$AF$1,#REF!-AA90,#REF!)</f>
        <v>#REF!</v>
      </c>
      <c r="AE90" s="2" t="e">
        <f t="shared" si="23"/>
        <v>#REF!</v>
      </c>
    </row>
    <row r="91" spans="1:31" x14ac:dyDescent="0.25">
      <c r="A91" s="1">
        <v>41180</v>
      </c>
      <c r="B91" s="3">
        <v>1.07835856491E-3</v>
      </c>
      <c r="C91" s="2">
        <f t="shared" si="24"/>
        <v>20.657392218446493</v>
      </c>
      <c r="E91" s="3">
        <f t="shared" si="38"/>
        <v>-3.8849284541662144E-2</v>
      </c>
      <c r="F91" s="16">
        <f t="shared" si="28"/>
        <v>1.7774490361695639E-2</v>
      </c>
      <c r="G91" s="2">
        <f t="shared" si="25"/>
        <v>55.43030559577609</v>
      </c>
      <c r="K91" s="1">
        <v>41180</v>
      </c>
      <c r="L91" s="3">
        <v>2.4746945841300001E-2</v>
      </c>
      <c r="M91" s="2">
        <f t="shared" si="26"/>
        <v>20.832554198920807</v>
      </c>
      <c r="O91" s="16">
        <f t="shared" si="29"/>
        <v>4.1443077638085642E-2</v>
      </c>
      <c r="P91" s="2">
        <f t="shared" si="27"/>
        <v>55.939950865390855</v>
      </c>
      <c r="S91" s="17">
        <v>41180</v>
      </c>
      <c r="T91" s="18">
        <v>2293.1060000000002</v>
      </c>
      <c r="U91" s="19">
        <f t="shared" si="22"/>
        <v>-1.669613179678564E-2</v>
      </c>
      <c r="V91" s="18">
        <v>10.0556</v>
      </c>
      <c r="Y91" s="20" t="s">
        <v>70</v>
      </c>
      <c r="Z91" s="21">
        <v>3199.752</v>
      </c>
      <c r="AA91" s="22">
        <f t="shared" si="39"/>
        <v>-9.8929542039507268E-3</v>
      </c>
      <c r="AB91" s="23">
        <v>28.246300000000002</v>
      </c>
      <c r="AC91" s="23"/>
      <c r="AD91" s="16" t="e">
        <f>IF(AB91&gt;$AF$1,#REF!-AA91,#REF!)</f>
        <v>#REF!</v>
      </c>
      <c r="AE91" s="2" t="e">
        <f t="shared" si="23"/>
        <v>#REF!</v>
      </c>
    </row>
    <row r="92" spans="1:31" x14ac:dyDescent="0.25">
      <c r="A92" s="1">
        <v>41213</v>
      </c>
      <c r="B92" s="3">
        <v>-0.111933421432</v>
      </c>
      <c r="C92" s="2">
        <f t="shared" si="24"/>
        <v>20.679668294273956</v>
      </c>
      <c r="E92" s="3">
        <f t="shared" si="38"/>
        <v>-0.10099291744668537</v>
      </c>
      <c r="F92" s="16">
        <f t="shared" si="28"/>
        <v>-0.111933421432</v>
      </c>
      <c r="G92" s="2">
        <f t="shared" si="25"/>
        <v>56.415551028334058</v>
      </c>
      <c r="K92" s="1">
        <v>41213</v>
      </c>
      <c r="L92" s="3">
        <v>-0.10473718703</v>
      </c>
      <c r="M92" s="2">
        <f t="shared" si="26"/>
        <v>21.348096289417448</v>
      </c>
      <c r="O92" s="16">
        <f t="shared" si="29"/>
        <v>-0.10473718703</v>
      </c>
      <c r="P92" s="2">
        <f t="shared" si="27"/>
        <v>58.258274592175944</v>
      </c>
      <c r="S92" s="17">
        <v>41213</v>
      </c>
      <c r="T92" s="18">
        <v>2254.8200000000002</v>
      </c>
      <c r="U92" s="19">
        <f t="shared" si="22"/>
        <v>-5.1072369413079577E-2</v>
      </c>
      <c r="V92" s="18">
        <v>9.9703999999999997</v>
      </c>
      <c r="Y92" s="20" t="s">
        <v>71</v>
      </c>
      <c r="Z92" s="21">
        <v>3168.0970000000002</v>
      </c>
      <c r="AA92" s="22">
        <f t="shared" si="39"/>
        <v>-0.11094136322214894</v>
      </c>
      <c r="AB92" s="23">
        <v>30.7605</v>
      </c>
      <c r="AC92" s="23"/>
      <c r="AD92" s="16" t="e">
        <f>IF(AB92&gt;$AF$1,#REF!-AA92,#REF!)</f>
        <v>#REF!</v>
      </c>
      <c r="AE92" s="2" t="e">
        <f t="shared" si="23"/>
        <v>#REF!</v>
      </c>
    </row>
    <row r="93" spans="1:31" x14ac:dyDescent="0.25">
      <c r="A93" s="1">
        <v>41243</v>
      </c>
      <c r="B93" s="3">
        <v>0.20203771405000001</v>
      </c>
      <c r="C93" s="2">
        <f t="shared" si="24"/>
        <v>18.364922268017018</v>
      </c>
      <c r="E93" s="3">
        <f t="shared" si="38"/>
        <v>-0.2137698790696726</v>
      </c>
      <c r="F93" s="16">
        <f t="shared" si="28"/>
        <v>2.2901392922494129E-2</v>
      </c>
      <c r="G93" s="2">
        <f t="shared" si="25"/>
        <v>50.100765379761036</v>
      </c>
      <c r="K93" s="1">
        <v>41243</v>
      </c>
      <c r="L93" s="3">
        <v>0.165012612428</v>
      </c>
      <c r="M93" s="2">
        <f t="shared" si="26"/>
        <v>19.112156735618285</v>
      </c>
      <c r="O93" s="16">
        <f t="shared" si="29"/>
        <v>-1.4123708699505882E-2</v>
      </c>
      <c r="P93" s="2">
        <f t="shared" si="27"/>
        <v>52.156466790170114</v>
      </c>
      <c r="S93" s="17">
        <v>41243</v>
      </c>
      <c r="T93" s="18">
        <v>2139.6610000000001</v>
      </c>
      <c r="U93" s="19">
        <f t="shared" si="22"/>
        <v>0.17913632112750588</v>
      </c>
      <c r="V93" s="18">
        <v>9.6507000000000005</v>
      </c>
      <c r="Y93" s="20" t="s">
        <v>72</v>
      </c>
      <c r="Z93" s="21">
        <v>2816.6239999999998</v>
      </c>
      <c r="AA93" s="22">
        <f t="shared" si="39"/>
        <v>0.16304483665551397</v>
      </c>
      <c r="AB93" s="23">
        <v>27.391100000000002</v>
      </c>
      <c r="AC93" s="23"/>
      <c r="AD93" s="16" t="e">
        <f>IF(AB93&gt;$AF$1,#REF!-AA93,#REF!)</f>
        <v>#REF!</v>
      </c>
      <c r="AE93" s="2" t="e">
        <f t="shared" si="23"/>
        <v>#REF!</v>
      </c>
    </row>
    <row r="94" spans="1:31" s="11" customFormat="1" x14ac:dyDescent="0.25">
      <c r="A94" s="15">
        <v>41274</v>
      </c>
      <c r="B94" s="16">
        <v>6.3176682964699998E-2</v>
      </c>
      <c r="C94" s="10">
        <f t="shared" si="24"/>
        <v>22.075329181753119</v>
      </c>
      <c r="D94" s="16">
        <f t="shared" ref="D94" si="40">C94/C82-1</f>
        <v>0.16630073943171375</v>
      </c>
      <c r="E94" s="16">
        <f t="shared" si="38"/>
        <v>0.16630073943171375</v>
      </c>
      <c r="F94" s="16">
        <f t="shared" si="28"/>
        <v>6.3176682964699998E-2</v>
      </c>
      <c r="G94" s="10">
        <f t="shared" si="25"/>
        <v>51.248142693440634</v>
      </c>
      <c r="H94" s="16">
        <f t="shared" ref="H94" si="41">G94/G82-1</f>
        <v>-3.6436746476104398E-2</v>
      </c>
      <c r="I94" s="16"/>
      <c r="J94" s="16"/>
      <c r="K94" s="15">
        <v>41274</v>
      </c>
      <c r="L94" s="16">
        <v>8.77777109769E-2</v>
      </c>
      <c r="M94" s="10">
        <f t="shared" si="26"/>
        <v>22.265903647696057</v>
      </c>
      <c r="N94" s="16">
        <f t="shared" ref="N94" si="42">M94/M82-1</f>
        <v>0.18077177381384879</v>
      </c>
      <c r="O94" s="16">
        <f t="shared" si="29"/>
        <v>8.77777109769E-2</v>
      </c>
      <c r="P94" s="10">
        <f t="shared" si="27"/>
        <v>51.4198240464303</v>
      </c>
      <c r="Q94" s="16">
        <f t="shared" ref="Q94" si="43">P94/P82-1</f>
        <v>-3.4686671072677311E-2</v>
      </c>
      <c r="S94" s="17">
        <v>41274</v>
      </c>
      <c r="T94" s="18">
        <v>2522.9520000000002</v>
      </c>
      <c r="U94" s="19">
        <f t="shared" si="22"/>
        <v>6.4975473175866938E-2</v>
      </c>
      <c r="V94" s="18">
        <v>10.8355</v>
      </c>
      <c r="Y94" s="20" t="s">
        <v>73</v>
      </c>
      <c r="Z94" s="21">
        <v>3275.86</v>
      </c>
      <c r="AA94" s="22">
        <f t="shared" si="39"/>
        <v>6.2205955077445245E-2</v>
      </c>
      <c r="AB94" s="23">
        <v>32.873199999999997</v>
      </c>
      <c r="AC94" s="23"/>
      <c r="AD94" s="16" t="e">
        <f>IF(AB94&gt;$AF$1,#REF!-AA94,#REF!)</f>
        <v>#REF!</v>
      </c>
      <c r="AE94" s="10" t="e">
        <f t="shared" si="23"/>
        <v>#REF!</v>
      </c>
    </row>
    <row r="95" spans="1:31" x14ac:dyDescent="0.25">
      <c r="A95" s="1">
        <v>41305</v>
      </c>
      <c r="B95" s="3">
        <v>6.24826554907E-2</v>
      </c>
      <c r="C95" s="2">
        <f t="shared" si="24"/>
        <v>23.469975254810127</v>
      </c>
      <c r="E95" s="3">
        <f t="shared" si="38"/>
        <v>0.25992717633132156</v>
      </c>
      <c r="F95" s="16">
        <f t="shared" si="28"/>
        <v>6.24826554907E-2</v>
      </c>
      <c r="G95" s="2">
        <f t="shared" si="25"/>
        <v>54.485830356913844</v>
      </c>
      <c r="K95" s="1">
        <v>41305</v>
      </c>
      <c r="L95" s="3">
        <v>4.8549394726300002E-2</v>
      </c>
      <c r="M95" s="2">
        <f t="shared" si="26"/>
        <v>24.220353702723024</v>
      </c>
      <c r="O95" s="16">
        <f t="shared" si="29"/>
        <v>4.8549394726300002E-2</v>
      </c>
      <c r="P95" s="2">
        <f t="shared" si="27"/>
        <v>55.933338500060913</v>
      </c>
      <c r="S95" s="17">
        <v>41305</v>
      </c>
      <c r="T95" s="18">
        <v>2686.8820000000001</v>
      </c>
      <c r="U95" s="19">
        <f t="shared" si="22"/>
        <v>-5.0448810182210924E-3</v>
      </c>
      <c r="V95" s="18">
        <v>11.3322</v>
      </c>
      <c r="Y95" s="20" t="s">
        <v>74</v>
      </c>
      <c r="Z95" s="21">
        <v>3479.6379999999999</v>
      </c>
      <c r="AA95" s="22">
        <f t="shared" si="39"/>
        <v>3.6946659393879519E-2</v>
      </c>
      <c r="AB95" s="23">
        <v>31.538599999999999</v>
      </c>
      <c r="AC95" s="23"/>
      <c r="AD95" s="16" t="e">
        <f>IF(AB95&gt;$AF$1,#REF!-AA95,#REF!)</f>
        <v>#REF!</v>
      </c>
      <c r="AE95" s="2" t="e">
        <f t="shared" si="23"/>
        <v>#REF!</v>
      </c>
    </row>
    <row r="96" spans="1:31" x14ac:dyDescent="0.25">
      <c r="A96" s="1">
        <v>41333</v>
      </c>
      <c r="B96" s="3">
        <v>-5.53699774071E-2</v>
      </c>
      <c r="C96" s="2">
        <f t="shared" si="24"/>
        <v>24.936441633031684</v>
      </c>
      <c r="E96" s="3">
        <f t="shared" si="38"/>
        <v>0.12770618861448835</v>
      </c>
      <c r="F96" s="16">
        <f t="shared" si="28"/>
        <v>-5.53699774071E-2</v>
      </c>
      <c r="G96" s="2">
        <f t="shared" si="25"/>
        <v>57.890249724229619</v>
      </c>
      <c r="K96" s="1">
        <v>41333</v>
      </c>
      <c r="L96" s="3">
        <v>-3.3735932455500002E-2</v>
      </c>
      <c r="M96" s="2">
        <f t="shared" si="26"/>
        <v>25.396237215047126</v>
      </c>
      <c r="O96" s="16">
        <f t="shared" si="29"/>
        <v>-3.3735932455500002E-2</v>
      </c>
      <c r="P96" s="2">
        <f t="shared" si="27"/>
        <v>58.648868229260124</v>
      </c>
      <c r="S96" s="17">
        <v>41333</v>
      </c>
      <c r="T96" s="18">
        <v>2673.3270000000002</v>
      </c>
      <c r="U96" s="19">
        <f t="shared" si="22"/>
        <v>-6.6674970925741595E-2</v>
      </c>
      <c r="V96" s="18">
        <v>11.1357</v>
      </c>
      <c r="Y96" s="20" t="s">
        <v>75</v>
      </c>
      <c r="Z96" s="21">
        <v>3608.1990000000001</v>
      </c>
      <c r="AA96" s="22">
        <f t="shared" si="39"/>
        <v>-4.4596764202861378E-2</v>
      </c>
      <c r="AB96" s="23">
        <v>32.747300000000003</v>
      </c>
      <c r="AC96" s="23"/>
      <c r="AD96" s="16" t="e">
        <f>IF(AB96&gt;$AF$1,#REF!-AA96,#REF!)</f>
        <v>#REF!</v>
      </c>
      <c r="AE96" s="2" t="e">
        <f t="shared" si="23"/>
        <v>#REF!</v>
      </c>
    </row>
    <row r="97" spans="1:31" x14ac:dyDescent="0.25">
      <c r="A97" s="1">
        <v>41362</v>
      </c>
      <c r="B97" s="3">
        <v>-7.4039929746600001E-3</v>
      </c>
      <c r="C97" s="2">
        <f t="shared" si="24"/>
        <v>23.555711423197252</v>
      </c>
      <c r="E97" s="3">
        <f t="shared" si="38"/>
        <v>0.14299542266818266</v>
      </c>
      <c r="F97" s="16">
        <f t="shared" si="28"/>
        <v>1.1744468218815352E-2</v>
      </c>
      <c r="G97" s="2">
        <f t="shared" si="25"/>
        <v>54.684867904907648</v>
      </c>
      <c r="K97" s="1">
        <v>41362</v>
      </c>
      <c r="L97" s="3">
        <v>-2.25551729346E-2</v>
      </c>
      <c r="M97" s="2">
        <f t="shared" si="26"/>
        <v>24.539471471736441</v>
      </c>
      <c r="O97" s="16">
        <f t="shared" si="29"/>
        <v>-3.4067117411246475E-3</v>
      </c>
      <c r="P97" s="2">
        <f t="shared" si="27"/>
        <v>56.670293972086284</v>
      </c>
      <c r="S97" s="17">
        <v>41362</v>
      </c>
      <c r="T97" s="18">
        <v>2495.0830000000001</v>
      </c>
      <c r="U97" s="19">
        <f t="shared" si="22"/>
        <v>-1.9148461193475352E-2</v>
      </c>
      <c r="V97" s="18">
        <v>10.503299999999999</v>
      </c>
      <c r="Y97" s="20" t="s">
        <v>76</v>
      </c>
      <c r="Z97" s="21">
        <v>3447.2849999999999</v>
      </c>
      <c r="AA97" s="22">
        <f t="shared" si="39"/>
        <v>-2.3067138342202569E-2</v>
      </c>
      <c r="AB97" s="23">
        <v>31.3551</v>
      </c>
      <c r="AC97" s="23"/>
      <c r="AD97" s="16" t="e">
        <f>IF(AB97&gt;$AF$1,#REF!-AA97,#REF!)</f>
        <v>#REF!</v>
      </c>
      <c r="AE97" s="2" t="e">
        <f t="shared" si="23"/>
        <v>#REF!</v>
      </c>
    </row>
    <row r="98" spans="1:31" x14ac:dyDescent="0.25">
      <c r="A98" s="1">
        <v>41390</v>
      </c>
      <c r="B98" s="3">
        <v>0.15287088766699999</v>
      </c>
      <c r="C98" s="2">
        <f t="shared" si="24"/>
        <v>23.381305101306783</v>
      </c>
      <c r="E98" s="3">
        <f t="shared" si="38"/>
        <v>0.13091069503969233</v>
      </c>
      <c r="F98" s="16">
        <f t="shared" si="28"/>
        <v>8.7852455153861114E-2</v>
      </c>
      <c r="G98" s="2">
        <f t="shared" si="25"/>
        <v>55.327112598066947</v>
      </c>
      <c r="K98" s="1">
        <v>41390</v>
      </c>
      <c r="L98" s="3">
        <v>0.147472809146</v>
      </c>
      <c r="M98" s="2">
        <f t="shared" si="26"/>
        <v>23.985979448967743</v>
      </c>
      <c r="O98" s="16">
        <f t="shared" si="29"/>
        <v>8.2454376632861121E-2</v>
      </c>
      <c r="P98" s="2">
        <f t="shared" si="27"/>
        <v>56.477234616238597</v>
      </c>
      <c r="S98" s="17">
        <v>41390</v>
      </c>
      <c r="T98" s="18">
        <v>2447.306</v>
      </c>
      <c r="U98" s="19">
        <f t="shared" si="22"/>
        <v>6.501843251313888E-2</v>
      </c>
      <c r="V98" s="18">
        <v>10.035600000000001</v>
      </c>
      <c r="Y98" s="20" t="s">
        <v>77</v>
      </c>
      <c r="Z98" s="21">
        <v>3367.7660000000001</v>
      </c>
      <c r="AA98" s="22">
        <f t="shared" si="39"/>
        <v>0.14058340157837562</v>
      </c>
      <c r="AB98" s="23">
        <v>29.78</v>
      </c>
      <c r="AC98" s="23"/>
      <c r="AD98" s="16" t="e">
        <f>IF(AB98&gt;$AF$1,#REF!-AA98,#REF!)</f>
        <v>#REF!</v>
      </c>
      <c r="AE98" s="2" t="e">
        <f t="shared" si="23"/>
        <v>#REF!</v>
      </c>
    </row>
    <row r="99" spans="1:31" x14ac:dyDescent="0.25">
      <c r="A99" s="1">
        <v>41425</v>
      </c>
      <c r="B99" s="3">
        <v>-0.131539831577</v>
      </c>
      <c r="C99" s="2">
        <f t="shared" si="24"/>
        <v>26.955625966956504</v>
      </c>
      <c r="E99" s="3">
        <f t="shared" si="38"/>
        <v>0.26565433645768621</v>
      </c>
      <c r="F99" s="16">
        <f t="shared" si="28"/>
        <v>-0.131539831577</v>
      </c>
      <c r="G99" s="2">
        <f t="shared" si="25"/>
        <v>60.187735276381247</v>
      </c>
      <c r="K99" s="1">
        <v>41425</v>
      </c>
      <c r="L99" s="3">
        <v>-0.12925717098200001</v>
      </c>
      <c r="M99" s="2">
        <f t="shared" si="26"/>
        <v>27.523259218425242</v>
      </c>
      <c r="O99" s="16">
        <f t="shared" si="29"/>
        <v>-0.12925717098200001</v>
      </c>
      <c r="P99" s="2">
        <f t="shared" si="27"/>
        <v>61.134029790468396</v>
      </c>
      <c r="S99" s="17">
        <v>41425</v>
      </c>
      <c r="T99" s="18">
        <v>2606.4259999999999</v>
      </c>
      <c r="U99" s="19">
        <f t="shared" si="22"/>
        <v>-0.15568713633151288</v>
      </c>
      <c r="V99" s="18">
        <v>10.4976</v>
      </c>
      <c r="Y99" s="20" t="s">
        <v>78</v>
      </c>
      <c r="Z99" s="21">
        <v>3841.2179999999998</v>
      </c>
      <c r="AA99" s="22">
        <f t="shared" si="39"/>
        <v>-0.15756460580992795</v>
      </c>
      <c r="AB99" s="23">
        <v>34.022199999999998</v>
      </c>
      <c r="AC99" s="23"/>
      <c r="AD99" s="16" t="e">
        <f>IF(AB99&gt;$AF$1,#REF!-AA99,#REF!)</f>
        <v>#REF!</v>
      </c>
      <c r="AE99" s="2" t="e">
        <f t="shared" si="23"/>
        <v>#REF!</v>
      </c>
    </row>
    <row r="100" spans="1:31" x14ac:dyDescent="0.25">
      <c r="A100" s="1">
        <v>41453</v>
      </c>
      <c r="B100" s="3">
        <v>0.14365426158</v>
      </c>
      <c r="C100" s="2">
        <f t="shared" si="24"/>
        <v>23.409887467210439</v>
      </c>
      <c r="E100" s="3">
        <f t="shared" si="38"/>
        <v>9.6569411081720569E-2</v>
      </c>
      <c r="F100" s="16">
        <f t="shared" si="28"/>
        <v>0.14711598337989534</v>
      </c>
      <c r="G100" s="2">
        <f t="shared" si="25"/>
        <v>52.270650715124994</v>
      </c>
      <c r="K100" s="1">
        <v>41453</v>
      </c>
      <c r="L100" s="3">
        <v>0.101579314184</v>
      </c>
      <c r="M100" s="2">
        <f t="shared" si="26"/>
        <v>23.965680595647342</v>
      </c>
      <c r="O100" s="16">
        <f t="shared" si="29"/>
        <v>0.10504103598389535</v>
      </c>
      <c r="P100" s="2">
        <f t="shared" si="27"/>
        <v>53.232018049023139</v>
      </c>
      <c r="S100" s="17">
        <v>41453</v>
      </c>
      <c r="T100" s="18">
        <v>2200.6390000000001</v>
      </c>
      <c r="U100" s="19">
        <f t="shared" si="22"/>
        <v>-3.4617217998953453E-3</v>
      </c>
      <c r="V100" s="18">
        <v>9.0489999999999995</v>
      </c>
      <c r="Y100" s="20" t="s">
        <v>79</v>
      </c>
      <c r="Z100" s="21">
        <v>3235.9780000000001</v>
      </c>
      <c r="AA100" s="22">
        <f t="shared" si="39"/>
        <v>6.0187368393728222E-2</v>
      </c>
      <c r="AB100" s="23">
        <v>28.7714</v>
      </c>
      <c r="AC100" s="23"/>
      <c r="AD100" s="16" t="e">
        <f>IF(AB100&gt;$AF$1,#REF!-AA100,#REF!)</f>
        <v>#REF!</v>
      </c>
      <c r="AE100" s="2" t="e">
        <f t="shared" si="23"/>
        <v>#REF!</v>
      </c>
    </row>
    <row r="101" spans="1:31" x14ac:dyDescent="0.25">
      <c r="A101" s="1">
        <v>41486</v>
      </c>
      <c r="B101" s="3">
        <v>8.7005929477000005E-2</v>
      </c>
      <c r="C101" s="2">
        <f t="shared" si="24"/>
        <v>26.772817564983452</v>
      </c>
      <c r="E101" s="3">
        <f t="shared" si="38"/>
        <v>0.40733053513874529</v>
      </c>
      <c r="F101" s="16">
        <f t="shared" si="28"/>
        <v>3.1881514343720524E-2</v>
      </c>
      <c r="G101" s="2">
        <f t="shared" si="25"/>
        <v>59.960498896987637</v>
      </c>
      <c r="K101" s="1">
        <v>41486</v>
      </c>
      <c r="L101" s="3">
        <v>9.7845161165100003E-2</v>
      </c>
      <c r="M101" s="2">
        <f t="shared" si="26"/>
        <v>26.400097994505995</v>
      </c>
      <c r="O101" s="16">
        <f t="shared" si="29"/>
        <v>4.2720746031820522E-2</v>
      </c>
      <c r="P101" s="2">
        <f t="shared" si="27"/>
        <v>58.823564372405947</v>
      </c>
      <c r="S101" s="17">
        <v>41486</v>
      </c>
      <c r="T101" s="18">
        <v>2193.0210000000002</v>
      </c>
      <c r="U101" s="19">
        <f t="shared" si="22"/>
        <v>5.5124415133279481E-2</v>
      </c>
      <c r="V101" s="18">
        <v>8.8263999999999996</v>
      </c>
      <c r="Y101" s="20" t="s">
        <v>80</v>
      </c>
      <c r="Z101" s="21">
        <v>3430.7429999999999</v>
      </c>
      <c r="AA101" s="22">
        <f t="shared" si="39"/>
        <v>6.8033367699066996E-2</v>
      </c>
      <c r="AB101" s="23">
        <v>27.608699999999999</v>
      </c>
      <c r="AC101" s="23"/>
      <c r="AD101" s="16" t="e">
        <f>IF(AB101&gt;$AF$1,#REF!-AA101,#REF!)</f>
        <v>#REF!</v>
      </c>
      <c r="AE101" s="2" t="e">
        <f t="shared" si="23"/>
        <v>#REF!</v>
      </c>
    </row>
    <row r="102" spans="1:31" x14ac:dyDescent="0.25">
      <c r="A102" s="1">
        <v>41516</v>
      </c>
      <c r="B102" s="3">
        <v>4.8143236264600001E-2</v>
      </c>
      <c r="C102" s="2">
        <f t="shared" si="24"/>
        <v>29.102211441942991</v>
      </c>
      <c r="E102" s="3">
        <f t="shared" si="38"/>
        <v>0.42349152965788606</v>
      </c>
      <c r="F102" s="16">
        <f t="shared" si="28"/>
        <v>4.8143236264600001E-2</v>
      </c>
      <c r="G102" s="2">
        <f t="shared" si="25"/>
        <v>61.872130402628592</v>
      </c>
      <c r="K102" s="1">
        <v>41516</v>
      </c>
      <c r="L102" s="3">
        <v>2.5732648226899999E-2</v>
      </c>
      <c r="M102" s="2">
        <f t="shared" si="26"/>
        <v>28.983219837552863</v>
      </c>
      <c r="O102" s="16">
        <f t="shared" si="29"/>
        <v>2.5732648226899999E-2</v>
      </c>
      <c r="P102" s="2">
        <f t="shared" si="27"/>
        <v>61.336550926645941</v>
      </c>
      <c r="S102" s="17">
        <v>41516</v>
      </c>
      <c r="T102" s="18">
        <v>2313.91</v>
      </c>
      <c r="U102" s="19">
        <f t="shared" si="22"/>
        <v>4.1110933441663722E-2</v>
      </c>
      <c r="V102" s="18">
        <v>9.1257999999999999</v>
      </c>
      <c r="Y102" s="20" t="s">
        <v>81</v>
      </c>
      <c r="Z102" s="21">
        <v>3664.1480000000001</v>
      </c>
      <c r="AA102" s="22">
        <f t="shared" si="39"/>
        <v>5.6969587472995055E-2</v>
      </c>
      <c r="AB102" s="23">
        <v>29.6996</v>
      </c>
      <c r="AC102" s="23"/>
      <c r="AD102" s="16" t="e">
        <f>IF(AB102&gt;$AF$1,#REF!-AA102,#REF!)</f>
        <v>#REF!</v>
      </c>
      <c r="AE102" s="2" t="e">
        <f t="shared" si="23"/>
        <v>#REF!</v>
      </c>
    </row>
    <row r="103" spans="1:31" x14ac:dyDescent="0.25">
      <c r="A103" s="1">
        <v>41547</v>
      </c>
      <c r="B103" s="3">
        <v>-1.8077206026399999E-2</v>
      </c>
      <c r="C103" s="2">
        <f t="shared" si="24"/>
        <v>30.503286083214796</v>
      </c>
      <c r="E103" s="3">
        <f t="shared" si="38"/>
        <v>0.47662811262189164</v>
      </c>
      <c r="F103" s="16">
        <f t="shared" si="28"/>
        <v>-1.8077206026399999E-2</v>
      </c>
      <c r="G103" s="2">
        <f t="shared" si="25"/>
        <v>64.850854994796478</v>
      </c>
      <c r="K103" s="1">
        <v>41547</v>
      </c>
      <c r="L103" s="3">
        <v>-3.2015579572599998E-2</v>
      </c>
      <c r="M103" s="2">
        <f t="shared" si="26"/>
        <v>29.729034838115521</v>
      </c>
      <c r="O103" s="16">
        <f t="shared" si="29"/>
        <v>-3.2015579572599998E-2</v>
      </c>
      <c r="P103" s="2">
        <f t="shared" si="27"/>
        <v>62.91490281509266</v>
      </c>
      <c r="S103" s="17">
        <v>41547</v>
      </c>
      <c r="T103" s="18">
        <v>2409.0369999999998</v>
      </c>
      <c r="U103" s="19">
        <f t="shared" si="22"/>
        <v>-1.4661045056593158E-2</v>
      </c>
      <c r="V103" s="18">
        <v>9.0484000000000009</v>
      </c>
      <c r="Y103" s="20" t="s">
        <v>82</v>
      </c>
      <c r="Z103" s="21">
        <v>3872.893</v>
      </c>
      <c r="AA103" s="22">
        <f t="shared" si="39"/>
        <v>-4.1071106276367522E-2</v>
      </c>
      <c r="AB103" s="23">
        <v>30.284199999999998</v>
      </c>
      <c r="AC103" s="23"/>
      <c r="AD103" s="16" t="e">
        <f>IF(AB103&gt;$AF$1,#REF!-AA103,#REF!)</f>
        <v>#REF!</v>
      </c>
      <c r="AE103" s="2" t="e">
        <f t="shared" si="23"/>
        <v>#REF!</v>
      </c>
    </row>
    <row r="104" spans="1:31" x14ac:dyDescent="0.25">
      <c r="A104" s="1">
        <v>41578</v>
      </c>
      <c r="B104" s="3">
        <v>8.60046509825E-2</v>
      </c>
      <c r="C104" s="2">
        <f t="shared" si="24"/>
        <v>29.951871896206303</v>
      </c>
      <c r="E104" s="3">
        <f t="shared" si="38"/>
        <v>0.44837293664423772</v>
      </c>
      <c r="F104" s="16">
        <f t="shared" si="28"/>
        <v>8.60046509825E-2</v>
      </c>
      <c r="G104" s="2">
        <f t="shared" si="25"/>
        <v>63.678532728067353</v>
      </c>
      <c r="K104" s="1">
        <v>41578</v>
      </c>
      <c r="L104" s="3">
        <v>5.6306275506699997E-2</v>
      </c>
      <c r="M104" s="2">
        <f t="shared" si="26"/>
        <v>28.777242557639234</v>
      </c>
      <c r="O104" s="16">
        <f t="shared" si="29"/>
        <v>5.6306275506699997E-2</v>
      </c>
      <c r="P104" s="2">
        <f t="shared" si="27"/>
        <v>60.90064573771366</v>
      </c>
      <c r="S104" s="17">
        <v>41578</v>
      </c>
      <c r="T104" s="18">
        <v>2373.7179999999998</v>
      </c>
      <c r="U104" s="19">
        <f t="shared" si="22"/>
        <v>2.7478411504652245E-2</v>
      </c>
      <c r="V104" s="18">
        <v>8.9784000000000006</v>
      </c>
      <c r="Y104" s="20" t="s">
        <v>83</v>
      </c>
      <c r="Z104" s="21">
        <v>3713.8290000000002</v>
      </c>
      <c r="AA104" s="22">
        <f t="shared" si="39"/>
        <v>6.2618391961503775E-2</v>
      </c>
      <c r="AB104" s="23">
        <v>29.041699999999999</v>
      </c>
      <c r="AC104" s="23"/>
      <c r="AD104" s="16" t="e">
        <f>IF(AB104&gt;$AF$1,#REF!-AA104,#REF!)</f>
        <v>#REF!</v>
      </c>
      <c r="AE104" s="2" t="e">
        <f t="shared" si="23"/>
        <v>#REF!</v>
      </c>
    </row>
    <row r="105" spans="1:31" x14ac:dyDescent="0.25">
      <c r="A105" s="1">
        <v>41607</v>
      </c>
      <c r="B105" s="3">
        <v>8.1566474120300006E-2</v>
      </c>
      <c r="C105" s="2">
        <f t="shared" si="24"/>
        <v>32.527872184912077</v>
      </c>
      <c r="E105" s="3">
        <f t="shared" si="38"/>
        <v>0.77119574535636337</v>
      </c>
      <c r="F105" s="16">
        <f t="shared" si="28"/>
        <v>8.1566474120300006E-2</v>
      </c>
      <c r="G105" s="2">
        <f t="shared" si="25"/>
        <v>69.155182710422494</v>
      </c>
      <c r="K105" s="1">
        <v>41607</v>
      </c>
      <c r="L105" s="3">
        <v>3.6350701972E-2</v>
      </c>
      <c r="M105" s="2">
        <f t="shared" si="26"/>
        <v>30.397581905412803</v>
      </c>
      <c r="O105" s="16">
        <f t="shared" si="29"/>
        <v>3.6350701972E-2</v>
      </c>
      <c r="P105" s="2">
        <f t="shared" si="27"/>
        <v>64.329734275157307</v>
      </c>
      <c r="S105" s="17">
        <v>41607</v>
      </c>
      <c r="T105" s="18">
        <v>2438.944</v>
      </c>
      <c r="U105" s="19">
        <f t="shared" si="22"/>
        <v>-4.4657851922799474E-2</v>
      </c>
      <c r="V105" s="18">
        <v>9.2329000000000008</v>
      </c>
      <c r="Y105" s="20" t="s">
        <v>84</v>
      </c>
      <c r="Z105" s="21">
        <v>3946.3829999999998</v>
      </c>
      <c r="AA105" s="22">
        <f t="shared" si="39"/>
        <v>-2.9720125998920991E-2</v>
      </c>
      <c r="AB105" s="23">
        <v>31.0105</v>
      </c>
      <c r="AC105" s="23"/>
      <c r="AD105" s="16" t="e">
        <f>IF(AB105&gt;$AF$1,#REF!-AA105,#REF!)</f>
        <v>#REF!</v>
      </c>
      <c r="AE105" s="2" t="e">
        <f t="shared" si="23"/>
        <v>#REF!</v>
      </c>
    </row>
    <row r="106" spans="1:31" x14ac:dyDescent="0.25">
      <c r="A106" s="1">
        <v>41639</v>
      </c>
      <c r="B106" s="3">
        <v>4.7363470349900003E-2</v>
      </c>
      <c r="C106" s="2">
        <f t="shared" si="24"/>
        <v>35.181056029671133</v>
      </c>
      <c r="D106" s="3">
        <f t="shared" ref="D106" si="44">C106/C94-1</f>
        <v>0.59368205746851821</v>
      </c>
      <c r="E106" s="3">
        <f t="shared" si="38"/>
        <v>0.59368205746851821</v>
      </c>
      <c r="F106" s="16">
        <f t="shared" si="28"/>
        <v>0.10211650744047322</v>
      </c>
      <c r="G106" s="2">
        <f t="shared" si="25"/>
        <v>74.795927131256789</v>
      </c>
      <c r="H106" s="3">
        <f t="shared" ref="H106" si="45">G106/G94-1</f>
        <v>0.45948561645786423</v>
      </c>
      <c r="K106" s="1">
        <v>41639</v>
      </c>
      <c r="L106" s="3">
        <v>-6.1417449045300004E-4</v>
      </c>
      <c r="M106" s="2">
        <f t="shared" si="26"/>
        <v>31.502555345925924</v>
      </c>
      <c r="N106" s="3">
        <f t="shared" ref="N106" si="46">M106/M94-1</f>
        <v>0.41483390229192962</v>
      </c>
      <c r="O106" s="16">
        <f t="shared" si="29"/>
        <v>5.413886260012022E-2</v>
      </c>
      <c r="P106" s="2">
        <f t="shared" si="27"/>
        <v>66.668165273731503</v>
      </c>
      <c r="Q106" s="3">
        <f t="shared" ref="Q106" si="47">P106/P94-1</f>
        <v>0.29654596276977707</v>
      </c>
      <c r="S106" s="17">
        <v>41639</v>
      </c>
      <c r="T106" s="18">
        <v>2330.0259999999998</v>
      </c>
      <c r="U106" s="19">
        <f t="shared" si="22"/>
        <v>-5.475303709057322E-2</v>
      </c>
      <c r="V106" s="18">
        <v>8.6949000000000005</v>
      </c>
      <c r="Y106" s="20" t="s">
        <v>85</v>
      </c>
      <c r="Z106" s="21">
        <v>3829.096</v>
      </c>
      <c r="AA106" s="22">
        <f t="shared" si="39"/>
        <v>1.4708432486414591E-2</v>
      </c>
      <c r="AB106" s="23">
        <v>28.431999999999999</v>
      </c>
      <c r="AC106" s="23"/>
      <c r="AD106" s="16" t="e">
        <f>IF(AB106&gt;$AF$1,#REF!-AA106,#REF!)</f>
        <v>#REF!</v>
      </c>
      <c r="AE106" s="2" t="e">
        <f t="shared" si="23"/>
        <v>#REF!</v>
      </c>
    </row>
    <row r="107" spans="1:31" x14ac:dyDescent="0.25">
      <c r="A107" s="1">
        <v>41669</v>
      </c>
      <c r="B107" s="3">
        <v>4.9711648654800003E-2</v>
      </c>
      <c r="C107" s="2">
        <f t="shared" si="24"/>
        <v>36.847352933810633</v>
      </c>
      <c r="E107" s="3">
        <f t="shared" si="38"/>
        <v>0.56997834611090359</v>
      </c>
      <c r="F107" s="16">
        <f t="shared" si="28"/>
        <v>6.0372049571960365E-2</v>
      </c>
      <c r="G107" s="2">
        <f t="shared" si="25"/>
        <v>82.433825980672864</v>
      </c>
      <c r="K107" s="1">
        <v>41669</v>
      </c>
      <c r="L107" s="3">
        <v>3.9203235067599998E-2</v>
      </c>
      <c r="M107" s="2">
        <f t="shared" si="26"/>
        <v>31.483207280048372</v>
      </c>
      <c r="O107" s="16">
        <f t="shared" si="29"/>
        <v>4.986363598476036E-2</v>
      </c>
      <c r="P107" s="2">
        <f t="shared" si="27"/>
        <v>70.277503913288157</v>
      </c>
      <c r="S107" s="17">
        <v>41669</v>
      </c>
      <c r="T107" s="18">
        <v>2202.4499999999998</v>
      </c>
      <c r="U107" s="19">
        <f t="shared" si="22"/>
        <v>-1.0660400917160362E-2</v>
      </c>
      <c r="V107" s="18">
        <v>8.2697000000000003</v>
      </c>
      <c r="Y107" s="20" t="s">
        <v>86</v>
      </c>
      <c r="Z107" s="21">
        <v>3885.4160000000002</v>
      </c>
      <c r="AA107" s="22">
        <f t="shared" si="39"/>
        <v>2.3295575042672372E-2</v>
      </c>
      <c r="AB107" s="23">
        <v>29.004200000000001</v>
      </c>
      <c r="AC107" s="23"/>
      <c r="AD107" s="16" t="e">
        <f>IF(AB107&gt;$AF$1,#REF!-AA107,#REF!)</f>
        <v>#REF!</v>
      </c>
      <c r="AE107" s="2" t="e">
        <f t="shared" si="23"/>
        <v>#REF!</v>
      </c>
    </row>
    <row r="108" spans="1:31" x14ac:dyDescent="0.25">
      <c r="A108" s="1">
        <v>41698</v>
      </c>
      <c r="B108" s="3">
        <v>-5.4808264361400003E-3</v>
      </c>
      <c r="C108" s="2">
        <f t="shared" si="24"/>
        <v>38.679095596715641</v>
      </c>
      <c r="E108" s="3">
        <f t="shared" si="38"/>
        <v>0.55110725764015811</v>
      </c>
      <c r="F108" s="16">
        <f t="shared" si="28"/>
        <v>9.5106534871817264E-3</v>
      </c>
      <c r="G108" s="2">
        <f t="shared" si="25"/>
        <v>87.410525009184411</v>
      </c>
      <c r="K108" s="1">
        <v>41698</v>
      </c>
      <c r="L108" s="3">
        <v>2.06787089445E-2</v>
      </c>
      <c r="M108" s="2">
        <f t="shared" si="26"/>
        <v>32.717450855730085</v>
      </c>
      <c r="O108" s="16">
        <f t="shared" si="29"/>
        <v>3.5670188867821723E-2</v>
      </c>
      <c r="P108" s="2">
        <f t="shared" si="27"/>
        <v>73.781795786337938</v>
      </c>
      <c r="S108" s="17">
        <v>41698</v>
      </c>
      <c r="T108" s="18">
        <v>2178.971</v>
      </c>
      <c r="U108" s="19">
        <f t="shared" si="22"/>
        <v>-1.4991479923321727E-2</v>
      </c>
      <c r="V108" s="18">
        <v>8.2911999999999999</v>
      </c>
      <c r="Y108" s="20" t="s">
        <v>87</v>
      </c>
      <c r="Z108" s="21">
        <v>3975.9290000000001</v>
      </c>
      <c r="AA108" s="22">
        <f t="shared" si="39"/>
        <v>-3.4053173484737791E-2</v>
      </c>
      <c r="AB108" s="23">
        <v>29.607900000000001</v>
      </c>
      <c r="AC108" s="23"/>
      <c r="AD108" s="16" t="e">
        <f>IF(AB108&gt;$AF$1,#REF!-AA108,#REF!)</f>
        <v>#REF!</v>
      </c>
      <c r="AE108" s="2" t="e">
        <f t="shared" si="23"/>
        <v>#REF!</v>
      </c>
    </row>
    <row r="109" spans="1:31" x14ac:dyDescent="0.25">
      <c r="A109" s="1">
        <v>41729</v>
      </c>
      <c r="B109" s="3">
        <v>2.3994364176599999E-2</v>
      </c>
      <c r="C109" s="2">
        <f t="shared" si="24"/>
        <v>38.467102187043174</v>
      </c>
      <c r="E109" s="3">
        <f t="shared" si="38"/>
        <v>0.63302655122364282</v>
      </c>
      <c r="F109" s="16">
        <f t="shared" si="28"/>
        <v>1.8238425481959582E-2</v>
      </c>
      <c r="G109" s="2">
        <f t="shared" si="25"/>
        <v>88.241856223679406</v>
      </c>
      <c r="K109" s="1">
        <v>41729</v>
      </c>
      <c r="L109" s="3">
        <v>4.2160067607099998E-2</v>
      </c>
      <c r="M109" s="2">
        <f t="shared" si="26"/>
        <v>33.394005499381706</v>
      </c>
      <c r="O109" s="16">
        <f t="shared" si="29"/>
        <v>3.6404128912459581E-2</v>
      </c>
      <c r="P109" s="2">
        <f t="shared" si="27"/>
        <v>76.413606377043664</v>
      </c>
      <c r="S109" s="17">
        <v>41729</v>
      </c>
      <c r="T109" s="18">
        <v>2146.3049999999998</v>
      </c>
      <c r="U109" s="19">
        <f t="shared" si="22"/>
        <v>5.7559386946404167E-3</v>
      </c>
      <c r="V109" s="18">
        <v>8.0635999999999992</v>
      </c>
      <c r="Y109" s="20" t="s">
        <v>88</v>
      </c>
      <c r="Z109" s="21">
        <v>3840.5360000000001</v>
      </c>
      <c r="AA109" s="22">
        <f t="shared" si="39"/>
        <v>-1.9363443019411869E-2</v>
      </c>
      <c r="AB109" s="23">
        <v>27.9574</v>
      </c>
      <c r="AC109" s="23"/>
      <c r="AD109" s="16" t="e">
        <f>IF(AB109&gt;$AF$1,#REF!-AA109,#REF!)</f>
        <v>#REF!</v>
      </c>
      <c r="AE109" s="2" t="e">
        <f t="shared" si="23"/>
        <v>#REF!</v>
      </c>
    </row>
    <row r="110" spans="1:31" x14ac:dyDescent="0.25">
      <c r="A110" s="1">
        <v>41759</v>
      </c>
      <c r="B110" s="3">
        <v>7.54244360433E-2</v>
      </c>
      <c r="C110" s="2">
        <f t="shared" si="24"/>
        <v>39.390095845737576</v>
      </c>
      <c r="E110" s="3">
        <f t="shared" si="38"/>
        <v>0.68468336883111203</v>
      </c>
      <c r="F110" s="16">
        <f t="shared" si="28"/>
        <v>7.6441271032059263E-2</v>
      </c>
      <c r="G110" s="2">
        <f t="shared" si="25"/>
        <v>89.851248742804785</v>
      </c>
      <c r="K110" s="1">
        <v>41759</v>
      </c>
      <c r="L110" s="3">
        <v>3.2398292457600002E-2</v>
      </c>
      <c r="M110" s="2">
        <f t="shared" si="26"/>
        <v>34.801899028907506</v>
      </c>
      <c r="O110" s="16">
        <f t="shared" si="29"/>
        <v>3.3415127446359265E-2</v>
      </c>
      <c r="P110" s="2">
        <f t="shared" si="27"/>
        <v>79.195377154259504</v>
      </c>
      <c r="S110" s="17">
        <v>41759</v>
      </c>
      <c r="T110" s="18">
        <v>2158.6590000000001</v>
      </c>
      <c r="U110" s="19">
        <f t="shared" si="22"/>
        <v>-1.0168349887592631E-3</v>
      </c>
      <c r="V110" s="18">
        <v>8.1026000000000007</v>
      </c>
      <c r="Y110" s="20" t="s">
        <v>89</v>
      </c>
      <c r="Z110" s="21">
        <v>3766.17</v>
      </c>
      <c r="AA110" s="22">
        <f t="shared" si="39"/>
        <v>1.6745924905142293E-2</v>
      </c>
      <c r="AB110" s="23">
        <v>27.484200000000001</v>
      </c>
      <c r="AC110" s="23"/>
      <c r="AD110" s="16" t="e">
        <f>IF(AB110&gt;$AF$1,#REF!-AA110,#REF!)</f>
        <v>#REF!</v>
      </c>
      <c r="AE110" s="2" t="e">
        <f t="shared" si="23"/>
        <v>#REF!</v>
      </c>
    </row>
    <row r="111" spans="1:31" x14ac:dyDescent="0.25">
      <c r="A111" s="1">
        <v>41789</v>
      </c>
      <c r="B111" s="3">
        <v>8.5388673675200005E-2</v>
      </c>
      <c r="C111" s="2">
        <f t="shared" si="24"/>
        <v>42.361071610593868</v>
      </c>
      <c r="E111" s="3">
        <f t="shared" si="38"/>
        <v>0.57151132986197739</v>
      </c>
      <c r="F111" s="16">
        <f t="shared" si="28"/>
        <v>8.5388673675200005E-2</v>
      </c>
      <c r="G111" s="2">
        <f t="shared" si="25"/>
        <v>96.719592400522501</v>
      </c>
      <c r="K111" s="1">
        <v>41789</v>
      </c>
      <c r="L111" s="3">
        <v>5.5353202352299999E-2</v>
      </c>
      <c r="M111" s="2">
        <f t="shared" si="26"/>
        <v>35.929421131725917</v>
      </c>
      <c r="O111" s="16">
        <f t="shared" si="29"/>
        <v>5.5353202352299999E-2</v>
      </c>
      <c r="P111" s="2">
        <f t="shared" si="27"/>
        <v>81.841700775031569</v>
      </c>
      <c r="S111" s="17">
        <v>41789</v>
      </c>
      <c r="T111" s="18">
        <v>2156.4639999999999</v>
      </c>
      <c r="U111" s="19">
        <f t="shared" si="22"/>
        <v>4.0130509945910386E-3</v>
      </c>
      <c r="V111" s="18">
        <v>8.1656999999999993</v>
      </c>
      <c r="Y111" s="20" t="s">
        <v>90</v>
      </c>
      <c r="Z111" s="21">
        <v>3829.2379999999998</v>
      </c>
      <c r="AA111" s="22">
        <f t="shared" si="39"/>
        <v>2.498277725228883E-2</v>
      </c>
      <c r="AB111" s="23">
        <v>28.0044</v>
      </c>
      <c r="AC111" s="23"/>
      <c r="AD111" s="16" t="e">
        <f>IF(AB111&gt;$AF$1,#REF!-AA111,#REF!)</f>
        <v>#REF!</v>
      </c>
      <c r="AE111" s="2" t="e">
        <f t="shared" si="23"/>
        <v>#REF!</v>
      </c>
    </row>
    <row r="112" spans="1:31" x14ac:dyDescent="0.25">
      <c r="A112" s="1">
        <v>41820</v>
      </c>
      <c r="B112" s="3">
        <v>6.6918008815900001E-2</v>
      </c>
      <c r="C112" s="2">
        <f t="shared" si="24"/>
        <v>45.978227330882653</v>
      </c>
      <c r="E112" s="3">
        <f t="shared" si="38"/>
        <v>0.96405161687697327</v>
      </c>
      <c r="F112" s="16">
        <f t="shared" si="28"/>
        <v>6.6918008815900001E-2</v>
      </c>
      <c r="G112" s="2">
        <f t="shared" si="25"/>
        <v>104.97835011400907</v>
      </c>
      <c r="K112" s="1">
        <v>41820</v>
      </c>
      <c r="L112" s="3">
        <v>7.9262288573700004E-2</v>
      </c>
      <c r="M112" s="2">
        <f t="shared" si="26"/>
        <v>37.918229650031343</v>
      </c>
      <c r="O112" s="16">
        <f t="shared" si="29"/>
        <v>7.9262288573700004E-2</v>
      </c>
      <c r="P112" s="2">
        <f t="shared" si="27"/>
        <v>86.371900998888279</v>
      </c>
      <c r="S112" s="17">
        <v>41820</v>
      </c>
      <c r="T112" s="18">
        <v>2165.1179999999999</v>
      </c>
      <c r="U112" s="19">
        <f t="shared" si="22"/>
        <v>8.5507117856856052E-2</v>
      </c>
      <c r="V112" s="18">
        <v>8.0317000000000007</v>
      </c>
      <c r="Y112" s="20" t="s">
        <v>91</v>
      </c>
      <c r="Z112" s="21">
        <v>3924.9029999999998</v>
      </c>
      <c r="AA112" s="22">
        <f t="shared" si="39"/>
        <v>8.4624256956159244E-2</v>
      </c>
      <c r="AB112" s="23">
        <v>26.357099999999999</v>
      </c>
      <c r="AC112" s="23"/>
      <c r="AD112" s="16" t="e">
        <f>IF(AB112&gt;$AF$1,#REF!-AA112,#REF!)</f>
        <v>#REF!</v>
      </c>
      <c r="AE112" s="2" t="e">
        <f t="shared" si="23"/>
        <v>#REF!</v>
      </c>
    </row>
    <row r="113" spans="1:31" x14ac:dyDescent="0.25">
      <c r="A113" s="1">
        <v>41851</v>
      </c>
      <c r="B113" s="3">
        <v>0.103807096237</v>
      </c>
      <c r="C113" s="2">
        <f t="shared" si="24"/>
        <v>49.054998752750116</v>
      </c>
      <c r="E113" s="3">
        <f t="shared" si="38"/>
        <v>0.83226881644724027</v>
      </c>
      <c r="F113" s="16">
        <f t="shared" si="28"/>
        <v>0.103807096237</v>
      </c>
      <c r="G113" s="2">
        <f t="shared" si="25"/>
        <v>112.00329227241697</v>
      </c>
      <c r="K113" s="1">
        <v>41851</v>
      </c>
      <c r="L113" s="3">
        <v>0.122524114309</v>
      </c>
      <c r="M113" s="2">
        <f t="shared" si="26"/>
        <v>40.923715310755952</v>
      </c>
      <c r="O113" s="16">
        <f t="shared" si="29"/>
        <v>0.122524114309</v>
      </c>
      <c r="P113" s="2">
        <f t="shared" si="27"/>
        <v>93.217935540521211</v>
      </c>
      <c r="S113" s="17">
        <v>41851</v>
      </c>
      <c r="T113" s="18">
        <v>2350.2510000000002</v>
      </c>
      <c r="U113" s="19">
        <f t="shared" si="22"/>
        <v>-5.0905201189150873E-3</v>
      </c>
      <c r="V113" s="18">
        <v>8.6054999999999993</v>
      </c>
      <c r="Y113" s="20" t="s">
        <v>92</v>
      </c>
      <c r="Z113" s="21">
        <v>4257.0450000000001</v>
      </c>
      <c r="AA113" s="22">
        <f t="shared" si="39"/>
        <v>4.0129714391085793E-2</v>
      </c>
      <c r="AB113" s="23">
        <v>28.5261</v>
      </c>
      <c r="AC113" s="23"/>
      <c r="AD113" s="16" t="e">
        <f>IF(AB113&gt;$AF$1,#REF!-AA113,#REF!)</f>
        <v>#REF!</v>
      </c>
      <c r="AE113" s="2" t="e">
        <f t="shared" si="23"/>
        <v>#REF!</v>
      </c>
    </row>
    <row r="114" spans="1:31" x14ac:dyDescent="0.25">
      <c r="A114" s="1">
        <v>41880</v>
      </c>
      <c r="B114" s="3">
        <v>0.227071691504</v>
      </c>
      <c r="C114" s="2">
        <f t="shared" si="24"/>
        <v>54.14725572918276</v>
      </c>
      <c r="E114" s="3">
        <f t="shared" si="38"/>
        <v>0.8605890427675229</v>
      </c>
      <c r="F114" s="16">
        <f t="shared" si="28"/>
        <v>0.227071691504</v>
      </c>
      <c r="G114" s="2">
        <f t="shared" si="25"/>
        <v>123.63002881220059</v>
      </c>
      <c r="K114" s="1">
        <v>41880</v>
      </c>
      <c r="L114" s="3">
        <v>0.17117680987200001</v>
      </c>
      <c r="M114" s="2">
        <f t="shared" si="26"/>
        <v>45.937857283439982</v>
      </c>
      <c r="O114" s="16">
        <f t="shared" si="29"/>
        <v>0.17117680987200001</v>
      </c>
      <c r="P114" s="2">
        <f t="shared" si="27"/>
        <v>104.63938053033702</v>
      </c>
      <c r="S114" s="17">
        <v>41880</v>
      </c>
      <c r="T114" s="18">
        <v>2338.2869999999998</v>
      </c>
      <c r="U114" s="19">
        <f t="shared" si="22"/>
        <v>4.8198103996643704E-2</v>
      </c>
      <c r="V114" s="18">
        <v>8.5550999999999995</v>
      </c>
      <c r="Y114" s="20" t="s">
        <v>93</v>
      </c>
      <c r="Z114" s="21">
        <v>4427.8789999999999</v>
      </c>
      <c r="AA114" s="22">
        <f t="shared" si="39"/>
        <v>0.11026498239902215</v>
      </c>
      <c r="AB114" s="23">
        <v>29.803599999999999</v>
      </c>
      <c r="AC114" s="23"/>
      <c r="AD114" s="16" t="e">
        <f>IF(AB114&gt;$AF$1,#REF!-AA114,#REF!)</f>
        <v>#REF!</v>
      </c>
      <c r="AE114" s="2" t="e">
        <f t="shared" si="23"/>
        <v>#REF!</v>
      </c>
    </row>
    <row r="115" spans="1:31" x14ac:dyDescent="0.25">
      <c r="A115" s="1">
        <v>41912</v>
      </c>
      <c r="B115" s="3">
        <v>1.2108191060999999E-2</v>
      </c>
      <c r="C115" s="2">
        <f t="shared" si="24"/>
        <v>66.442564677907953</v>
      </c>
      <c r="E115" s="3">
        <f t="shared" si="38"/>
        <v>1.1782100622421021</v>
      </c>
      <c r="F115" s="16">
        <f t="shared" si="28"/>
        <v>1.2108191060999999E-2</v>
      </c>
      <c r="G115" s="2">
        <f t="shared" si="25"/>
        <v>151.70290857527525</v>
      </c>
      <c r="K115" s="1">
        <v>41912</v>
      </c>
      <c r="L115" s="3">
        <v>-3.8147596607100002E-3</v>
      </c>
      <c r="M115" s="2">
        <f t="shared" si="26"/>
        <v>53.801353145574467</v>
      </c>
      <c r="O115" s="16">
        <f t="shared" si="29"/>
        <v>-3.8147596607100002E-3</v>
      </c>
      <c r="P115" s="2">
        <f t="shared" si="27"/>
        <v>122.5512158765024</v>
      </c>
      <c r="S115" s="17">
        <v>41912</v>
      </c>
      <c r="T115" s="18">
        <v>2450.9879999999998</v>
      </c>
      <c r="U115" s="19">
        <f t="shared" si="22"/>
        <v>2.3393423386813827E-2</v>
      </c>
      <c r="V115" s="18">
        <v>8.7114999999999991</v>
      </c>
      <c r="Y115" s="20" t="s">
        <v>94</v>
      </c>
      <c r="Z115" s="21">
        <v>4916.1189999999997</v>
      </c>
      <c r="AA115" s="22">
        <f t="shared" si="39"/>
        <v>1.4299287710488799E-2</v>
      </c>
      <c r="AB115" s="23">
        <v>34.189500000000002</v>
      </c>
      <c r="AC115" s="23"/>
      <c r="AD115" s="16" t="e">
        <f>IF(AB115&gt;$AF$1,#REF!-AA115,#REF!)</f>
        <v>#REF!</v>
      </c>
      <c r="AE115" s="2" t="e">
        <f t="shared" si="23"/>
        <v>#REF!</v>
      </c>
    </row>
    <row r="116" spans="1:31" x14ac:dyDescent="0.25">
      <c r="A116" s="1">
        <v>41943</v>
      </c>
      <c r="B116" s="3">
        <v>1.41947495423E-2</v>
      </c>
      <c r="C116" s="2">
        <f t="shared" si="24"/>
        <v>67.247063945610904</v>
      </c>
      <c r="E116" s="3">
        <f t="shared" si="38"/>
        <v>1.245170658403103</v>
      </c>
      <c r="F116" s="16">
        <f t="shared" si="28"/>
        <v>1.41947495423E-2</v>
      </c>
      <c r="G116" s="2">
        <f t="shared" si="25"/>
        <v>153.53975637681407</v>
      </c>
      <c r="K116" s="1">
        <v>41943</v>
      </c>
      <c r="L116" s="3">
        <v>-4.8710063250700002E-3</v>
      </c>
      <c r="M116" s="2">
        <f t="shared" si="26"/>
        <v>53.596113913903118</v>
      </c>
      <c r="O116" s="16">
        <f t="shared" si="29"/>
        <v>-4.8710063250700002E-3</v>
      </c>
      <c r="P116" s="2">
        <f t="shared" si="27"/>
        <v>122.08371244180576</v>
      </c>
      <c r="S116" s="17">
        <v>41943</v>
      </c>
      <c r="T116" s="18">
        <v>2508.3249999999998</v>
      </c>
      <c r="U116" s="19">
        <f t="shared" si="22"/>
        <v>0.11979867042747649</v>
      </c>
      <c r="V116" s="18">
        <v>8.9281000000000006</v>
      </c>
      <c r="Y116" s="20" t="s">
        <v>95</v>
      </c>
      <c r="Z116" s="21">
        <v>4986.4160000000002</v>
      </c>
      <c r="AA116" s="22">
        <f t="shared" si="39"/>
        <v>5.1911232436282824E-2</v>
      </c>
      <c r="AB116" s="23">
        <v>34.693300000000001</v>
      </c>
      <c r="AC116" s="23"/>
      <c r="AD116" s="16" t="e">
        <f>IF(AB116&gt;$AF$1,#REF!-AA116,#REF!)</f>
        <v>#REF!</v>
      </c>
      <c r="AE116" s="2" t="e">
        <f t="shared" si="23"/>
        <v>#REF!</v>
      </c>
    </row>
    <row r="117" spans="1:31" x14ac:dyDescent="0.25">
      <c r="A117" s="1">
        <v>41971</v>
      </c>
      <c r="B117" s="3">
        <v>-0.17212073735399999</v>
      </c>
      <c r="C117" s="2">
        <f t="shared" si="24"/>
        <v>68.201619175773885</v>
      </c>
      <c r="E117" s="3">
        <f t="shared" si="38"/>
        <v>1.096713206079583</v>
      </c>
      <c r="F117" s="16">
        <f t="shared" si="28"/>
        <v>-0.17212073735399999</v>
      </c>
      <c r="G117" s="2">
        <f t="shared" si="25"/>
        <v>155.71921476336871</v>
      </c>
      <c r="K117" s="1">
        <v>41971</v>
      </c>
      <c r="L117" s="3">
        <v>-0.13297970542599999</v>
      </c>
      <c r="M117" s="2">
        <f t="shared" si="26"/>
        <v>53.335046904029326</v>
      </c>
      <c r="O117" s="16">
        <f t="shared" si="29"/>
        <v>-0.13297970542599999</v>
      </c>
      <c r="P117" s="2">
        <f t="shared" si="27"/>
        <v>121.4890419063137</v>
      </c>
      <c r="S117" s="17">
        <v>41971</v>
      </c>
      <c r="T117" s="18">
        <v>2808.819</v>
      </c>
      <c r="U117" s="19">
        <f t="shared" si="22"/>
        <v>0.25807501302148705</v>
      </c>
      <c r="V117" s="18">
        <v>9.9987999999999992</v>
      </c>
      <c r="Y117" s="20" t="s">
        <v>96</v>
      </c>
      <c r="Z117" s="21">
        <v>5245.2669999999998</v>
      </c>
      <c r="AA117" s="22">
        <f t="shared" si="39"/>
        <v>1.4765120631609433E-2</v>
      </c>
      <c r="AB117" s="23">
        <v>36.515000000000001</v>
      </c>
      <c r="AC117" s="23"/>
      <c r="AD117" s="16" t="e">
        <f>IF(AB117&gt;$AF$1,#REF!-AA117,#REF!)</f>
        <v>#REF!</v>
      </c>
      <c r="AE117" s="2" t="e">
        <f t="shared" si="23"/>
        <v>#REF!</v>
      </c>
    </row>
    <row r="118" spans="1:31" x14ac:dyDescent="0.25">
      <c r="A118" s="1">
        <v>42004</v>
      </c>
      <c r="B118" s="3">
        <v>0.11870143576099999</v>
      </c>
      <c r="C118" s="2">
        <f t="shared" si="24"/>
        <v>56.462706194502978</v>
      </c>
      <c r="D118" s="3">
        <f t="shared" ref="D118" si="48">C118/C106-1</f>
        <v>0.60491788952791081</v>
      </c>
      <c r="E118" s="3">
        <f t="shared" si="38"/>
        <v>0.60491788952791081</v>
      </c>
      <c r="F118" s="16">
        <f t="shared" si="28"/>
        <v>0.11870143576099999</v>
      </c>
      <c r="G118" s="2">
        <f t="shared" si="25"/>
        <v>128.91670869811179</v>
      </c>
      <c r="H118" s="3">
        <f t="shared" ref="H118" si="49">G118/G106-1</f>
        <v>0.72357925949470903</v>
      </c>
      <c r="K118" s="1">
        <v>42004</v>
      </c>
      <c r="L118" s="3">
        <v>0.12769834812299999</v>
      </c>
      <c r="M118" s="2">
        <f t="shared" si="26"/>
        <v>46.242568077849612</v>
      </c>
      <c r="N118" s="3">
        <f t="shared" ref="N118" si="50">M118/M106-1</f>
        <v>0.46789895518205782</v>
      </c>
      <c r="O118" s="16">
        <f t="shared" si="29"/>
        <v>0.12769834812299999</v>
      </c>
      <c r="P118" s="2">
        <f t="shared" si="27"/>
        <v>105.33346490112514</v>
      </c>
      <c r="Q118" s="3">
        <f t="shared" ref="Q118" si="51">P118/P106-1</f>
        <v>0.57996645728345064</v>
      </c>
      <c r="S118" s="17">
        <v>42004</v>
      </c>
      <c r="T118" s="18">
        <v>3533.7049999999999</v>
      </c>
      <c r="U118" s="19">
        <f t="shared" si="22"/>
        <v>-2.8105062533516523E-2</v>
      </c>
      <c r="V118" s="18">
        <v>13.129200000000001</v>
      </c>
      <c r="Y118" s="20" t="s">
        <v>97</v>
      </c>
      <c r="Z118" s="21">
        <v>5322.7139999999999</v>
      </c>
      <c r="AA118" s="22">
        <f t="shared" si="39"/>
        <v>5.8243595278649224E-2</v>
      </c>
      <c r="AB118" s="23">
        <v>37.164400000000001</v>
      </c>
      <c r="AC118" s="23"/>
      <c r="AD118" s="16" t="e">
        <f>IF(AB118&gt;$AF$1,#REF!-AA118,#REF!)</f>
        <v>#REF!</v>
      </c>
      <c r="AE118" s="2" t="e">
        <f t="shared" si="23"/>
        <v>#REF!</v>
      </c>
    </row>
    <row r="119" spans="1:31" x14ac:dyDescent="0.25">
      <c r="A119" s="1">
        <v>42034</v>
      </c>
      <c r="B119" s="3">
        <v>9.8112948942600003E-2</v>
      </c>
      <c r="C119" s="2">
        <f t="shared" si="24"/>
        <v>63.164910486741981</v>
      </c>
      <c r="E119" s="3">
        <f t="shared" si="38"/>
        <v>0.71423197210952738</v>
      </c>
      <c r="F119" s="16">
        <f t="shared" si="28"/>
        <v>9.8112948942600003E-2</v>
      </c>
      <c r="G119" s="2">
        <f t="shared" si="25"/>
        <v>144.21930711416024</v>
      </c>
      <c r="K119" s="1">
        <v>42034</v>
      </c>
      <c r="L119" s="3">
        <v>8.0592294019199998E-2</v>
      </c>
      <c r="M119" s="2">
        <f t="shared" si="26"/>
        <v>52.147667634356381</v>
      </c>
      <c r="O119" s="16">
        <f t="shared" si="29"/>
        <v>8.0592294019199998E-2</v>
      </c>
      <c r="P119" s="2">
        <f t="shared" si="27"/>
        <v>118.78437437107083</v>
      </c>
      <c r="S119" s="17">
        <v>42034</v>
      </c>
      <c r="T119" s="18">
        <v>3434.39</v>
      </c>
      <c r="U119" s="19">
        <f t="shared" si="22"/>
        <v>4.0313709275882958E-2</v>
      </c>
      <c r="V119" s="18">
        <v>12.8719</v>
      </c>
      <c r="Y119" s="20" t="s">
        <v>98</v>
      </c>
      <c r="Z119" s="21">
        <v>5632.7280000000001</v>
      </c>
      <c r="AA119" s="22">
        <f t="shared" si="39"/>
        <v>6.8481027310390213E-2</v>
      </c>
      <c r="AB119" s="23">
        <v>39.502699999999997</v>
      </c>
      <c r="AC119" s="23"/>
      <c r="AD119" s="16" t="e">
        <f>IF(AB119&gt;$AF$1,#REF!-AA119,#REF!)</f>
        <v>#REF!</v>
      </c>
      <c r="AE119" s="2" t="e">
        <f t="shared" si="23"/>
        <v>#REF!</v>
      </c>
    </row>
    <row r="120" spans="1:31" x14ac:dyDescent="0.25">
      <c r="A120" s="1">
        <v>42062</v>
      </c>
      <c r="B120" s="3">
        <v>0.27319337962700002</v>
      </c>
      <c r="C120" s="2">
        <f t="shared" si="24"/>
        <v>69.362206124291603</v>
      </c>
      <c r="E120" s="3">
        <f t="shared" si="38"/>
        <v>0.79327373234087095</v>
      </c>
      <c r="F120" s="16">
        <f t="shared" si="28"/>
        <v>0.27319337962700002</v>
      </c>
      <c r="G120" s="2">
        <f t="shared" si="25"/>
        <v>158.36908862958902</v>
      </c>
      <c r="K120" s="1">
        <v>42062</v>
      </c>
      <c r="L120" s="3">
        <v>0.25589711949400001</v>
      </c>
      <c r="M120" s="2">
        <f t="shared" si="26"/>
        <v>56.350367796759954</v>
      </c>
      <c r="O120" s="16">
        <f t="shared" si="29"/>
        <v>0.25589711949400001</v>
      </c>
      <c r="P120" s="2">
        <f t="shared" si="27"/>
        <v>128.35747959527089</v>
      </c>
      <c r="S120" s="17">
        <v>42062</v>
      </c>
      <c r="T120" s="18">
        <v>3572.8429999999998</v>
      </c>
      <c r="U120" s="19">
        <f t="shared" si="22"/>
        <v>0.1338880549747079</v>
      </c>
      <c r="V120" s="18">
        <v>13.207700000000001</v>
      </c>
      <c r="Y120" s="20" t="s">
        <v>99</v>
      </c>
      <c r="Z120" s="21">
        <v>6018.4629999999997</v>
      </c>
      <c r="AA120" s="22">
        <f t="shared" si="39"/>
        <v>0.20514224312752286</v>
      </c>
      <c r="AB120" s="23">
        <v>42.300400000000003</v>
      </c>
      <c r="AC120" s="23"/>
      <c r="AD120" s="16" t="e">
        <f>IF(AB120&gt;$AF$1,#REF!-AA120,#REF!)</f>
        <v>#REF!</v>
      </c>
      <c r="AE120" s="2" t="e">
        <f t="shared" si="23"/>
        <v>#REF!</v>
      </c>
    </row>
    <row r="121" spans="1:31" x14ac:dyDescent="0.25">
      <c r="A121" s="1">
        <v>42094</v>
      </c>
      <c r="B121" s="3">
        <v>0.13210054194900001</v>
      </c>
      <c r="C121" s="2">
        <f t="shared" si="24"/>
        <v>88.311501633771428</v>
      </c>
      <c r="E121" s="3">
        <f t="shared" si="38"/>
        <v>1.2957669440334727</v>
      </c>
      <c r="F121" s="16">
        <f t="shared" si="28"/>
        <v>0.13210054194900001</v>
      </c>
      <c r="G121" s="2">
        <f t="shared" si="25"/>
        <v>201.63447518075435</v>
      </c>
      <c r="K121" s="1">
        <v>42094</v>
      </c>
      <c r="L121" s="3">
        <v>0.18658958348099999</v>
      </c>
      <c r="M121" s="2">
        <f t="shared" si="26"/>
        <v>70.77026459837829</v>
      </c>
      <c r="O121" s="16">
        <f t="shared" si="29"/>
        <v>0.18658958348099999</v>
      </c>
      <c r="P121" s="2">
        <f t="shared" si="27"/>
        <v>161.20378888921059</v>
      </c>
      <c r="S121" s="17">
        <v>42094</v>
      </c>
      <c r="T121" s="18">
        <v>4051.2040000000002</v>
      </c>
      <c r="U121" s="19">
        <f t="shared" si="22"/>
        <v>0.17246280365047029</v>
      </c>
      <c r="V121" s="18">
        <v>14.559100000000001</v>
      </c>
      <c r="Y121" s="20" t="s">
        <v>100</v>
      </c>
      <c r="Z121" s="21">
        <v>7253.1040000000003</v>
      </c>
      <c r="AA121" s="22">
        <f t="shared" si="39"/>
        <v>0.16773080876821847</v>
      </c>
      <c r="AB121" s="23">
        <v>52.193100000000001</v>
      </c>
      <c r="AC121" s="23"/>
      <c r="AD121" s="16" t="e">
        <f>IF(AB121&gt;$AF$1,#REF!-AA121,#REF!)</f>
        <v>#REF!</v>
      </c>
      <c r="AE121" s="2" t="e">
        <f t="shared" si="23"/>
        <v>#REF!</v>
      </c>
    </row>
    <row r="122" spans="1:31" x14ac:dyDescent="0.25">
      <c r="A122" s="1">
        <v>42124</v>
      </c>
      <c r="B122" s="3">
        <v>0.50068300938800003</v>
      </c>
      <c r="C122" s="2">
        <f t="shared" si="24"/>
        <v>99.977498859922633</v>
      </c>
      <c r="E122" s="3">
        <f t="shared" si="38"/>
        <v>1.5381379941664002</v>
      </c>
      <c r="F122" s="16">
        <f t="shared" si="28"/>
        <v>0.50068300938800003</v>
      </c>
      <c r="G122" s="2">
        <f t="shared" si="25"/>
        <v>228.27049862773418</v>
      </c>
      <c r="K122" s="1">
        <v>42124</v>
      </c>
      <c r="L122" s="3">
        <v>0.44496597885900002</v>
      </c>
      <c r="M122" s="2">
        <f t="shared" si="26"/>
        <v>83.975258792629859</v>
      </c>
      <c r="O122" s="16">
        <f t="shared" si="29"/>
        <v>0.44496597885900002</v>
      </c>
      <c r="P122" s="2">
        <f t="shared" si="27"/>
        <v>191.28273671360745</v>
      </c>
      <c r="S122" s="17">
        <v>42124</v>
      </c>
      <c r="T122" s="18">
        <v>4749.8860000000004</v>
      </c>
      <c r="U122" s="19">
        <f t="shared" si="22"/>
        <v>1.9146354249343966E-2</v>
      </c>
      <c r="V122" s="18">
        <v>17.027899999999999</v>
      </c>
      <c r="Y122" s="20" t="s">
        <v>101</v>
      </c>
      <c r="Z122" s="21">
        <v>8469.6730000000007</v>
      </c>
      <c r="AA122" s="22">
        <f t="shared" si="39"/>
        <v>0.17676857182089539</v>
      </c>
      <c r="AB122" s="23">
        <v>60.962499999999999</v>
      </c>
      <c r="AC122" s="23"/>
      <c r="AD122" s="16" t="e">
        <f>IF(AB122&gt;$AF$1,#REF!-AA122,#REF!)</f>
        <v>#REF!</v>
      </c>
      <c r="AE122" s="2" t="e">
        <f t="shared" si="23"/>
        <v>#REF!</v>
      </c>
    </row>
    <row r="123" spans="1:31" s="5" customFormat="1" x14ac:dyDescent="0.25">
      <c r="A123" s="1">
        <v>42153</v>
      </c>
      <c r="B123" s="3">
        <v>-0.331717271127</v>
      </c>
      <c r="C123" s="2">
        <f t="shared" si="24"/>
        <v>150.03453386019405</v>
      </c>
      <c r="D123" s="3"/>
      <c r="E123" s="3">
        <f t="shared" si="38"/>
        <v>2.5418021347380804</v>
      </c>
      <c r="F123" s="16">
        <f t="shared" si="28"/>
        <v>-0.331717271127</v>
      </c>
      <c r="G123" s="2">
        <f t="shared" si="25"/>
        <v>342.56165883516752</v>
      </c>
      <c r="H123" s="3"/>
      <c r="I123" s="3"/>
      <c r="J123" s="3"/>
      <c r="K123" s="1">
        <v>42153</v>
      </c>
      <c r="L123" s="3">
        <v>-0.36006568849999998</v>
      </c>
      <c r="M123" s="2">
        <f t="shared" si="26"/>
        <v>121.34139202123025</v>
      </c>
      <c r="N123" s="3"/>
      <c r="O123" s="16">
        <f t="shared" si="29"/>
        <v>-0.36006568849999998</v>
      </c>
      <c r="P123" s="2">
        <f t="shared" si="27"/>
        <v>276.39704689420614</v>
      </c>
      <c r="Q123" s="3"/>
      <c r="R123"/>
      <c r="S123" s="17">
        <v>42153</v>
      </c>
      <c r="T123" s="18">
        <v>4840.8289999999997</v>
      </c>
      <c r="U123" s="19">
        <f t="shared" si="22"/>
        <v>-7.5985125688182831E-2</v>
      </c>
      <c r="V123" s="18">
        <v>16.822299999999998</v>
      </c>
      <c r="W123" s="11"/>
      <c r="X123" s="11"/>
      <c r="Y123" s="20" t="s">
        <v>102</v>
      </c>
      <c r="Z123" s="21">
        <v>9966.8449999999993</v>
      </c>
      <c r="AA123" s="22">
        <f t="shared" si="39"/>
        <v>-0.10643528619136736</v>
      </c>
      <c r="AB123" s="23">
        <v>71.871799999999993</v>
      </c>
      <c r="AC123" s="23"/>
      <c r="AD123" s="16" t="e">
        <f>IF(AB123&gt;$AF$1,#REF!-AA123,#REF!)</f>
        <v>#REF!</v>
      </c>
      <c r="AE123" s="4" t="e">
        <f t="shared" si="23"/>
        <v>#REF!</v>
      </c>
    </row>
    <row r="124" spans="1:31" x14ac:dyDescent="0.25">
      <c r="A124" s="1">
        <v>42185</v>
      </c>
      <c r="B124" s="3">
        <v>-8.0081347969199995E-2</v>
      </c>
      <c r="C124" s="2">
        <f t="shared" si="24"/>
        <v>100.265487713279</v>
      </c>
      <c r="E124" s="3">
        <f t="shared" si="38"/>
        <v>1.1807166899175487</v>
      </c>
      <c r="F124" s="16">
        <f t="shared" si="28"/>
        <v>6.6643063711735201E-2</v>
      </c>
      <c r="G124" s="2">
        <f t="shared" si="25"/>
        <v>228.92804017362738</v>
      </c>
      <c r="K124" s="1">
        <v>42185</v>
      </c>
      <c r="L124" s="3">
        <v>-0.14036574645300001</v>
      </c>
      <c r="M124" s="2">
        <f t="shared" si="26"/>
        <v>77.650520159557573</v>
      </c>
      <c r="O124" s="16">
        <f t="shared" si="29"/>
        <v>6.3586652279351841E-3</v>
      </c>
      <c r="P124" s="2">
        <f t="shared" si="27"/>
        <v>176.87595390487704</v>
      </c>
      <c r="S124" s="17">
        <v>42185</v>
      </c>
      <c r="T124" s="18">
        <v>4472.9979999999996</v>
      </c>
      <c r="U124" s="19">
        <f t="shared" si="22"/>
        <v>-0.1467244116809352</v>
      </c>
      <c r="V124" s="18">
        <v>16.541699999999999</v>
      </c>
      <c r="Y124" s="20" t="s">
        <v>103</v>
      </c>
      <c r="Z124" s="21">
        <v>8906.0210000000006</v>
      </c>
      <c r="AA124" s="22">
        <f t="shared" si="39"/>
        <v>-0.12484138539534108</v>
      </c>
      <c r="AB124" s="23">
        <v>61.951799999999999</v>
      </c>
      <c r="AC124" s="23"/>
    </row>
    <row r="125" spans="1:31" x14ac:dyDescent="0.25">
      <c r="A125" s="1">
        <v>42216</v>
      </c>
      <c r="B125" s="3">
        <v>-0.18994221582500001</v>
      </c>
      <c r="C125" s="2">
        <f t="shared" si="24"/>
        <v>92.236092302410356</v>
      </c>
      <c r="E125" s="3">
        <f t="shared" si="38"/>
        <v>0.8802587839682583</v>
      </c>
      <c r="F125" s="16">
        <f t="shared" si="28"/>
        <v>-7.1997394382392582E-2</v>
      </c>
      <c r="G125" s="2">
        <f t="shared" si="25"/>
        <v>244.1845061403211</v>
      </c>
      <c r="K125" s="1">
        <v>42216</v>
      </c>
      <c r="L125" s="3">
        <v>-0.17</v>
      </c>
      <c r="M125" s="2">
        <f t="shared" si="26"/>
        <v>66.751046934897545</v>
      </c>
      <c r="O125" s="16">
        <f t="shared" si="29"/>
        <v>-5.2055178557392584E-2</v>
      </c>
      <c r="P125" s="2">
        <f t="shared" si="27"/>
        <v>178.00064888262986</v>
      </c>
      <c r="S125" s="17">
        <v>42216</v>
      </c>
      <c r="T125" s="18">
        <v>3816.7</v>
      </c>
      <c r="U125" s="19">
        <f t="shared" si="22"/>
        <v>-0.11794482144260743</v>
      </c>
      <c r="V125" s="18">
        <v>14.5181</v>
      </c>
      <c r="Y125" s="20" t="s">
        <v>104</v>
      </c>
      <c r="Z125" s="21">
        <v>7794.1809999999996</v>
      </c>
      <c r="AA125" s="22">
        <f t="shared" si="39"/>
        <v>-1</v>
      </c>
      <c r="AB125" s="23">
        <v>54.481200000000001</v>
      </c>
      <c r="AC125" s="23"/>
    </row>
    <row r="126" spans="1:31" x14ac:dyDescent="0.25">
      <c r="A126" s="1">
        <v>42247</v>
      </c>
      <c r="C126" s="2">
        <f t="shared" si="24"/>
        <v>74.716564551451299</v>
      </c>
      <c r="D126" s="3">
        <f>C126/C118-1</f>
        <v>0.32329053258742779</v>
      </c>
      <c r="E126" s="3">
        <f t="shared" si="38"/>
        <v>0.37987721714182232</v>
      </c>
      <c r="G126" s="2">
        <f t="shared" si="25"/>
        <v>226.60385794966663</v>
      </c>
      <c r="H126" s="3">
        <f>G126/G118-1</f>
        <v>0.75775398114073655</v>
      </c>
      <c r="K126" s="1">
        <v>42247</v>
      </c>
      <c r="M126" s="2">
        <f t="shared" si="26"/>
        <v>55.403368955964957</v>
      </c>
      <c r="N126" s="3">
        <f>M126/M118-1</f>
        <v>0.19810320358274836</v>
      </c>
      <c r="P126" s="2">
        <f t="shared" si="27"/>
        <v>168.73479332171283</v>
      </c>
      <c r="Q126" s="3">
        <f>P126/P118-1</f>
        <v>0.60191059394183521</v>
      </c>
      <c r="S126" s="15">
        <v>42247</v>
      </c>
      <c r="T126" s="18">
        <v>3366.54</v>
      </c>
    </row>
    <row r="127" spans="1:31" x14ac:dyDescent="0.25">
      <c r="U127" s="11" t="s">
        <v>106</v>
      </c>
      <c r="V127" s="30">
        <f>AVERAGE(V2:V125)</f>
        <v>17.55282903225806</v>
      </c>
    </row>
    <row r="128" spans="1:31" s="12" customFormat="1" x14ac:dyDescent="0.25">
      <c r="A128" s="31" t="s">
        <v>113</v>
      </c>
      <c r="B128" s="32">
        <f>MIN(B2:B125)</f>
        <v>-0.331717271127</v>
      </c>
      <c r="C128" s="14"/>
      <c r="D128" s="32"/>
      <c r="E128" s="32"/>
      <c r="F128" s="32">
        <f>MIN(F2:F124)</f>
        <v>-0.331717271127</v>
      </c>
      <c r="G128" s="14"/>
      <c r="H128" s="32"/>
      <c r="I128" s="32"/>
      <c r="J128" s="32"/>
      <c r="L128" s="32">
        <f>MIN(L2:L125)</f>
        <v>-0.36006568849999998</v>
      </c>
      <c r="M128" s="14"/>
      <c r="N128" s="32"/>
      <c r="O128" s="32">
        <f>MIN(O2:O124)</f>
        <v>-0.36006568849999998</v>
      </c>
      <c r="P128" s="14"/>
      <c r="Q128" s="32"/>
      <c r="S128" s="13"/>
      <c r="U128" s="12" t="s">
        <v>107</v>
      </c>
      <c r="V128" s="33">
        <f>MAX(V2:V125)</f>
        <v>47.252400000000002</v>
      </c>
      <c r="AA128" s="12" t="s">
        <v>106</v>
      </c>
      <c r="AB128" s="14">
        <f>AVERAGE(AB2:AB123)</f>
        <v>43.390793069306916</v>
      </c>
      <c r="AC128" s="14"/>
      <c r="AD128" s="32"/>
      <c r="AE128" s="14"/>
    </row>
    <row r="129" spans="3:31" x14ac:dyDescent="0.25">
      <c r="C129"/>
      <c r="D129"/>
      <c r="E129"/>
      <c r="F129"/>
      <c r="G129"/>
      <c r="H129"/>
      <c r="I129"/>
      <c r="J129"/>
      <c r="L129"/>
      <c r="M129"/>
      <c r="N129"/>
      <c r="O129"/>
      <c r="P129"/>
      <c r="Q129"/>
      <c r="S129"/>
      <c r="T129"/>
      <c r="U129"/>
      <c r="V129"/>
      <c r="W129"/>
      <c r="X129"/>
      <c r="Y129"/>
      <c r="Z129"/>
      <c r="AA129" s="11" t="s">
        <v>107</v>
      </c>
      <c r="AB129" s="10">
        <f>MAX(AB2:AB123)</f>
        <v>96.540800000000004</v>
      </c>
      <c r="AC129"/>
      <c r="AD129"/>
      <c r="AE129"/>
    </row>
    <row r="130" spans="3:31" x14ac:dyDescent="0.25">
      <c r="C130"/>
      <c r="D130"/>
      <c r="E130"/>
      <c r="F130"/>
      <c r="G130"/>
      <c r="H130"/>
      <c r="I130"/>
      <c r="J130"/>
      <c r="L130"/>
      <c r="M130"/>
      <c r="N130"/>
      <c r="O130"/>
      <c r="P130"/>
      <c r="Q130"/>
      <c r="S130"/>
      <c r="T130"/>
      <c r="U130"/>
      <c r="V130"/>
      <c r="W130"/>
      <c r="X130"/>
      <c r="Y130"/>
      <c r="Z130"/>
      <c r="AC130"/>
      <c r="AD130"/>
      <c r="AE130"/>
    </row>
    <row r="131" spans="3:31" x14ac:dyDescent="0.25">
      <c r="C131"/>
      <c r="D131"/>
      <c r="E131"/>
      <c r="F131"/>
      <c r="G131"/>
      <c r="H131"/>
      <c r="I131"/>
      <c r="J131"/>
      <c r="L131"/>
      <c r="M131"/>
      <c r="N131"/>
      <c r="O131"/>
      <c r="P131"/>
      <c r="Q131"/>
      <c r="S131"/>
      <c r="T131"/>
      <c r="U131"/>
      <c r="V131"/>
      <c r="W131"/>
      <c r="X131"/>
      <c r="Y131"/>
      <c r="Z131"/>
      <c r="AC131"/>
      <c r="AD131"/>
      <c r="AE131"/>
    </row>
    <row r="132" spans="3:31" x14ac:dyDescent="0.25">
      <c r="C132"/>
      <c r="D132"/>
      <c r="E132"/>
      <c r="F132"/>
      <c r="G132"/>
      <c r="H132"/>
      <c r="I132"/>
      <c r="J132"/>
      <c r="L132"/>
      <c r="M132"/>
      <c r="N132"/>
      <c r="O132"/>
      <c r="P132"/>
      <c r="Q132"/>
      <c r="S132"/>
      <c r="T132"/>
      <c r="U132"/>
      <c r="V132"/>
      <c r="W132"/>
      <c r="X132"/>
      <c r="Y132"/>
      <c r="Z132"/>
      <c r="AC132"/>
      <c r="AD132"/>
      <c r="AE132"/>
    </row>
    <row r="133" spans="3:31" x14ac:dyDescent="0.25">
      <c r="C133"/>
      <c r="D133"/>
      <c r="E133"/>
      <c r="F133"/>
      <c r="G133"/>
      <c r="H133"/>
      <c r="I133"/>
      <c r="J133"/>
      <c r="L133"/>
      <c r="M133"/>
      <c r="N133"/>
      <c r="O133"/>
      <c r="P133"/>
      <c r="Q133"/>
      <c r="S133"/>
      <c r="T133"/>
      <c r="U133"/>
      <c r="V133"/>
      <c r="W133"/>
      <c r="X133"/>
      <c r="Y133"/>
      <c r="Z133"/>
      <c r="AC133"/>
      <c r="AD133"/>
      <c r="AE133"/>
    </row>
    <row r="134" spans="3:31" x14ac:dyDescent="0.25">
      <c r="C134"/>
      <c r="D134"/>
      <c r="E134"/>
      <c r="F134"/>
      <c r="G134"/>
      <c r="H134"/>
      <c r="I134"/>
      <c r="J134"/>
      <c r="L134"/>
      <c r="M134"/>
      <c r="N134"/>
      <c r="O134"/>
      <c r="P134"/>
      <c r="Q134"/>
      <c r="S134"/>
      <c r="T134"/>
      <c r="U134"/>
      <c r="V134"/>
      <c r="W134"/>
      <c r="X134"/>
      <c r="Y134"/>
      <c r="Z134"/>
      <c r="AC134"/>
      <c r="AD134"/>
      <c r="AE134"/>
    </row>
    <row r="135" spans="3:31" x14ac:dyDescent="0.25">
      <c r="C135"/>
      <c r="D135"/>
      <c r="E135"/>
      <c r="F135"/>
      <c r="G135"/>
      <c r="H135"/>
      <c r="I135"/>
      <c r="J135"/>
      <c r="L135"/>
      <c r="M135"/>
      <c r="N135"/>
      <c r="O135"/>
      <c r="P135"/>
      <c r="Q135"/>
      <c r="S135"/>
      <c r="T135"/>
      <c r="U135"/>
      <c r="V135"/>
      <c r="W135"/>
      <c r="X135"/>
      <c r="Y135"/>
      <c r="Z135"/>
      <c r="AC135"/>
      <c r="AD135"/>
      <c r="AE13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abSelected="1" topLeftCell="A100" workbookViewId="0">
      <selection activeCell="D58" sqref="D58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4" width="8.77734375" style="3"/>
    <col min="5" max="5" width="10.109375" style="16" customWidth="1"/>
    <col min="6" max="6" width="8.77734375" style="2"/>
    <col min="7" max="9" width="8.77734375" style="3"/>
    <col min="10" max="10" width="12.5546875" customWidth="1"/>
    <col min="11" max="11" width="8.77734375" style="3"/>
    <col min="12" max="12" width="8.77734375" style="2"/>
    <col min="13" max="13" width="8.77734375" style="3"/>
    <col min="14" max="14" width="10.109375" style="16" customWidth="1"/>
    <col min="15" max="15" width="8.77734375" style="2"/>
    <col min="16" max="16" width="8.77734375" style="3"/>
    <col min="18" max="18" width="11.6640625" style="15" customWidth="1"/>
    <col min="19" max="19" width="11.77734375" style="11" customWidth="1"/>
    <col min="20" max="23" width="8.77734375" style="11"/>
    <col min="24" max="24" width="11.6640625" style="11" customWidth="1"/>
    <col min="25" max="25" width="14.6640625" style="11" customWidth="1"/>
    <col min="26" max="26" width="8.77734375" style="11"/>
    <col min="27" max="28" width="8.77734375" style="10"/>
    <col min="29" max="29" width="14.77734375" style="16" customWidth="1"/>
    <col min="30" max="30" width="8.77734375" style="2"/>
  </cols>
  <sheetData>
    <row r="1" spans="1:31" x14ac:dyDescent="0.25">
      <c r="B1" s="3" t="s">
        <v>110</v>
      </c>
      <c r="E1" s="16" t="s">
        <v>111</v>
      </c>
      <c r="K1" s="3" t="s">
        <v>112</v>
      </c>
      <c r="N1" s="16" t="s">
        <v>111</v>
      </c>
      <c r="S1" s="11" t="s">
        <v>0</v>
      </c>
      <c r="U1" s="11" t="s">
        <v>1</v>
      </c>
      <c r="Y1" s="11" t="s">
        <v>105</v>
      </c>
      <c r="AA1" s="10" t="s">
        <v>1</v>
      </c>
      <c r="AC1" s="16" t="s">
        <v>108</v>
      </c>
      <c r="AD1" s="2">
        <v>1</v>
      </c>
      <c r="AE1">
        <v>87</v>
      </c>
    </row>
    <row r="2" spans="1:31" x14ac:dyDescent="0.25">
      <c r="A2" s="1">
        <v>38471</v>
      </c>
      <c r="B2" s="3">
        <v>1.49567306163E-2</v>
      </c>
      <c r="C2" s="2">
        <v>1</v>
      </c>
      <c r="E2" s="16">
        <f>B2</f>
        <v>1.49567306163E-2</v>
      </c>
      <c r="F2" s="2">
        <v>1</v>
      </c>
      <c r="J2" s="1">
        <v>38471</v>
      </c>
      <c r="K2" s="3">
        <v>1.0693253821E-2</v>
      </c>
      <c r="L2" s="2">
        <v>1</v>
      </c>
      <c r="N2" s="16">
        <f>K2</f>
        <v>1.0693253821E-2</v>
      </c>
      <c r="O2" s="2">
        <v>1</v>
      </c>
      <c r="R2" s="17">
        <v>38471</v>
      </c>
      <c r="S2" s="18">
        <v>932.39499999999998</v>
      </c>
      <c r="T2" s="19">
        <f>S3/S2-1</f>
        <v>-8.1992074174571883E-2</v>
      </c>
      <c r="U2" s="18">
        <v>15.002000000000001</v>
      </c>
      <c r="AC2" s="16" t="e">
        <f>IF(AA2&gt;$AE$1,#REF!-Z2,#REF!)</f>
        <v>#REF!</v>
      </c>
      <c r="AD2" s="2" t="e">
        <f>AD1*(1+AC2)</f>
        <v>#REF!</v>
      </c>
    </row>
    <row r="3" spans="1:31" x14ac:dyDescent="0.25">
      <c r="A3" s="1">
        <v>38503</v>
      </c>
      <c r="B3" s="3">
        <v>-4.1170619419899999E-3</v>
      </c>
      <c r="C3" s="2">
        <f>C2*(1+B2)</f>
        <v>1.0149567306163001</v>
      </c>
      <c r="E3" s="16">
        <f>B3</f>
        <v>-4.1170619419899999E-3</v>
      </c>
      <c r="F3" s="2">
        <f>F2*(1+E2)</f>
        <v>1.0149567306163001</v>
      </c>
      <c r="J3" s="1">
        <v>38503</v>
      </c>
      <c r="K3" s="3">
        <v>-4.4691299380299997E-2</v>
      </c>
      <c r="L3" s="2">
        <f>L2*(1+K2)</f>
        <v>1.0106932538210001</v>
      </c>
      <c r="N3" s="16">
        <f>K3</f>
        <v>-4.4691299380299997E-2</v>
      </c>
      <c r="O3" s="2">
        <f>O2*(1+N2)</f>
        <v>1.0106932538210001</v>
      </c>
      <c r="R3" s="17">
        <v>38503</v>
      </c>
      <c r="S3" s="18">
        <v>855.94600000000003</v>
      </c>
      <c r="T3" s="19">
        <f t="shared" ref="T3:T66" si="0">S4/S3-1</f>
        <v>2.6567096522444267E-2</v>
      </c>
      <c r="U3" s="18">
        <v>13.4932</v>
      </c>
      <c r="AC3" s="16" t="e">
        <f>IF(AA3&gt;$AE$1,#REF!-Z3,#REF!)</f>
        <v>#REF!</v>
      </c>
      <c r="AD3" s="2" t="e">
        <f t="shared" ref="AD3:AD66" si="1">AD2*(1+AC3)</f>
        <v>#REF!</v>
      </c>
    </row>
    <row r="4" spans="1:31" x14ac:dyDescent="0.25">
      <c r="A4" s="1">
        <v>38533</v>
      </c>
      <c r="B4" s="3">
        <v>-5.1818995354600002E-2</v>
      </c>
      <c r="C4" s="2">
        <f t="shared" ref="C4:C67" si="2">C3*(1+B3)</f>
        <v>1.0107780908879131</v>
      </c>
      <c r="E4" s="16">
        <f>IF(T2+T3&lt;0,B4-T4,B4)</f>
        <v>-6.2605556196584367E-2</v>
      </c>
      <c r="F4" s="2">
        <f t="shared" ref="F4:F67" si="3">F3*(1+E3)</f>
        <v>1.0107780908879131</v>
      </c>
      <c r="J4" s="1">
        <v>38533</v>
      </c>
      <c r="K4" s="3">
        <v>-3.7282977100600002E-2</v>
      </c>
      <c r="L4" s="2">
        <f t="shared" ref="L4:L67" si="4">L3*(1+K3)</f>
        <v>0.96552405903283622</v>
      </c>
      <c r="N4" s="16">
        <f>IF(T2+T3&lt;0,K4-T4,K4)</f>
        <v>-4.8069537942584374E-2</v>
      </c>
      <c r="O4" s="2">
        <f t="shared" ref="O4:O67" si="5">O3*(1+N3)</f>
        <v>0.96552405903283622</v>
      </c>
      <c r="R4" s="17">
        <v>38533</v>
      </c>
      <c r="S4" s="18">
        <v>878.68600000000004</v>
      </c>
      <c r="T4" s="19">
        <f t="shared" si="0"/>
        <v>1.0786560841984372E-2</v>
      </c>
      <c r="U4" s="18">
        <v>13.2521</v>
      </c>
      <c r="AC4" s="16" t="e">
        <f>IF(AA4&gt;$AE$1,#REF!-Z4,#REF!)</f>
        <v>#REF!</v>
      </c>
      <c r="AD4" s="2" t="e">
        <f t="shared" si="1"/>
        <v>#REF!</v>
      </c>
    </row>
    <row r="5" spans="1:31" x14ac:dyDescent="0.25">
      <c r="A5" s="1">
        <v>38562</v>
      </c>
      <c r="B5" s="3">
        <v>0.27890264171099999</v>
      </c>
      <c r="C5" s="2">
        <f t="shared" si="2"/>
        <v>0.95840058569166098</v>
      </c>
      <c r="E5" s="16">
        <f>IF(OR(T3+T4&lt;0, T2+T3+T4&lt;0),B5-T5,B5)</f>
        <v>0.23414514196996106</v>
      </c>
      <c r="F5" s="2">
        <f t="shared" si="3"/>
        <v>0.94749776631655369</v>
      </c>
      <c r="J5" s="1">
        <v>38562</v>
      </c>
      <c r="K5" s="3">
        <v>0.25018981751399999</v>
      </c>
      <c r="L5" s="2">
        <f t="shared" si="4"/>
        <v>0.92952644764983661</v>
      </c>
      <c r="N5" s="16">
        <f t="shared" ref="N5:N68" si="6">IF(T3+T4&lt;0,K5-T5,K5)</f>
        <v>0.25018981751399999</v>
      </c>
      <c r="O5" s="2">
        <f t="shared" si="5"/>
        <v>0.91911176364267921</v>
      </c>
      <c r="R5" s="17">
        <v>38562</v>
      </c>
      <c r="S5" s="18">
        <v>888.16399999999999</v>
      </c>
      <c r="T5" s="19">
        <f t="shared" si="0"/>
        <v>4.4757499741038931E-2</v>
      </c>
      <c r="U5" s="18">
        <v>13.556100000000001</v>
      </c>
      <c r="AC5" s="16" t="e">
        <f>IF(AA5&gt;$AE$1,#REF!-Z5,#REF!)</f>
        <v>#REF!</v>
      </c>
      <c r="AD5" s="2" t="e">
        <f t="shared" si="1"/>
        <v>#REF!</v>
      </c>
    </row>
    <row r="6" spans="1:31" x14ac:dyDescent="0.25">
      <c r="A6" s="1">
        <v>38595</v>
      </c>
      <c r="B6" s="3">
        <v>2.8835169525900001E-2</v>
      </c>
      <c r="C6" s="2">
        <f t="shared" si="2"/>
        <v>1.2257010408584348</v>
      </c>
      <c r="E6" s="16">
        <f t="shared" ref="E6:E69" si="7">IF(OR(T4+T5&lt;0, T3+T4+T5&lt;0),B6-T6,B6)</f>
        <v>2.8835169525900001E-2</v>
      </c>
      <c r="F6" s="2">
        <f t="shared" si="3"/>
        <v>1.169349765326964</v>
      </c>
      <c r="J6" s="1">
        <v>38595</v>
      </c>
      <c r="K6" s="3">
        <v>1.8119561106899999E-2</v>
      </c>
      <c r="L6" s="2">
        <f t="shared" si="4"/>
        <v>1.1620844999617859</v>
      </c>
      <c r="N6" s="16">
        <f t="shared" si="6"/>
        <v>1.8119561106899999E-2</v>
      </c>
      <c r="O6" s="2">
        <f t="shared" si="5"/>
        <v>1.1490641680634119</v>
      </c>
      <c r="R6" s="17">
        <v>38595</v>
      </c>
      <c r="S6" s="18">
        <v>927.91600000000005</v>
      </c>
      <c r="T6" s="19">
        <f t="shared" si="0"/>
        <v>-1.1341543846641322E-2</v>
      </c>
      <c r="U6" s="18">
        <v>14.093999999999999</v>
      </c>
      <c r="AC6" s="16" t="e">
        <f>IF(AA6&gt;$AE$1,#REF!-Z6,#REF!)</f>
        <v>#REF!</v>
      </c>
      <c r="AD6" s="2" t="e">
        <f t="shared" si="1"/>
        <v>#REF!</v>
      </c>
    </row>
    <row r="7" spans="1:31" x14ac:dyDescent="0.25">
      <c r="A7" s="1">
        <v>38625</v>
      </c>
      <c r="B7" s="3">
        <v>-5.3363323439599999E-2</v>
      </c>
      <c r="C7" s="2">
        <f t="shared" si="2"/>
        <v>1.2610443381596597</v>
      </c>
      <c r="E7" s="16">
        <f t="shared" si="7"/>
        <v>-5.3363323439599999E-2</v>
      </c>
      <c r="F7" s="2">
        <f t="shared" si="3"/>
        <v>1.2030681640452383</v>
      </c>
      <c r="J7" s="1">
        <v>38625</v>
      </c>
      <c r="K7" s="3">
        <v>-4.4127275102100003E-2</v>
      </c>
      <c r="L7" s="2">
        <f t="shared" si="4"/>
        <v>1.1831409610702248</v>
      </c>
      <c r="N7" s="16">
        <f t="shared" si="6"/>
        <v>-4.4127275102100003E-2</v>
      </c>
      <c r="O7" s="2">
        <f t="shared" si="5"/>
        <v>1.1698847064723863</v>
      </c>
      <c r="R7" s="17">
        <v>38625</v>
      </c>
      <c r="S7" s="18">
        <v>917.39200000000005</v>
      </c>
      <c r="T7" s="19">
        <f t="shared" si="0"/>
        <v>-4.4811814360709468E-2</v>
      </c>
      <c r="U7" s="18">
        <v>14.244999999999999</v>
      </c>
      <c r="AC7" s="16" t="e">
        <f>IF(AA7&gt;$AE$1,#REF!-Z7,#REF!)</f>
        <v>#REF!</v>
      </c>
      <c r="AD7" s="2" t="e">
        <f t="shared" si="1"/>
        <v>#REF!</v>
      </c>
    </row>
    <row r="8" spans="1:31" x14ac:dyDescent="0.25">
      <c r="A8" s="1">
        <v>38656</v>
      </c>
      <c r="B8" s="3">
        <v>5.4737762815900003E-2</v>
      </c>
      <c r="C8" s="2">
        <f t="shared" si="2"/>
        <v>1.1937508212707695</v>
      </c>
      <c r="E8" s="16">
        <f t="shared" si="7"/>
        <v>5.7541654713713718E-2</v>
      </c>
      <c r="F8" s="2">
        <f t="shared" si="3"/>
        <v>1.1388684484874065</v>
      </c>
      <c r="J8" s="1">
        <v>38656</v>
      </c>
      <c r="K8" s="3">
        <v>4.5729474869299999E-2</v>
      </c>
      <c r="L8" s="2">
        <f t="shared" si="4"/>
        <v>1.1309321743965159</v>
      </c>
      <c r="N8" s="16">
        <f t="shared" si="6"/>
        <v>4.8533366767113714E-2</v>
      </c>
      <c r="O8" s="2">
        <f t="shared" si="5"/>
        <v>1.1182608821921398</v>
      </c>
      <c r="R8" s="17">
        <v>38656</v>
      </c>
      <c r="S8" s="18">
        <v>876.28200000000004</v>
      </c>
      <c r="T8" s="19">
        <f t="shared" si="0"/>
        <v>-2.8038918978137151E-3</v>
      </c>
      <c r="U8" s="18">
        <v>13.347099999999999</v>
      </c>
      <c r="AC8" s="16" t="e">
        <f>IF(AA8&gt;$AE$1,#REF!-Z8,#REF!)</f>
        <v>#REF!</v>
      </c>
      <c r="AD8" s="2" t="e">
        <f t="shared" si="1"/>
        <v>#REF!</v>
      </c>
    </row>
    <row r="9" spans="1:31" x14ac:dyDescent="0.25">
      <c r="A9" s="1">
        <v>38686</v>
      </c>
      <c r="B9" s="3">
        <v>1.77358278128E-2</v>
      </c>
      <c r="C9" s="2">
        <f t="shared" si="2"/>
        <v>1.2590940705867748</v>
      </c>
      <c r="E9" s="16">
        <f t="shared" si="7"/>
        <v>-3.9055863887483305E-2</v>
      </c>
      <c r="F9" s="2">
        <f t="shared" si="3"/>
        <v>1.2044008235146118</v>
      </c>
      <c r="J9" s="1">
        <v>38686</v>
      </c>
      <c r="K9" s="3">
        <v>4.4250565827500003E-3</v>
      </c>
      <c r="L9" s="2">
        <f t="shared" si="4"/>
        <v>1.1826491088444642</v>
      </c>
      <c r="N9" s="16">
        <f t="shared" si="6"/>
        <v>-5.2366635117533311E-2</v>
      </c>
      <c r="O9" s="2">
        <f t="shared" si="5"/>
        <v>1.1725338477288871</v>
      </c>
      <c r="R9" s="17">
        <v>38686</v>
      </c>
      <c r="S9" s="18">
        <v>873.82500000000005</v>
      </c>
      <c r="T9" s="19">
        <f t="shared" si="0"/>
        <v>5.6791691700283309E-2</v>
      </c>
      <c r="U9" s="18">
        <v>13.3055</v>
      </c>
      <c r="AC9" s="16" t="e">
        <f>IF(AA9&gt;$AE$1,#REF!-Z9,#REF!)</f>
        <v>#REF!</v>
      </c>
      <c r="AD9" s="2" t="e">
        <f t="shared" si="1"/>
        <v>#REF!</v>
      </c>
    </row>
    <row r="10" spans="1:31" x14ac:dyDescent="0.25">
      <c r="A10" s="1">
        <v>38716</v>
      </c>
      <c r="B10" s="3">
        <v>3.0376645450100001E-3</v>
      </c>
      <c r="C10" s="2">
        <f t="shared" si="2"/>
        <v>1.2814251462228192</v>
      </c>
      <c r="D10" s="3">
        <f>C10/C2-1</f>
        <v>0.28142514622281922</v>
      </c>
      <c r="E10" s="16">
        <f t="shared" si="7"/>
        <v>3.0376645450100001E-3</v>
      </c>
      <c r="F10" s="2">
        <f t="shared" si="3"/>
        <v>1.1573619088854523</v>
      </c>
      <c r="G10" s="3">
        <f>F10/F2-1</f>
        <v>0.15736190888545232</v>
      </c>
      <c r="J10" s="1">
        <v>38716</v>
      </c>
      <c r="K10" s="3">
        <v>1.6588977401000001E-3</v>
      </c>
      <c r="L10" s="2">
        <f t="shared" si="4"/>
        <v>1.1878823980686397</v>
      </c>
      <c r="M10" s="3">
        <f>L10/L2-1</f>
        <v>0.18788239806863971</v>
      </c>
      <c r="N10" s="16">
        <f t="shared" si="6"/>
        <v>1.6588977401000001E-3</v>
      </c>
      <c r="O10" s="2">
        <f t="shared" si="5"/>
        <v>1.1111321955619111</v>
      </c>
      <c r="P10" s="3">
        <f>O10/O2-1</f>
        <v>0.11113219556191112</v>
      </c>
      <c r="R10" s="17">
        <v>38716</v>
      </c>
      <c r="S10" s="18">
        <v>923.45100000000002</v>
      </c>
      <c r="T10" s="19">
        <f t="shared" si="0"/>
        <v>9.3287028764926339E-2</v>
      </c>
      <c r="U10" s="18">
        <v>13.857799999999999</v>
      </c>
      <c r="AC10" s="16" t="e">
        <f>IF(AA10&gt;$AE$1,#REF!-Z10,#REF!)</f>
        <v>#REF!</v>
      </c>
      <c r="AD10" s="2" t="e">
        <f t="shared" si="1"/>
        <v>#REF!</v>
      </c>
    </row>
    <row r="11" spans="1:31" x14ac:dyDescent="0.25">
      <c r="A11" s="1">
        <v>38742</v>
      </c>
      <c r="B11" s="3">
        <v>6.9269421918700003E-2</v>
      </c>
      <c r="C11" s="2">
        <f t="shared" si="2"/>
        <v>1.2853176859565847</v>
      </c>
      <c r="E11" s="16">
        <f t="shared" si="7"/>
        <v>6.9269421918700003E-2</v>
      </c>
      <c r="F11" s="2">
        <f t="shared" si="3"/>
        <v>1.1608775861218188</v>
      </c>
      <c r="J11" s="1">
        <v>38742</v>
      </c>
      <c r="K11" s="3">
        <v>5.2826369382100002E-2</v>
      </c>
      <c r="L11" s="2">
        <f t="shared" si="4"/>
        <v>1.1898529734943004</v>
      </c>
      <c r="N11" s="16">
        <f t="shared" si="6"/>
        <v>5.2826369382100002E-2</v>
      </c>
      <c r="O11" s="2">
        <f t="shared" si="5"/>
        <v>1.112975450250081</v>
      </c>
      <c r="R11" s="17">
        <v>38742</v>
      </c>
      <c r="S11" s="18">
        <v>1009.597</v>
      </c>
      <c r="T11" s="19">
        <f t="shared" si="0"/>
        <v>4.3000325872600609E-2</v>
      </c>
      <c r="U11" s="18">
        <v>15.142200000000001</v>
      </c>
      <c r="AC11" s="16" t="e">
        <f>IF(AA11&gt;$AE$1,#REF!-Z11,#REF!)</f>
        <v>#REF!</v>
      </c>
      <c r="AD11" s="2" t="e">
        <f t="shared" si="1"/>
        <v>#REF!</v>
      </c>
    </row>
    <row r="12" spans="1:31" x14ac:dyDescent="0.25">
      <c r="A12" s="1">
        <v>38776</v>
      </c>
      <c r="B12" s="3">
        <v>-5.6235437941099999E-3</v>
      </c>
      <c r="C12" s="2">
        <f t="shared" si="2"/>
        <v>1.3743508990446784</v>
      </c>
      <c r="E12" s="16">
        <f t="shared" si="7"/>
        <v>-5.6235437941099999E-3</v>
      </c>
      <c r="F12" s="2">
        <f t="shared" si="3"/>
        <v>1.241290905430853</v>
      </c>
      <c r="J12" s="1">
        <v>38776</v>
      </c>
      <c r="K12" s="3">
        <v>7.4041165657899996E-3</v>
      </c>
      <c r="L12" s="2">
        <f t="shared" si="4"/>
        <v>1.2527085861825005</v>
      </c>
      <c r="N12" s="16">
        <f t="shared" si="6"/>
        <v>7.4041165657899996E-3</v>
      </c>
      <c r="O12" s="2">
        <f t="shared" si="5"/>
        <v>1.1717699024982009</v>
      </c>
      <c r="R12" s="17">
        <v>38776</v>
      </c>
      <c r="S12" s="18">
        <v>1053.01</v>
      </c>
      <c r="T12" s="19">
        <f t="shared" si="0"/>
        <v>7.6713421524960967E-3</v>
      </c>
      <c r="U12" s="18">
        <v>15.680999999999999</v>
      </c>
      <c r="AC12" s="16" t="e">
        <f>IF(AA12&gt;$AE$1,#REF!-Z12,#REF!)</f>
        <v>#REF!</v>
      </c>
      <c r="AD12" s="2" t="e">
        <f t="shared" si="1"/>
        <v>#REF!</v>
      </c>
    </row>
    <row r="13" spans="1:31" x14ac:dyDescent="0.25">
      <c r="A13" s="1">
        <v>38807</v>
      </c>
      <c r="B13" s="3">
        <v>-6.6460935971900002E-3</v>
      </c>
      <c r="C13" s="2">
        <f t="shared" si="2"/>
        <v>1.3666221765754263</v>
      </c>
      <c r="E13" s="16">
        <f t="shared" si="7"/>
        <v>-6.6460935971900002E-3</v>
      </c>
      <c r="F13" s="2">
        <f t="shared" si="3"/>
        <v>1.2343104516629322</v>
      </c>
      <c r="J13" s="1">
        <v>38807</v>
      </c>
      <c r="K13" s="3">
        <v>-1.6302175068E-2</v>
      </c>
      <c r="L13" s="2">
        <f t="shared" si="4"/>
        <v>1.2619837865775618</v>
      </c>
      <c r="N13" s="16">
        <f t="shared" si="6"/>
        <v>-1.6302175068E-2</v>
      </c>
      <c r="O13" s="2">
        <f t="shared" si="5"/>
        <v>1.180445823444582</v>
      </c>
      <c r="R13" s="17">
        <v>38807</v>
      </c>
      <c r="S13" s="18">
        <v>1061.088</v>
      </c>
      <c r="T13" s="19">
        <f t="shared" si="0"/>
        <v>0.10485369733707284</v>
      </c>
      <c r="U13" s="18">
        <v>16.193999999999999</v>
      </c>
      <c r="AC13" s="16" t="e">
        <f>IF(AA13&gt;$AE$1,#REF!-Z13,#REF!)</f>
        <v>#REF!</v>
      </c>
      <c r="AD13" s="2" t="e">
        <f t="shared" si="1"/>
        <v>#REF!</v>
      </c>
    </row>
    <row r="14" spans="1:31" x14ac:dyDescent="0.25">
      <c r="A14" s="1">
        <v>38835</v>
      </c>
      <c r="B14" s="3">
        <v>0.40410114118500001</v>
      </c>
      <c r="C14" s="2">
        <f t="shared" si="2"/>
        <v>1.3575394776779104</v>
      </c>
      <c r="E14" s="16">
        <f t="shared" si="7"/>
        <v>0.40410114118500001</v>
      </c>
      <c r="F14" s="2">
        <f t="shared" si="3"/>
        <v>1.2261071088731905</v>
      </c>
      <c r="J14" s="1">
        <v>38835</v>
      </c>
      <c r="K14" s="3">
        <v>0.40304577861399998</v>
      </c>
      <c r="L14" s="2">
        <f t="shared" si="4"/>
        <v>1.2414107059557968</v>
      </c>
      <c r="N14" s="16">
        <f t="shared" si="6"/>
        <v>0.40304577861399998</v>
      </c>
      <c r="O14" s="2">
        <f t="shared" si="5"/>
        <v>1.1612019889724989</v>
      </c>
      <c r="R14" s="17">
        <v>38835</v>
      </c>
      <c r="S14" s="18">
        <v>1172.347</v>
      </c>
      <c r="T14" s="19">
        <f t="shared" si="0"/>
        <v>0.16471573689359897</v>
      </c>
      <c r="U14" s="18">
        <v>17.831099999999999</v>
      </c>
      <c r="AC14" s="16" t="e">
        <f>IF(AA14&gt;$AE$1,#REF!-Z14,#REF!)</f>
        <v>#REF!</v>
      </c>
      <c r="AD14" s="2" t="e">
        <f t="shared" si="1"/>
        <v>#REF!</v>
      </c>
    </row>
    <row r="15" spans="1:31" x14ac:dyDescent="0.25">
      <c r="A15" s="1">
        <v>38868</v>
      </c>
      <c r="B15" s="3">
        <v>5.3759690168099998E-2</v>
      </c>
      <c r="C15" s="2">
        <f t="shared" si="2"/>
        <v>1.9061227298112426</v>
      </c>
      <c r="E15" s="16">
        <f t="shared" si="7"/>
        <v>5.3759690168099998E-2</v>
      </c>
      <c r="F15" s="2">
        <f t="shared" si="3"/>
        <v>1.7215783907838877</v>
      </c>
      <c r="J15" s="1">
        <v>38868</v>
      </c>
      <c r="K15" s="3">
        <v>4.40396887714E-2</v>
      </c>
      <c r="L15" s="2">
        <f t="shared" si="4"/>
        <v>1.7417560505175065</v>
      </c>
      <c r="N15" s="16">
        <f t="shared" si="6"/>
        <v>4.40396887714E-2</v>
      </c>
      <c r="O15" s="2">
        <f t="shared" si="5"/>
        <v>1.6292195487460452</v>
      </c>
      <c r="R15" s="17">
        <v>38868</v>
      </c>
      <c r="S15" s="18">
        <v>1365.451</v>
      </c>
      <c r="T15" s="19">
        <f t="shared" si="0"/>
        <v>2.0881012940046961E-2</v>
      </c>
      <c r="U15" s="18">
        <v>19.770099999999999</v>
      </c>
      <c r="AC15" s="16" t="e">
        <f>IF(AA15&gt;$AE$1,#REF!-Z15,#REF!)</f>
        <v>#REF!</v>
      </c>
      <c r="AD15" s="2" t="e">
        <f t="shared" si="1"/>
        <v>#REF!</v>
      </c>
    </row>
    <row r="16" spans="1:31" x14ac:dyDescent="0.25">
      <c r="A16" s="1">
        <v>38898</v>
      </c>
      <c r="B16" s="3">
        <v>-3.3901658466200003E-2</v>
      </c>
      <c r="C16" s="2">
        <f t="shared" si="2"/>
        <v>2.0085952971882679</v>
      </c>
      <c r="E16" s="16">
        <f t="shared" si="7"/>
        <v>-3.3901658466200003E-2</v>
      </c>
      <c r="F16" s="2">
        <f t="shared" si="3"/>
        <v>1.8141299116725256</v>
      </c>
      <c r="J16" s="1">
        <v>38898</v>
      </c>
      <c r="K16" s="3">
        <v>-3.3186886582299999E-2</v>
      </c>
      <c r="L16" s="2">
        <f t="shared" si="4"/>
        <v>1.8184624448980005</v>
      </c>
      <c r="N16" s="16">
        <f t="shared" si="6"/>
        <v>-3.3186886582299999E-2</v>
      </c>
      <c r="O16" s="2">
        <f t="shared" si="5"/>
        <v>1.700969870613102</v>
      </c>
      <c r="R16" s="17">
        <v>38898</v>
      </c>
      <c r="S16" s="18">
        <v>1393.963</v>
      </c>
      <c r="T16" s="19">
        <f t="shared" si="0"/>
        <v>-7.1476072176951622E-2</v>
      </c>
      <c r="U16" s="18">
        <v>18.487100000000002</v>
      </c>
      <c r="AC16" s="16" t="e">
        <f>IF(AA16&gt;$AE$1,#REF!-Z16,#REF!)</f>
        <v>#REF!</v>
      </c>
      <c r="AD16" s="2" t="e">
        <f t="shared" si="1"/>
        <v>#REF!</v>
      </c>
    </row>
    <row r="17" spans="1:34" x14ac:dyDescent="0.25">
      <c r="A17" s="1">
        <v>38929</v>
      </c>
      <c r="B17" s="3">
        <v>5.1648856041200002E-2</v>
      </c>
      <c r="C17" s="2">
        <f t="shared" si="2"/>
        <v>1.9405005854261759</v>
      </c>
      <c r="E17" s="16">
        <f t="shared" si="7"/>
        <v>1.7371609470006204E-2</v>
      </c>
      <c r="F17" s="2">
        <f t="shared" si="3"/>
        <v>1.7526278989936861</v>
      </c>
      <c r="J17" s="1">
        <v>38929</v>
      </c>
      <c r="K17" s="3">
        <v>5.5790658824300003E-2</v>
      </c>
      <c r="L17" s="2">
        <f t="shared" si="4"/>
        <v>1.7581133379849987</v>
      </c>
      <c r="N17" s="16">
        <f t="shared" si="6"/>
        <v>2.1513412253106205E-2</v>
      </c>
      <c r="O17" s="2">
        <f t="shared" si="5"/>
        <v>1.6445199764371556</v>
      </c>
      <c r="R17" s="17">
        <v>38929</v>
      </c>
      <c r="S17" s="18">
        <v>1294.328</v>
      </c>
      <c r="T17" s="19">
        <f t="shared" si="0"/>
        <v>3.4277246571193798E-2</v>
      </c>
      <c r="U17" s="18">
        <v>19.034400000000002</v>
      </c>
      <c r="AC17" s="16" t="e">
        <f>IF(AA17&gt;$AE$1,#REF!-Z17,#REF!)</f>
        <v>#REF!</v>
      </c>
      <c r="AD17" s="2" t="e">
        <f t="shared" si="1"/>
        <v>#REF!</v>
      </c>
    </row>
    <row r="18" spans="1:34" x14ac:dyDescent="0.25">
      <c r="A18" s="1">
        <v>38960</v>
      </c>
      <c r="B18" s="3">
        <v>0.19412048786399999</v>
      </c>
      <c r="C18" s="2">
        <f t="shared" si="2"/>
        <v>2.0407252208107169</v>
      </c>
      <c r="E18" s="16">
        <f t="shared" si="7"/>
        <v>0.14588616396324278</v>
      </c>
      <c r="F18" s="2">
        <f t="shared" si="3"/>
        <v>1.783073866401242</v>
      </c>
      <c r="J18" s="1">
        <v>38960</v>
      </c>
      <c r="K18" s="3">
        <v>0.16789296847900001</v>
      </c>
      <c r="L18" s="2">
        <f t="shared" si="4"/>
        <v>1.856199639398971</v>
      </c>
      <c r="N18" s="16">
        <f t="shared" si="6"/>
        <v>0.1196586445782428</v>
      </c>
      <c r="O18" s="2">
        <f t="shared" si="5"/>
        <v>1.6798992126487167</v>
      </c>
      <c r="R18" s="17">
        <v>38960</v>
      </c>
      <c r="S18" s="18">
        <v>1338.694</v>
      </c>
      <c r="T18" s="19">
        <f t="shared" si="0"/>
        <v>4.8234323900757214E-2</v>
      </c>
      <c r="U18" s="18">
        <v>19.334399999999999</v>
      </c>
      <c r="AC18" s="16" t="e">
        <f>IF(AA18&gt;$AE$1,#REF!-Z18,#REF!)</f>
        <v>#REF!</v>
      </c>
      <c r="AD18" s="2" t="e">
        <f t="shared" si="1"/>
        <v>#REF!</v>
      </c>
    </row>
    <row r="19" spans="1:34" x14ac:dyDescent="0.25">
      <c r="A19" s="1">
        <v>38989</v>
      </c>
      <c r="B19" s="3">
        <v>-4.6137316566899997E-2</v>
      </c>
      <c r="C19" s="2">
        <f t="shared" si="2"/>
        <v>2.4368717962708621</v>
      </c>
      <c r="E19" s="16">
        <f t="shared" si="7"/>
        <v>-4.6137316566899997E-2</v>
      </c>
      <c r="F19" s="2">
        <f t="shared" si="3"/>
        <v>2.0431996728336266</v>
      </c>
      <c r="J19" s="1">
        <v>38989</v>
      </c>
      <c r="K19" s="3">
        <v>-3.99887597434E-2</v>
      </c>
      <c r="L19" s="2">
        <f t="shared" si="4"/>
        <v>2.1678425069473137</v>
      </c>
      <c r="N19" s="16">
        <f t="shared" si="6"/>
        <v>-3.99887597434E-2</v>
      </c>
      <c r="O19" s="2">
        <f t="shared" si="5"/>
        <v>1.8809136754623195</v>
      </c>
      <c r="R19" s="17">
        <v>38989</v>
      </c>
      <c r="S19" s="18">
        <v>1403.2650000000001</v>
      </c>
      <c r="T19" s="19">
        <f t="shared" si="0"/>
        <v>4.3618275949303786E-2</v>
      </c>
      <c r="U19" s="18">
        <v>21.918800000000001</v>
      </c>
      <c r="AC19" s="16" t="e">
        <f>IF(AA19&gt;$AE$1,#REF!-Z19,#REF!)</f>
        <v>#REF!</v>
      </c>
      <c r="AD19" s="2" t="e">
        <f t="shared" si="1"/>
        <v>#REF!</v>
      </c>
    </row>
    <row r="20" spans="1:34" x14ac:dyDescent="0.25">
      <c r="A20" s="1">
        <v>39021</v>
      </c>
      <c r="B20" s="3">
        <v>-2.1285278421499999E-2</v>
      </c>
      <c r="C20" s="2">
        <f t="shared" si="2"/>
        <v>2.3244410707733629</v>
      </c>
      <c r="E20" s="16">
        <f t="shared" si="7"/>
        <v>-2.1285278421499999E-2</v>
      </c>
      <c r="F20" s="2">
        <f t="shared" si="3"/>
        <v>1.948931922718715</v>
      </c>
      <c r="J20" s="1">
        <v>39021</v>
      </c>
      <c r="K20" s="3">
        <v>-1.9317785501800001E-2</v>
      </c>
      <c r="L20" s="2">
        <f t="shared" si="4"/>
        <v>2.0811531737754678</v>
      </c>
      <c r="N20" s="16">
        <f t="shared" si="6"/>
        <v>-1.9317785501800001E-2</v>
      </c>
      <c r="O20" s="2">
        <f t="shared" si="5"/>
        <v>1.8056982703961812</v>
      </c>
      <c r="R20" s="17">
        <v>39021</v>
      </c>
      <c r="S20" s="18">
        <v>1464.473</v>
      </c>
      <c r="T20" s="19">
        <f t="shared" si="0"/>
        <v>0.17063134656630741</v>
      </c>
      <c r="U20" s="18">
        <v>19.273900000000001</v>
      </c>
      <c r="AC20" s="16" t="e">
        <f>IF(AA20&gt;$AE$1,#REF!-Z20,#REF!)</f>
        <v>#REF!</v>
      </c>
      <c r="AD20" s="2" t="e">
        <f t="shared" si="1"/>
        <v>#REF!</v>
      </c>
    </row>
    <row r="21" spans="1:34" x14ac:dyDescent="0.25">
      <c r="A21" s="1">
        <v>39051</v>
      </c>
      <c r="B21" s="3">
        <v>-3.5638072126399998E-3</v>
      </c>
      <c r="C21" s="2">
        <f t="shared" si="2"/>
        <v>2.2749646954075824</v>
      </c>
      <c r="E21" s="16">
        <f t="shared" si="7"/>
        <v>-3.5638072126399998E-3</v>
      </c>
      <c r="F21" s="2">
        <f t="shared" si="3"/>
        <v>1.9074483641190978</v>
      </c>
      <c r="J21" s="1">
        <v>39051</v>
      </c>
      <c r="K21" s="3">
        <v>-6.04263527151E-4</v>
      </c>
      <c r="L21" s="2">
        <f t="shared" si="4"/>
        <v>2.0409499031680829</v>
      </c>
      <c r="N21" s="16">
        <f t="shared" si="6"/>
        <v>-6.04263527151E-4</v>
      </c>
      <c r="O21" s="2">
        <f t="shared" si="5"/>
        <v>1.7708161785276966</v>
      </c>
      <c r="R21" s="17">
        <v>39051</v>
      </c>
      <c r="S21" s="18">
        <v>1714.3579999999999</v>
      </c>
      <c r="T21" s="19">
        <f t="shared" si="0"/>
        <v>0.19056054803022482</v>
      </c>
      <c r="U21" s="18">
        <v>24.1419</v>
      </c>
      <c r="AC21" s="16" t="e">
        <f>IF(AA21&gt;$AE$1,#REF!-Z21,#REF!)</f>
        <v>#REF!</v>
      </c>
      <c r="AD21" s="2" t="e">
        <f t="shared" si="1"/>
        <v>#REF!</v>
      </c>
    </row>
    <row r="22" spans="1:34" x14ac:dyDescent="0.25">
      <c r="A22" s="1">
        <v>39080</v>
      </c>
      <c r="B22" s="3">
        <v>0.33228665547800001</v>
      </c>
      <c r="C22" s="2">
        <f t="shared" si="2"/>
        <v>2.2668571598175875</v>
      </c>
      <c r="D22" s="3">
        <f>C22/C10-1</f>
        <v>0.76901254552360521</v>
      </c>
      <c r="E22" s="16">
        <f t="shared" si="7"/>
        <v>0.33228665547800001</v>
      </c>
      <c r="F22" s="2">
        <f t="shared" si="3"/>
        <v>1.9006505858813116</v>
      </c>
      <c r="G22" s="3">
        <f>F22/F10-1</f>
        <v>0.64222666331886757</v>
      </c>
      <c r="J22" s="1">
        <v>39080</v>
      </c>
      <c r="K22" s="3">
        <v>0.32364338684299998</v>
      </c>
      <c r="L22" s="2">
        <f t="shared" si="4"/>
        <v>2.0397166315808559</v>
      </c>
      <c r="M22" s="3">
        <f>L22/L10-1</f>
        <v>0.7171031702272892</v>
      </c>
      <c r="N22" s="16">
        <f t="shared" si="6"/>
        <v>0.32364338684299998</v>
      </c>
      <c r="O22" s="2">
        <f t="shared" si="5"/>
        <v>1.7697461388977234</v>
      </c>
      <c r="P22" s="3">
        <f>O22/O10-1</f>
        <v>0.59274130113991008</v>
      </c>
      <c r="R22" s="17">
        <v>39080</v>
      </c>
      <c r="S22" s="18">
        <v>2041.047</v>
      </c>
      <c r="T22" s="19">
        <f t="shared" si="0"/>
        <v>0.16868205386745139</v>
      </c>
      <c r="U22" s="18">
        <v>31.315899999999999</v>
      </c>
      <c r="AC22" s="16" t="e">
        <f>IF(AA22&gt;$AE$1,#REF!-Z22,#REF!)</f>
        <v>#REF!</v>
      </c>
      <c r="AD22" s="2" t="e">
        <f t="shared" si="1"/>
        <v>#REF!</v>
      </c>
    </row>
    <row r="23" spans="1:34" s="5" customFormat="1" x14ac:dyDescent="0.25">
      <c r="A23" s="1">
        <v>39113</v>
      </c>
      <c r="B23" s="3">
        <v>0.27553714030900001</v>
      </c>
      <c r="C23" s="2">
        <f t="shared" si="2"/>
        <v>3.0201035438997317</v>
      </c>
      <c r="D23" s="3"/>
      <c r="E23" s="16">
        <f t="shared" si="7"/>
        <v>0.27553714030900001</v>
      </c>
      <c r="F23" s="2">
        <f t="shared" si="3"/>
        <v>2.5322114122961139</v>
      </c>
      <c r="G23" s="3"/>
      <c r="H23" s="3"/>
      <c r="I23" s="3"/>
      <c r="J23" s="1">
        <v>39113</v>
      </c>
      <c r="K23" s="3">
        <v>0.21415662029099999</v>
      </c>
      <c r="L23" s="2">
        <f t="shared" si="4"/>
        <v>2.6998574304256797</v>
      </c>
      <c r="M23" s="3"/>
      <c r="N23" s="16">
        <f t="shared" si="6"/>
        <v>0.21415662029099999</v>
      </c>
      <c r="O23" s="2">
        <f t="shared" si="5"/>
        <v>2.342512773142905</v>
      </c>
      <c r="P23" s="3"/>
      <c r="Q23"/>
      <c r="R23" s="17">
        <v>39113</v>
      </c>
      <c r="S23" s="18">
        <v>2385.335</v>
      </c>
      <c r="T23" s="19">
        <f t="shared" si="0"/>
        <v>6.6756241785745019E-2</v>
      </c>
      <c r="U23" s="18">
        <v>28.886399999999998</v>
      </c>
      <c r="V23" s="11"/>
      <c r="W23" s="11"/>
      <c r="X23" s="20" t="s">
        <v>2</v>
      </c>
      <c r="Y23" s="21">
        <v>2142.8910000000001</v>
      </c>
      <c r="Z23" s="22">
        <f t="shared" ref="Z23:Z86" si="8">(Y24-Y23)/Y23</f>
        <v>0.17296353384283186</v>
      </c>
      <c r="AA23" s="23">
        <v>43.843400000000003</v>
      </c>
      <c r="AB23" s="23"/>
      <c r="AC23" s="16" t="e">
        <f>IF(AA23&gt;$AE$1,#REF!-Z23,#REF!)</f>
        <v>#REF!</v>
      </c>
      <c r="AD23" s="4" t="e">
        <f t="shared" si="1"/>
        <v>#REF!</v>
      </c>
    </row>
    <row r="24" spans="1:34" x14ac:dyDescent="0.25">
      <c r="A24" s="1">
        <v>39141</v>
      </c>
      <c r="B24" s="3">
        <v>0.29041243726799998</v>
      </c>
      <c r="C24" s="2">
        <f t="shared" si="2"/>
        <v>3.8522542378229399</v>
      </c>
      <c r="E24" s="16">
        <f t="shared" si="7"/>
        <v>0.29041243726799998</v>
      </c>
      <c r="F24" s="2">
        <f t="shared" si="3"/>
        <v>3.2299297034979992</v>
      </c>
      <c r="J24" s="1">
        <v>39141</v>
      </c>
      <c r="K24" s="3">
        <v>0.33426602896800001</v>
      </c>
      <c r="L24" s="2">
        <f t="shared" si="4"/>
        <v>3.2780497729931866</v>
      </c>
      <c r="N24" s="16">
        <f t="shared" si="6"/>
        <v>0.33426602896800001</v>
      </c>
      <c r="O24" s="2">
        <f t="shared" si="5"/>
        <v>2.8441773916276873</v>
      </c>
      <c r="R24" s="17">
        <v>39141</v>
      </c>
      <c r="S24" s="18">
        <v>2544.5709999999999</v>
      </c>
      <c r="T24" s="19">
        <f t="shared" si="0"/>
        <v>9.3223179860180805E-2</v>
      </c>
      <c r="U24" s="18">
        <v>29.410399999999999</v>
      </c>
      <c r="X24" s="20" t="s">
        <v>3</v>
      </c>
      <c r="Y24" s="21">
        <v>2513.5329999999999</v>
      </c>
      <c r="Z24" s="22">
        <f t="shared" si="8"/>
        <v>0.16412396415722411</v>
      </c>
      <c r="AA24" s="23">
        <v>51.240900000000003</v>
      </c>
      <c r="AB24" s="23"/>
      <c r="AC24" s="16" t="e">
        <f>IF(AA24&gt;$AE$1,#REF!-Z24,#REF!)</f>
        <v>#REF!</v>
      </c>
      <c r="AD24" s="2" t="e">
        <f t="shared" si="1"/>
        <v>#REF!</v>
      </c>
    </row>
    <row r="25" spans="1:34" x14ac:dyDescent="0.25">
      <c r="A25" s="1">
        <v>39171</v>
      </c>
      <c r="B25" s="3">
        <v>0.31626561577000001</v>
      </c>
      <c r="C25" s="2">
        <f t="shared" si="2"/>
        <v>4.9709967800050814</v>
      </c>
      <c r="E25" s="16">
        <f t="shared" si="7"/>
        <v>0.31626561577000001</v>
      </c>
      <c r="F25" s="2">
        <f t="shared" si="3"/>
        <v>4.1679414608951619</v>
      </c>
      <c r="J25" s="1">
        <v>39171</v>
      </c>
      <c r="K25" s="3">
        <v>0.30591213867799999</v>
      </c>
      <c r="L25" s="2">
        <f t="shared" si="4"/>
        <v>4.3737904533710728</v>
      </c>
      <c r="N25" s="16">
        <f t="shared" si="6"/>
        <v>0.30591213867799999</v>
      </c>
      <c r="O25" s="2">
        <f t="shared" si="5"/>
        <v>3.7948892740076383</v>
      </c>
      <c r="R25" s="17">
        <v>39171</v>
      </c>
      <c r="S25" s="18">
        <v>2781.7840000000001</v>
      </c>
      <c r="T25" s="19">
        <f t="shared" si="0"/>
        <v>0.27929019650698961</v>
      </c>
      <c r="U25" s="18">
        <v>32.576999999999998</v>
      </c>
      <c r="X25" s="20" t="s">
        <v>4</v>
      </c>
      <c r="Y25" s="21">
        <v>2926.0639999999999</v>
      </c>
      <c r="Z25" s="22">
        <f t="shared" si="8"/>
        <v>0.33410923342756688</v>
      </c>
      <c r="AA25" s="23">
        <v>59.543300000000002</v>
      </c>
      <c r="AB25" s="23"/>
      <c r="AC25" s="16" t="e">
        <f>IF(AA25&gt;$AE$1,#REF!-Z25,#REF!)</f>
        <v>#REF!</v>
      </c>
      <c r="AD25" s="2" t="e">
        <f t="shared" si="1"/>
        <v>#REF!</v>
      </c>
    </row>
    <row r="26" spans="1:34" x14ac:dyDescent="0.25">
      <c r="A26" s="1">
        <v>39202</v>
      </c>
      <c r="B26" s="3">
        <v>-2.26977786286E-2</v>
      </c>
      <c r="C26" s="2">
        <f t="shared" si="2"/>
        <v>6.5431521376240749</v>
      </c>
      <c r="E26" s="16">
        <f t="shared" si="7"/>
        <v>-2.26977786286E-2</v>
      </c>
      <c r="F26" s="2">
        <f t="shared" si="3"/>
        <v>5.4861180335184834</v>
      </c>
      <c r="J26" s="1">
        <v>39202</v>
      </c>
      <c r="K26" s="3">
        <v>-1.2427851465799999E-2</v>
      </c>
      <c r="L26" s="2">
        <f t="shared" si="4"/>
        <v>5.7117860450912366</v>
      </c>
      <c r="N26" s="16">
        <f t="shared" si="6"/>
        <v>-1.2427851465799999E-2</v>
      </c>
      <c r="O26" s="2">
        <f t="shared" si="5"/>
        <v>4.9557919678655171</v>
      </c>
      <c r="R26" s="17">
        <v>39202</v>
      </c>
      <c r="S26" s="18">
        <v>3558.7089999999998</v>
      </c>
      <c r="T26" s="19">
        <f t="shared" si="0"/>
        <v>0.103757570512228</v>
      </c>
      <c r="U26" s="18">
        <v>34.218400000000003</v>
      </c>
      <c r="X26" s="20" t="s">
        <v>5</v>
      </c>
      <c r="Y26" s="21">
        <v>3903.6889999999999</v>
      </c>
      <c r="Z26" s="22">
        <f t="shared" si="8"/>
        <v>9.3268700452315778E-2</v>
      </c>
      <c r="AA26" s="23">
        <v>72.402299999999997</v>
      </c>
      <c r="AB26" s="23"/>
      <c r="AC26" s="16" t="e">
        <f>IF(AA26&gt;$AE$1,#REF!-Z26,#REF!)</f>
        <v>#REF!</v>
      </c>
      <c r="AD26" s="2" t="e">
        <f t="shared" si="1"/>
        <v>#REF!</v>
      </c>
    </row>
    <row r="27" spans="1:34" x14ac:dyDescent="0.25">
      <c r="A27" s="1">
        <v>39233</v>
      </c>
      <c r="B27" s="3">
        <v>-0.138149658643</v>
      </c>
      <c r="C27" s="2">
        <f t="shared" si="2"/>
        <v>6.3946371188710325</v>
      </c>
      <c r="E27" s="16">
        <f t="shared" si="7"/>
        <v>-0.138149658643</v>
      </c>
      <c r="F27" s="2">
        <f t="shared" si="3"/>
        <v>5.3615953408633104</v>
      </c>
      <c r="J27" s="1">
        <v>39233</v>
      </c>
      <c r="K27" s="3">
        <v>-0.10150575479899999</v>
      </c>
      <c r="L27" s="2">
        <f t="shared" si="4"/>
        <v>5.6408008165184134</v>
      </c>
      <c r="N27" s="16">
        <f t="shared" si="6"/>
        <v>-0.10150575479899999</v>
      </c>
      <c r="O27" s="2">
        <f t="shared" si="5"/>
        <v>4.8942021213934792</v>
      </c>
      <c r="R27" s="17">
        <v>39233</v>
      </c>
      <c r="S27" s="18">
        <v>3927.9520000000002</v>
      </c>
      <c r="T27" s="19">
        <f t="shared" si="0"/>
        <v>-4.1719959918043892E-2</v>
      </c>
      <c r="U27" s="18">
        <v>37.755499999999998</v>
      </c>
      <c r="X27" s="20" t="s">
        <v>6</v>
      </c>
      <c r="Y27" s="21">
        <v>4267.7809999999999</v>
      </c>
      <c r="Z27" s="22">
        <f t="shared" si="8"/>
        <v>-0.15987113678044867</v>
      </c>
      <c r="AA27" s="23">
        <v>79.252399999999994</v>
      </c>
      <c r="AB27" s="23"/>
      <c r="AC27" s="16" t="e">
        <f>IF(AA27&gt;$AE$1,#REF!-Z27,#REF!)</f>
        <v>#REF!</v>
      </c>
      <c r="AD27" s="2" t="e">
        <f t="shared" si="1"/>
        <v>#REF!</v>
      </c>
    </row>
    <row r="28" spans="1:34" x14ac:dyDescent="0.25">
      <c r="A28" s="1">
        <v>39262</v>
      </c>
      <c r="B28" s="3">
        <v>0.190456032394</v>
      </c>
      <c r="C28" s="2">
        <f t="shared" si="2"/>
        <v>5.5112201837531423</v>
      </c>
      <c r="E28" s="16">
        <f t="shared" si="7"/>
        <v>0.190456032394</v>
      </c>
      <c r="F28" s="2">
        <f t="shared" si="3"/>
        <v>4.6208927747411446</v>
      </c>
      <c r="J28" s="1">
        <v>39262</v>
      </c>
      <c r="K28" s="3">
        <v>0.22108964366299999</v>
      </c>
      <c r="L28" s="2">
        <f t="shared" si="4"/>
        <v>5.0682270719668958</v>
      </c>
      <c r="N28" s="16">
        <f t="shared" si="6"/>
        <v>0.22108964366299999</v>
      </c>
      <c r="O28" s="2">
        <f t="shared" si="5"/>
        <v>4.397412440922567</v>
      </c>
      <c r="R28" s="17">
        <v>39262</v>
      </c>
      <c r="S28" s="18">
        <v>3764.078</v>
      </c>
      <c r="T28" s="19">
        <f t="shared" si="0"/>
        <v>0.1850349541109404</v>
      </c>
      <c r="U28" s="18">
        <v>35.161499999999997</v>
      </c>
      <c r="X28" s="20" t="s">
        <v>7</v>
      </c>
      <c r="Y28" s="21">
        <v>3585.4859999999999</v>
      </c>
      <c r="Z28" s="22">
        <f t="shared" si="8"/>
        <v>0.22816934719588919</v>
      </c>
      <c r="AA28" s="23">
        <v>66.117599999999996</v>
      </c>
      <c r="AB28" s="23"/>
      <c r="AC28" s="16" t="e">
        <f>IF(AA28&gt;$AE$1,#REF!-Z28,#REF!)</f>
        <v>#REF!</v>
      </c>
      <c r="AD28" s="2" t="e">
        <f t="shared" si="1"/>
        <v>#REF!</v>
      </c>
      <c r="AH28">
        <f>3.07/2.31</f>
        <v>1.329004329004329</v>
      </c>
    </row>
    <row r="29" spans="1:34" x14ac:dyDescent="0.25">
      <c r="A29" s="1">
        <v>39294</v>
      </c>
      <c r="B29" s="3">
        <v>0.27689822892600002</v>
      </c>
      <c r="C29" s="2">
        <f t="shared" si="2"/>
        <v>6.5608653136004982</v>
      </c>
      <c r="E29" s="16">
        <f t="shared" si="7"/>
        <v>0.27689822892600002</v>
      </c>
      <c r="F29" s="2">
        <f t="shared" si="3"/>
        <v>5.5009696787364453</v>
      </c>
      <c r="J29" s="1">
        <v>39294</v>
      </c>
      <c r="K29" s="3">
        <v>0.265514765115</v>
      </c>
      <c r="L29" s="2">
        <f t="shared" si="4"/>
        <v>6.1887595893112257</v>
      </c>
      <c r="N29" s="16">
        <f t="shared" si="6"/>
        <v>0.265514765115</v>
      </c>
      <c r="O29" s="2">
        <f t="shared" si="5"/>
        <v>5.3696347905253798</v>
      </c>
      <c r="R29" s="17">
        <v>39294</v>
      </c>
      <c r="S29" s="18">
        <v>4460.5640000000003</v>
      </c>
      <c r="T29" s="19">
        <f t="shared" si="0"/>
        <v>0.18747606804879369</v>
      </c>
      <c r="U29" s="18">
        <v>35.596899999999998</v>
      </c>
      <c r="X29" s="20" t="s">
        <v>8</v>
      </c>
      <c r="Y29" s="21">
        <v>4403.5839999999998</v>
      </c>
      <c r="Z29" s="22">
        <f t="shared" si="8"/>
        <v>0.11219315902682919</v>
      </c>
      <c r="AA29" s="23">
        <v>70.579899999999995</v>
      </c>
      <c r="AB29" s="23"/>
      <c r="AC29" s="16" t="e">
        <f>IF(AA29&gt;$AE$1,#REF!-Z29,#REF!)</f>
        <v>#REF!</v>
      </c>
      <c r="AD29" s="2" t="e">
        <f t="shared" si="1"/>
        <v>#REF!</v>
      </c>
    </row>
    <row r="30" spans="1:34" x14ac:dyDescent="0.25">
      <c r="A30" s="1">
        <v>39325</v>
      </c>
      <c r="B30" s="3">
        <v>-2.5834925914800001E-2</v>
      </c>
      <c r="C30" s="2">
        <f t="shared" si="2"/>
        <v>8.3775572991585019</v>
      </c>
      <c r="E30" s="16">
        <f t="shared" si="7"/>
        <v>-2.5834925914800001E-2</v>
      </c>
      <c r="F30" s="2">
        <f t="shared" si="3"/>
        <v>7.024178440154194</v>
      </c>
      <c r="J30" s="1">
        <v>39325</v>
      </c>
      <c r="K30" s="3">
        <v>-2.99441879072E-2</v>
      </c>
      <c r="L30" s="2">
        <f t="shared" si="4"/>
        <v>7.8319666380203996</v>
      </c>
      <c r="N30" s="16">
        <f t="shared" si="6"/>
        <v>-2.99441879072E-2</v>
      </c>
      <c r="O30" s="2">
        <f t="shared" si="5"/>
        <v>6.7953521106850587</v>
      </c>
      <c r="R30" s="17">
        <v>39325</v>
      </c>
      <c r="S30" s="18">
        <v>5296.8130000000001</v>
      </c>
      <c r="T30" s="19">
        <f t="shared" si="0"/>
        <v>5.3617146763534906E-2</v>
      </c>
      <c r="U30" s="18">
        <v>42.313200000000002</v>
      </c>
      <c r="X30" s="20" t="s">
        <v>9</v>
      </c>
      <c r="Y30" s="21">
        <v>4897.6360000000004</v>
      </c>
      <c r="Z30" s="22">
        <f t="shared" si="8"/>
        <v>3.7980364404377784E-2</v>
      </c>
      <c r="AA30" s="23">
        <v>78.696200000000005</v>
      </c>
      <c r="AB30" s="23"/>
      <c r="AC30" s="16" t="e">
        <f>IF(AA30&gt;$AE$1,#REF!-Z30,#REF!)</f>
        <v>#REF!</v>
      </c>
      <c r="AD30" s="2" t="e">
        <f t="shared" si="1"/>
        <v>#REF!</v>
      </c>
    </row>
    <row r="31" spans="1:34" x14ac:dyDescent="0.25">
      <c r="A31" s="1">
        <v>39353</v>
      </c>
      <c r="B31" s="3">
        <v>-0.12496800581500001</v>
      </c>
      <c r="C31" s="2">
        <f t="shared" si="2"/>
        <v>8.1611237269877499</v>
      </c>
      <c r="E31" s="16">
        <f t="shared" si="7"/>
        <v>-0.12496800581500001</v>
      </c>
      <c r="F31" s="2">
        <f t="shared" si="3"/>
        <v>6.8427093105404753</v>
      </c>
      <c r="J31" s="1">
        <v>39353</v>
      </c>
      <c r="K31" s="3">
        <v>-0.13204127381799999</v>
      </c>
      <c r="L31" s="2">
        <f t="shared" si="4"/>
        <v>7.5974447573285957</v>
      </c>
      <c r="N31" s="16">
        <f t="shared" si="6"/>
        <v>-0.13204127381799999</v>
      </c>
      <c r="O31" s="2">
        <f t="shared" si="5"/>
        <v>6.5918708101871175</v>
      </c>
      <c r="R31" s="17">
        <v>39353</v>
      </c>
      <c r="S31" s="18">
        <v>5580.8130000000001</v>
      </c>
      <c r="T31" s="19">
        <f t="shared" si="0"/>
        <v>1.9303639093443792E-2</v>
      </c>
      <c r="U31" s="18">
        <v>45.318300000000001</v>
      </c>
      <c r="X31" s="20" t="s">
        <v>10</v>
      </c>
      <c r="Y31" s="21">
        <v>5083.6499999999996</v>
      </c>
      <c r="Z31" s="22">
        <f t="shared" si="8"/>
        <v>-0.10493779076057551</v>
      </c>
      <c r="AA31" s="23">
        <v>82.194900000000004</v>
      </c>
      <c r="AB31" s="23"/>
      <c r="AC31" s="16" t="e">
        <f>IF(AA31&gt;$AE$1,#REF!-Z31,#REF!)</f>
        <v>#REF!</v>
      </c>
      <c r="AD31" s="2" t="e">
        <f t="shared" si="1"/>
        <v>#REF!</v>
      </c>
    </row>
    <row r="32" spans="1:34" x14ac:dyDescent="0.25">
      <c r="A32" s="1">
        <v>39386</v>
      </c>
      <c r="B32" s="3">
        <v>3.94248545731E-2</v>
      </c>
      <c r="C32" s="2">
        <f t="shared" si="2"/>
        <v>7.1412443696166106</v>
      </c>
      <c r="E32" s="16">
        <f t="shared" si="7"/>
        <v>3.94248545731E-2</v>
      </c>
      <c r="F32" s="2">
        <f t="shared" si="3"/>
        <v>5.9875895736304985</v>
      </c>
      <c r="J32" s="1">
        <v>39386</v>
      </c>
      <c r="K32" s="3">
        <v>8.1447841316399996E-2</v>
      </c>
      <c r="L32" s="2">
        <f t="shared" si="4"/>
        <v>6.5942684738090422</v>
      </c>
      <c r="N32" s="16">
        <f t="shared" si="6"/>
        <v>8.1447841316399996E-2</v>
      </c>
      <c r="O32" s="2">
        <f t="shared" si="5"/>
        <v>5.7214717915663185</v>
      </c>
      <c r="R32" s="17">
        <v>39386</v>
      </c>
      <c r="S32" s="18">
        <v>5688.5429999999997</v>
      </c>
      <c r="T32" s="19">
        <f t="shared" si="0"/>
        <v>-0.16720186522278191</v>
      </c>
      <c r="U32" s="18">
        <v>47.252400000000002</v>
      </c>
      <c r="X32" s="20" t="s">
        <v>11</v>
      </c>
      <c r="Y32" s="21">
        <v>4550.183</v>
      </c>
      <c r="Z32" s="22">
        <f t="shared" si="8"/>
        <v>-9.3897542142810569E-2</v>
      </c>
      <c r="AA32" s="23">
        <v>64.806600000000003</v>
      </c>
      <c r="AB32" s="23"/>
      <c r="AC32" s="16" t="e">
        <f>IF(AA32&gt;$AE$1,#REF!-Z32,#REF!)</f>
        <v>#REF!</v>
      </c>
      <c r="AD32" s="2" t="e">
        <f t="shared" si="1"/>
        <v>#REF!</v>
      </c>
    </row>
    <row r="33" spans="1:30" x14ac:dyDescent="0.25">
      <c r="A33" s="1">
        <v>39416</v>
      </c>
      <c r="B33" s="3">
        <v>0.21564117701499999</v>
      </c>
      <c r="C33" s="2">
        <f t="shared" si="2"/>
        <v>7.4227868903597143</v>
      </c>
      <c r="E33" s="16">
        <f t="shared" si="7"/>
        <v>8.8806629515608054E-2</v>
      </c>
      <c r="F33" s="2">
        <f t="shared" si="3"/>
        <v>6.2236494218142902</v>
      </c>
      <c r="J33" s="1">
        <v>39416</v>
      </c>
      <c r="K33" s="3">
        <v>0.238369972184</v>
      </c>
      <c r="L33" s="2">
        <f t="shared" si="4"/>
        <v>7.1313574060615794</v>
      </c>
      <c r="N33" s="16">
        <f t="shared" si="6"/>
        <v>0.11153542468460806</v>
      </c>
      <c r="O33" s="2">
        <f t="shared" si="5"/>
        <v>6.1874733181420707</v>
      </c>
      <c r="R33" s="17">
        <v>39416</v>
      </c>
      <c r="S33" s="18">
        <v>4737.4080000000004</v>
      </c>
      <c r="T33" s="19">
        <f t="shared" si="0"/>
        <v>0.12683454749939194</v>
      </c>
      <c r="U33" s="18">
        <v>40.167299999999997</v>
      </c>
      <c r="X33" s="20" t="s">
        <v>12</v>
      </c>
      <c r="Y33" s="21">
        <v>4122.9319999999998</v>
      </c>
      <c r="Z33" s="22">
        <f t="shared" si="8"/>
        <v>0.20002051937795731</v>
      </c>
      <c r="AA33" s="23">
        <v>58.886200000000002</v>
      </c>
      <c r="AB33" s="23"/>
      <c r="AC33" s="16" t="e">
        <f>IF(AA33&gt;$AE$1,#REF!-Z33,#REF!)</f>
        <v>#REF!</v>
      </c>
      <c r="AD33" s="2" t="e">
        <f t="shared" si="1"/>
        <v>#REF!</v>
      </c>
    </row>
    <row r="34" spans="1:30" x14ac:dyDescent="0.25">
      <c r="A34" s="1">
        <v>39444</v>
      </c>
      <c r="B34" s="3">
        <v>-0.132415941584</v>
      </c>
      <c r="C34" s="2">
        <f t="shared" si="2"/>
        <v>9.0234453921283944</v>
      </c>
      <c r="D34" s="3">
        <f t="shared" ref="D34" si="9">C34/C22-1</f>
        <v>2.9805972568886983</v>
      </c>
      <c r="E34" s="16">
        <f t="shared" si="7"/>
        <v>2.0608322802164181E-3</v>
      </c>
      <c r="F34" s="2">
        <f t="shared" si="3"/>
        <v>6.7763507502523801</v>
      </c>
      <c r="G34" s="3">
        <f t="shared" ref="G34" si="10">F34/F22-1</f>
        <v>2.5652795945711704</v>
      </c>
      <c r="J34" s="1">
        <v>39444</v>
      </c>
      <c r="K34" s="3">
        <v>-0.135672013472</v>
      </c>
      <c r="L34" s="2">
        <f t="shared" si="4"/>
        <v>8.8312588725786405</v>
      </c>
      <c r="M34" s="3">
        <f t="shared" ref="M34" si="11">L34/L22-1</f>
        <v>3.3296498816769899</v>
      </c>
      <c r="N34" s="16">
        <f t="shared" si="6"/>
        <v>-1.1952396077835881E-3</v>
      </c>
      <c r="O34" s="2">
        <f t="shared" si="5"/>
        <v>6.8775957824057281</v>
      </c>
      <c r="P34" s="3">
        <f t="shared" ref="P34" si="12">O34/O22-1</f>
        <v>2.8862047110832521</v>
      </c>
      <c r="R34" s="17">
        <v>39444</v>
      </c>
      <c r="S34" s="18">
        <v>5338.2749999999996</v>
      </c>
      <c r="T34" s="19">
        <f t="shared" si="0"/>
        <v>-0.13447677386421641</v>
      </c>
      <c r="U34" s="18">
        <v>42.901800000000001</v>
      </c>
      <c r="X34" s="20" t="s">
        <v>13</v>
      </c>
      <c r="Y34" s="21">
        <v>4947.6030000000001</v>
      </c>
      <c r="Z34" s="22">
        <f t="shared" si="8"/>
        <v>-5.743953182985783E-2</v>
      </c>
      <c r="AA34" s="23">
        <v>66.767899999999997</v>
      </c>
      <c r="AB34" s="23"/>
      <c r="AC34" s="16" t="e">
        <f>IF(AA34&gt;$AE$1,#REF!-Z34,#REF!)</f>
        <v>#REF!</v>
      </c>
      <c r="AD34" s="2" t="e">
        <f t="shared" si="1"/>
        <v>#REF!</v>
      </c>
    </row>
    <row r="35" spans="1:30" x14ac:dyDescent="0.25">
      <c r="A35" s="1">
        <v>39478</v>
      </c>
      <c r="B35" s="3">
        <v>0.15016116018100001</v>
      </c>
      <c r="C35" s="2">
        <f t="shared" si="2"/>
        <v>7.8285973741979067</v>
      </c>
      <c r="E35" s="16">
        <f t="shared" si="7"/>
        <v>0.13844161462640403</v>
      </c>
      <c r="F35" s="2">
        <f t="shared" si="3"/>
        <v>6.7903156726205696</v>
      </c>
      <c r="J35" s="1">
        <v>39478</v>
      </c>
      <c r="K35" s="3">
        <v>0.15614302344700001</v>
      </c>
      <c r="L35" s="2">
        <f t="shared" si="4"/>
        <v>7.6331041998434319</v>
      </c>
      <c r="N35" s="16">
        <f t="shared" si="6"/>
        <v>0.14442347789240403</v>
      </c>
      <c r="O35" s="2">
        <f t="shared" si="5"/>
        <v>6.8693754075202715</v>
      </c>
      <c r="R35" s="17">
        <v>39478</v>
      </c>
      <c r="S35" s="18">
        <v>4620.4009999999998</v>
      </c>
      <c r="T35" s="19">
        <f t="shared" si="0"/>
        <v>1.1719545554595978E-2</v>
      </c>
      <c r="U35" s="18">
        <v>33.572000000000003</v>
      </c>
      <c r="X35" s="20" t="s">
        <v>14</v>
      </c>
      <c r="Y35" s="21">
        <v>4663.415</v>
      </c>
      <c r="Z35" s="22">
        <f t="shared" si="8"/>
        <v>8.4530756966729362E-2</v>
      </c>
      <c r="AA35" s="23">
        <v>57.047600000000003</v>
      </c>
      <c r="AB35" s="23"/>
      <c r="AC35" s="16" t="e">
        <f>IF(AA35&gt;$AE$1,#REF!-Z35,#REF!)</f>
        <v>#REF!</v>
      </c>
      <c r="AD35" s="2" t="e">
        <f t="shared" si="1"/>
        <v>#REF!</v>
      </c>
    </row>
    <row r="36" spans="1:30" s="38" customFormat="1" x14ac:dyDescent="0.25">
      <c r="A36" s="6">
        <v>39507</v>
      </c>
      <c r="B36" s="9">
        <v>-0.28396531735199998</v>
      </c>
      <c r="C36" s="7">
        <f t="shared" si="2"/>
        <v>9.0041486384973943</v>
      </c>
      <c r="D36" s="9"/>
      <c r="E36" s="28">
        <f t="shared" si="7"/>
        <v>-9.4851926758252991E-2</v>
      </c>
      <c r="F36" s="7">
        <f t="shared" si="3"/>
        <v>7.7303779381611379</v>
      </c>
      <c r="G36" s="9"/>
      <c r="H36" s="9"/>
      <c r="I36" s="9"/>
      <c r="J36" s="6">
        <v>39507</v>
      </c>
      <c r="K36" s="9">
        <v>-0.28078683215799999</v>
      </c>
      <c r="L36" s="7">
        <f t="shared" si="4"/>
        <v>8.8249601678929785</v>
      </c>
      <c r="M36" s="9"/>
      <c r="N36" s="28">
        <f t="shared" si="6"/>
        <v>-9.1673441564253E-2</v>
      </c>
      <c r="O36" s="7">
        <f t="shared" si="5"/>
        <v>7.8614744948228994</v>
      </c>
      <c r="P36" s="9"/>
      <c r="Q36" s="8"/>
      <c r="R36" s="25">
        <v>39507</v>
      </c>
      <c r="S36" s="26">
        <v>4674.55</v>
      </c>
      <c r="T36" s="27">
        <f t="shared" si="0"/>
        <v>-0.18911339059374699</v>
      </c>
      <c r="U36" s="26">
        <v>33.1661</v>
      </c>
      <c r="V36" s="24"/>
      <c r="W36" s="24"/>
      <c r="X36" s="29" t="s">
        <v>15</v>
      </c>
      <c r="Y36" s="26">
        <v>5057.6170000000002</v>
      </c>
      <c r="Z36" s="34">
        <f t="shared" si="8"/>
        <v>-0.20039457317546983</v>
      </c>
      <c r="AA36" s="35">
        <v>61.894799999999996</v>
      </c>
      <c r="AB36" s="35"/>
      <c r="AC36" s="36" t="e">
        <f>IF(AA36&gt;$AE$1,#REF!-Z36,#REF!)</f>
        <v>#REF!</v>
      </c>
      <c r="AD36" s="37" t="e">
        <f t="shared" si="1"/>
        <v>#REF!</v>
      </c>
    </row>
    <row r="37" spans="1:30" s="38" customFormat="1" x14ac:dyDescent="0.25">
      <c r="A37" s="6">
        <v>39538</v>
      </c>
      <c r="B37" s="9">
        <v>4.0062854193100003E-2</v>
      </c>
      <c r="C37" s="7">
        <f t="shared" si="2"/>
        <v>6.4472827128819024</v>
      </c>
      <c r="D37" s="9"/>
      <c r="E37" s="28">
        <f t="shared" si="7"/>
        <v>-4.4135119087379132E-3</v>
      </c>
      <c r="F37" s="7">
        <f t="shared" si="3"/>
        <v>6.9971366961570629</v>
      </c>
      <c r="G37" s="9"/>
      <c r="H37" s="9"/>
      <c r="I37" s="9"/>
      <c r="J37" s="6">
        <v>39538</v>
      </c>
      <c r="K37" s="9">
        <v>1.2858554502900001E-2</v>
      </c>
      <c r="L37" s="7">
        <f t="shared" si="4"/>
        <v>6.3470275584297768</v>
      </c>
      <c r="M37" s="9"/>
      <c r="N37" s="28">
        <f t="shared" si="6"/>
        <v>-3.1617811598937916E-2</v>
      </c>
      <c r="O37" s="7">
        <f t="shared" si="5"/>
        <v>7.1407860721128866</v>
      </c>
      <c r="P37" s="9"/>
      <c r="Q37" s="8"/>
      <c r="R37" s="25">
        <v>39538</v>
      </c>
      <c r="S37" s="26">
        <v>3790.53</v>
      </c>
      <c r="T37" s="27">
        <f t="shared" si="0"/>
        <v>4.4476366101837916E-2</v>
      </c>
      <c r="U37" s="26">
        <v>25.805099999999999</v>
      </c>
      <c r="V37" s="24"/>
      <c r="W37" s="24"/>
      <c r="X37" s="29" t="s">
        <v>16</v>
      </c>
      <c r="Y37" s="26">
        <v>4044.098</v>
      </c>
      <c r="Z37" s="34">
        <f t="shared" si="8"/>
        <v>-3.4845842014708861E-2</v>
      </c>
      <c r="AA37" s="35">
        <v>47.025500000000001</v>
      </c>
      <c r="AB37" s="35"/>
      <c r="AC37" s="36" t="e">
        <f>IF(AA37&gt;$AE$1,#REF!-Z37,#REF!)</f>
        <v>#REF!</v>
      </c>
      <c r="AD37" s="37" t="e">
        <f t="shared" si="1"/>
        <v>#REF!</v>
      </c>
    </row>
    <row r="38" spans="1:30" s="38" customFormat="1" x14ac:dyDescent="0.25">
      <c r="A38" s="6">
        <v>39568</v>
      </c>
      <c r="B38" s="9">
        <v>-3.0233125994699999E-2</v>
      </c>
      <c r="C38" s="7">
        <f t="shared" si="2"/>
        <v>6.7055792601497846</v>
      </c>
      <c r="D38" s="9"/>
      <c r="E38" s="28">
        <f t="shared" si="7"/>
        <v>5.7611922360754922E-2</v>
      </c>
      <c r="F38" s="7">
        <f t="shared" si="3"/>
        <v>6.9662547500215064</v>
      </c>
      <c r="G38" s="9"/>
      <c r="H38" s="9"/>
      <c r="I38" s="9"/>
      <c r="J38" s="6">
        <v>39568</v>
      </c>
      <c r="K38" s="9">
        <v>-4.1764958470299998E-2</v>
      </c>
      <c r="L38" s="7">
        <f t="shared" si="4"/>
        <v>6.4286411582212546</v>
      </c>
      <c r="M38" s="9"/>
      <c r="N38" s="28">
        <f t="shared" si="6"/>
        <v>4.6080089885154926E-2</v>
      </c>
      <c r="O38" s="7">
        <f t="shared" si="5"/>
        <v>6.9150100434165012</v>
      </c>
      <c r="P38" s="9"/>
      <c r="Q38" s="8"/>
      <c r="R38" s="25">
        <v>39568</v>
      </c>
      <c r="S38" s="26">
        <v>3959.1190000000001</v>
      </c>
      <c r="T38" s="27">
        <f t="shared" si="0"/>
        <v>-8.7845048355454924E-2</v>
      </c>
      <c r="U38" s="26">
        <v>27.602599999999999</v>
      </c>
      <c r="V38" s="24"/>
      <c r="W38" s="24"/>
      <c r="X38" s="29" t="s">
        <v>17</v>
      </c>
      <c r="Y38" s="26">
        <v>3903.1779999999999</v>
      </c>
      <c r="Z38" s="34">
        <f t="shared" si="8"/>
        <v>-3.7801760514124649E-2</v>
      </c>
      <c r="AA38" s="35">
        <v>45.344299999999997</v>
      </c>
      <c r="AB38" s="35"/>
      <c r="AC38" s="36" t="e">
        <f>IF(AA38&gt;$AE$1,#REF!-Z38,#REF!)</f>
        <v>#REF!</v>
      </c>
      <c r="AD38" s="37" t="e">
        <f t="shared" si="1"/>
        <v>#REF!</v>
      </c>
    </row>
    <row r="39" spans="1:30" s="38" customFormat="1" x14ac:dyDescent="0.25">
      <c r="A39" s="6">
        <v>39598</v>
      </c>
      <c r="B39" s="9">
        <v>-0.231248863671</v>
      </c>
      <c r="C39" s="7">
        <f t="shared" si="2"/>
        <v>6.5028486375102288</v>
      </c>
      <c r="D39" s="9"/>
      <c r="E39" s="28">
        <f t="shared" si="7"/>
        <v>-4.3211112916827221E-3</v>
      </c>
      <c r="F39" s="7">
        <f t="shared" si="3"/>
        <v>7.367594077824986</v>
      </c>
      <c r="G39" s="9"/>
      <c r="H39" s="9"/>
      <c r="I39" s="9"/>
      <c r="J39" s="6">
        <v>39598</v>
      </c>
      <c r="K39" s="9">
        <v>-0.22279445287399999</v>
      </c>
      <c r="L39" s="7">
        <f t="shared" si="4"/>
        <v>6.1601492272276825</v>
      </c>
      <c r="M39" s="9"/>
      <c r="N39" s="28">
        <f t="shared" si="6"/>
        <v>4.133299505317295E-3</v>
      </c>
      <c r="O39" s="7">
        <f t="shared" si="5"/>
        <v>7.2336543277738832</v>
      </c>
      <c r="P39" s="9"/>
      <c r="Q39" s="8"/>
      <c r="R39" s="25">
        <v>39598</v>
      </c>
      <c r="S39" s="26">
        <v>3611.33</v>
      </c>
      <c r="T39" s="27">
        <f t="shared" si="0"/>
        <v>-0.22692775237931728</v>
      </c>
      <c r="U39" s="26">
        <v>25.485299999999999</v>
      </c>
      <c r="V39" s="24"/>
      <c r="W39" s="24"/>
      <c r="X39" s="29" t="s">
        <v>18</v>
      </c>
      <c r="Y39" s="26">
        <v>3755.6309999999999</v>
      </c>
      <c r="Z39" s="34">
        <f t="shared" si="8"/>
        <v>-0.25080073095573019</v>
      </c>
      <c r="AA39" s="35">
        <v>43.691800000000001</v>
      </c>
      <c r="AB39" s="35"/>
      <c r="AC39" s="36" t="e">
        <f>IF(AA39&gt;$AE$1,#REF!-Z39,#REF!)</f>
        <v>#REF!</v>
      </c>
      <c r="AD39" s="37" t="e">
        <f t="shared" si="1"/>
        <v>#REF!</v>
      </c>
    </row>
    <row r="40" spans="1:30" s="38" customFormat="1" x14ac:dyDescent="0.25">
      <c r="A40" s="6">
        <v>39629</v>
      </c>
      <c r="B40" s="9">
        <v>0.19150773123000001</v>
      </c>
      <c r="C40" s="7">
        <f t="shared" si="2"/>
        <v>4.9990722794614779</v>
      </c>
      <c r="D40" s="9"/>
      <c r="E40" s="28">
        <f t="shared" si="7"/>
        <v>0.18671121684278494</v>
      </c>
      <c r="F40" s="7">
        <f t="shared" si="3"/>
        <v>7.3357578838627608</v>
      </c>
      <c r="G40" s="9"/>
      <c r="H40" s="9"/>
      <c r="I40" s="9"/>
      <c r="J40" s="6">
        <v>39629</v>
      </c>
      <c r="K40" s="9">
        <v>0.176865390397</v>
      </c>
      <c r="L40" s="7">
        <f t="shared" si="4"/>
        <v>4.7877021505252966</v>
      </c>
      <c r="M40" s="9"/>
      <c r="N40" s="28">
        <f t="shared" si="6"/>
        <v>0.17206887600978493</v>
      </c>
      <c r="O40" s="7">
        <f t="shared" si="5"/>
        <v>7.2635531876285082</v>
      </c>
      <c r="P40" s="9"/>
      <c r="Q40" s="8"/>
      <c r="R40" s="25">
        <v>39629</v>
      </c>
      <c r="S40" s="26">
        <v>2791.819</v>
      </c>
      <c r="T40" s="27">
        <f t="shared" si="0"/>
        <v>4.7965143872150673E-3</v>
      </c>
      <c r="U40" s="26">
        <v>20.031400000000001</v>
      </c>
      <c r="V40" s="24"/>
      <c r="W40" s="24"/>
      <c r="X40" s="29" t="s">
        <v>19</v>
      </c>
      <c r="Y40" s="26">
        <v>2813.7159999999999</v>
      </c>
      <c r="Z40" s="34">
        <f t="shared" si="8"/>
        <v>7.2324641150706123E-2</v>
      </c>
      <c r="AA40" s="35">
        <v>31.083400000000001</v>
      </c>
      <c r="AB40" s="35"/>
      <c r="AC40" s="36" t="e">
        <f>IF(AA40&gt;$AE$1,#REF!-Z40,#REF!)</f>
        <v>#REF!</v>
      </c>
      <c r="AD40" s="37" t="e">
        <f t="shared" si="1"/>
        <v>#REF!</v>
      </c>
    </row>
    <row r="41" spans="1:30" s="38" customFormat="1" x14ac:dyDescent="0.25">
      <c r="A41" s="6">
        <v>39660</v>
      </c>
      <c r="B41" s="9">
        <v>-0.23493141688800001</v>
      </c>
      <c r="C41" s="7">
        <f t="shared" si="2"/>
        <v>5.9564332699559301</v>
      </c>
      <c r="D41" s="9"/>
      <c r="E41" s="28">
        <f t="shared" si="7"/>
        <v>-8.7502169166795429E-2</v>
      </c>
      <c r="F41" s="7">
        <f t="shared" si="3"/>
        <v>8.7054261648228302</v>
      </c>
      <c r="G41" s="9"/>
      <c r="H41" s="9"/>
      <c r="I41" s="9"/>
      <c r="J41" s="6">
        <v>39660</v>
      </c>
      <c r="K41" s="9">
        <v>-0.245970274617</v>
      </c>
      <c r="L41" s="7">
        <f t="shared" si="4"/>
        <v>5.6344809604825095</v>
      </c>
      <c r="M41" s="9"/>
      <c r="N41" s="28">
        <f t="shared" si="6"/>
        <v>-9.8541026895795414E-2</v>
      </c>
      <c r="O41" s="7">
        <f t="shared" si="5"/>
        <v>8.5133846204610375</v>
      </c>
      <c r="P41" s="9"/>
      <c r="Q41" s="8"/>
      <c r="R41" s="25">
        <v>39660</v>
      </c>
      <c r="S41" s="26">
        <v>2805.21</v>
      </c>
      <c r="T41" s="27">
        <f t="shared" si="0"/>
        <v>-0.14742924772120458</v>
      </c>
      <c r="U41" s="26">
        <v>19.764700000000001</v>
      </c>
      <c r="V41" s="24"/>
      <c r="W41" s="24"/>
      <c r="X41" s="29" t="s">
        <v>20</v>
      </c>
      <c r="Y41" s="26">
        <v>3017.2170000000001</v>
      </c>
      <c r="Z41" s="34">
        <f t="shared" si="8"/>
        <v>-0.23533574151279149</v>
      </c>
      <c r="AA41" s="35">
        <v>32.3095</v>
      </c>
      <c r="AB41" s="35"/>
      <c r="AC41" s="36" t="e">
        <f>IF(AA41&gt;$AE$1,#REF!-Z41,#REF!)</f>
        <v>#REF!</v>
      </c>
      <c r="AD41" s="37" t="e">
        <f t="shared" si="1"/>
        <v>#REF!</v>
      </c>
    </row>
    <row r="42" spans="1:30" s="38" customFormat="1" x14ac:dyDescent="0.25">
      <c r="A42" s="6">
        <v>39689</v>
      </c>
      <c r="B42" s="9">
        <v>-0.17043499698299999</v>
      </c>
      <c r="C42" s="7">
        <f t="shared" si="2"/>
        <v>4.5570799622463607</v>
      </c>
      <c r="D42" s="9"/>
      <c r="E42" s="28">
        <f t="shared" si="7"/>
        <v>-0.10855988199913966</v>
      </c>
      <c r="F42" s="7">
        <f t="shared" si="3"/>
        <v>7.9436824918794553</v>
      </c>
      <c r="G42" s="9"/>
      <c r="H42" s="9"/>
      <c r="I42" s="9"/>
      <c r="J42" s="6">
        <v>39689</v>
      </c>
      <c r="K42" s="9">
        <v>-0.15380579720199999</v>
      </c>
      <c r="L42" s="7">
        <f t="shared" si="4"/>
        <v>4.248566131308368</v>
      </c>
      <c r="M42" s="9"/>
      <c r="N42" s="28">
        <f t="shared" si="6"/>
        <v>-9.1930682218139659E-2</v>
      </c>
      <c r="O42" s="7">
        <f t="shared" si="5"/>
        <v>7.6744669576019362</v>
      </c>
      <c r="P42" s="9"/>
      <c r="Q42" s="8"/>
      <c r="R42" s="25">
        <v>39689</v>
      </c>
      <c r="S42" s="26">
        <v>2391.64</v>
      </c>
      <c r="T42" s="27">
        <f t="shared" si="0"/>
        <v>-6.1875114983860335E-2</v>
      </c>
      <c r="U42" s="26">
        <v>17.427700000000002</v>
      </c>
      <c r="V42" s="24"/>
      <c r="W42" s="24"/>
      <c r="X42" s="29" t="s">
        <v>21</v>
      </c>
      <c r="Y42" s="26">
        <v>2307.1579999999999</v>
      </c>
      <c r="Z42" s="34">
        <f t="shared" si="8"/>
        <v>-7.4185209682214967E-2</v>
      </c>
      <c r="AA42" s="35">
        <v>24.633199999999999</v>
      </c>
      <c r="AB42" s="35"/>
      <c r="AC42" s="36" t="e">
        <f>IF(AA42&gt;$AE$1,#REF!-Z42,#REF!)</f>
        <v>#REF!</v>
      </c>
      <c r="AD42" s="37" t="e">
        <f t="shared" si="1"/>
        <v>#REF!</v>
      </c>
    </row>
    <row r="43" spans="1:30" s="38" customFormat="1" x14ac:dyDescent="0.25">
      <c r="A43" s="6">
        <v>39717</v>
      </c>
      <c r="B43" s="9">
        <v>-0.18138116695199999</v>
      </c>
      <c r="C43" s="7">
        <f t="shared" si="2"/>
        <v>3.7803940526296125</v>
      </c>
      <c r="D43" s="9"/>
      <c r="E43" s="28">
        <f t="shared" si="7"/>
        <v>7.712403237213919E-2</v>
      </c>
      <c r="F43" s="7">
        <f t="shared" si="3"/>
        <v>7.0813172579223895</v>
      </c>
      <c r="G43" s="9"/>
      <c r="H43" s="9"/>
      <c r="I43" s="9"/>
      <c r="J43" s="6">
        <v>39717</v>
      </c>
      <c r="K43" s="9">
        <v>-0.21057423112199999</v>
      </c>
      <c r="L43" s="7">
        <f t="shared" si="4"/>
        <v>3.5951120305170678</v>
      </c>
      <c r="M43" s="9"/>
      <c r="N43" s="28">
        <f t="shared" si="6"/>
        <v>4.7930968202139185E-2</v>
      </c>
      <c r="O43" s="7">
        <f t="shared" si="5"/>
        <v>6.9689479745290202</v>
      </c>
      <c r="P43" s="9"/>
      <c r="Q43" s="8"/>
      <c r="R43" s="25">
        <v>39717</v>
      </c>
      <c r="S43" s="26">
        <v>2243.6570000000002</v>
      </c>
      <c r="T43" s="27">
        <f t="shared" si="0"/>
        <v>-0.25850519932413918</v>
      </c>
      <c r="U43" s="26">
        <v>16.521599999999999</v>
      </c>
      <c r="V43" s="24"/>
      <c r="W43" s="24"/>
      <c r="X43" s="29" t="s">
        <v>22</v>
      </c>
      <c r="Y43" s="26">
        <v>2136.0010000000002</v>
      </c>
      <c r="Z43" s="34">
        <f t="shared" si="8"/>
        <v>-0.26871663449595773</v>
      </c>
      <c r="AA43" s="35">
        <v>22.8111</v>
      </c>
      <c r="AB43" s="35"/>
      <c r="AC43" s="36" t="e">
        <f>IF(AA43&gt;$AE$1,#REF!-Z43,#REF!)</f>
        <v>#REF!</v>
      </c>
      <c r="AD43" s="37" t="e">
        <f t="shared" si="1"/>
        <v>#REF!</v>
      </c>
    </row>
    <row r="44" spans="1:30" x14ac:dyDescent="0.25">
      <c r="A44" s="1">
        <v>39752</v>
      </c>
      <c r="B44" s="3">
        <v>0.30973463986499999</v>
      </c>
      <c r="C44" s="2">
        <f t="shared" si="2"/>
        <v>3.0947017678252529</v>
      </c>
      <c r="E44" s="16">
        <f t="shared" si="7"/>
        <v>0.20979595046933025</v>
      </c>
      <c r="F44" s="2">
        <f t="shared" si="3"/>
        <v>7.6274569993597838</v>
      </c>
      <c r="J44" s="1">
        <v>39752</v>
      </c>
      <c r="K44" s="3">
        <v>0.30817054944599998</v>
      </c>
      <c r="L44" s="2">
        <f t="shared" si="4"/>
        <v>2.838074078893484</v>
      </c>
      <c r="N44" s="16">
        <f t="shared" si="6"/>
        <v>0.20823186005033023</v>
      </c>
      <c r="O44" s="2">
        <f t="shared" si="5"/>
        <v>7.302976398298533</v>
      </c>
      <c r="R44" s="17">
        <v>39752</v>
      </c>
      <c r="S44" s="18">
        <v>1663.66</v>
      </c>
      <c r="T44" s="19">
        <f t="shared" si="0"/>
        <v>9.9938689395669744E-2</v>
      </c>
      <c r="U44" s="18">
        <v>12.798400000000001</v>
      </c>
      <c r="X44" s="20" t="s">
        <v>23</v>
      </c>
      <c r="Y44" s="21">
        <v>1562.0219999999999</v>
      </c>
      <c r="Z44" s="22">
        <f t="shared" si="8"/>
        <v>0.17888864561446646</v>
      </c>
      <c r="AA44" s="23">
        <v>17.224399999999999</v>
      </c>
      <c r="AB44" s="23"/>
      <c r="AC44" s="16" t="e">
        <f>IF(AA44&gt;$AE$1,#REF!-Z44,#REF!)</f>
        <v>#REF!</v>
      </c>
      <c r="AD44" s="2" t="e">
        <f t="shared" si="1"/>
        <v>#REF!</v>
      </c>
    </row>
    <row r="45" spans="1:30" x14ac:dyDescent="0.25">
      <c r="A45" s="1">
        <v>39780</v>
      </c>
      <c r="B45" s="3">
        <v>0.171300418698</v>
      </c>
      <c r="C45" s="2">
        <f t="shared" si="2"/>
        <v>4.0532381053721869</v>
      </c>
      <c r="E45" s="16">
        <f t="shared" si="7"/>
        <v>0.17796845518476118</v>
      </c>
      <c r="F45" s="2">
        <f t="shared" si="3"/>
        <v>9.2276665902044162</v>
      </c>
      <c r="J45" s="1">
        <v>39780</v>
      </c>
      <c r="K45" s="3">
        <v>0.18091593019499999</v>
      </c>
      <c r="L45" s="2">
        <f t="shared" si="4"/>
        <v>3.7126849271545388</v>
      </c>
      <c r="N45" s="16">
        <f t="shared" si="6"/>
        <v>0.18758396668176117</v>
      </c>
      <c r="O45" s="2">
        <f t="shared" si="5"/>
        <v>8.8236887576198964</v>
      </c>
      <c r="R45" s="17">
        <v>39780</v>
      </c>
      <c r="S45" s="18">
        <v>1829.924</v>
      </c>
      <c r="T45" s="19">
        <f t="shared" si="0"/>
        <v>-6.6680364867611752E-3</v>
      </c>
      <c r="U45" s="18">
        <v>13.795400000000001</v>
      </c>
      <c r="X45" s="20" t="s">
        <v>24</v>
      </c>
      <c r="Y45" s="21">
        <v>1841.45</v>
      </c>
      <c r="Z45" s="22">
        <f t="shared" si="8"/>
        <v>5.3209698878601074E-2</v>
      </c>
      <c r="AA45" s="23">
        <v>20.2607</v>
      </c>
      <c r="AB45" s="23"/>
      <c r="AC45" s="16" t="e">
        <f>IF(AA45&gt;$AE$1,#REF!-Z45,#REF!)</f>
        <v>#REF!</v>
      </c>
      <c r="AD45" s="2" t="e">
        <f t="shared" si="1"/>
        <v>#REF!</v>
      </c>
    </row>
    <row r="46" spans="1:30" x14ac:dyDescent="0.25">
      <c r="A46" s="1">
        <v>39813</v>
      </c>
      <c r="B46" s="3">
        <v>0.16836021644800001</v>
      </c>
      <c r="C46" s="2">
        <f t="shared" si="2"/>
        <v>4.7475594899051305</v>
      </c>
      <c r="D46" s="3">
        <f t="shared" ref="D46" si="13">C46/C34-1</f>
        <v>-0.47386399722143102</v>
      </c>
      <c r="E46" s="16">
        <f t="shared" si="7"/>
        <v>5.0102309023212194E-2</v>
      </c>
      <c r="F46" s="2">
        <f t="shared" si="3"/>
        <v>10.869900158223128</v>
      </c>
      <c r="G46" s="3">
        <f t="shared" ref="G46" si="14">F46/F34-1</f>
        <v>0.6040934949859682</v>
      </c>
      <c r="J46" s="1">
        <v>39813</v>
      </c>
      <c r="K46" s="3">
        <v>0.18142822404100001</v>
      </c>
      <c r="L46" s="2">
        <f t="shared" si="4"/>
        <v>4.3843687742716586</v>
      </c>
      <c r="M46" s="3">
        <f t="shared" ref="M46" si="15">L46/L34-1</f>
        <v>-0.50353977416682083</v>
      </c>
      <c r="N46" s="16">
        <f t="shared" si="6"/>
        <v>0.18142822404100001</v>
      </c>
      <c r="O46" s="2">
        <f t="shared" si="5"/>
        <v>10.478871295539497</v>
      </c>
      <c r="P46" s="3">
        <f t="shared" ref="P46" si="16">O46/O34-1</f>
        <v>0.52362418889847451</v>
      </c>
      <c r="R46" s="17">
        <v>39813</v>
      </c>
      <c r="S46" s="18">
        <v>1817.722</v>
      </c>
      <c r="T46" s="19">
        <f t="shared" si="0"/>
        <v>0.11825790742478781</v>
      </c>
      <c r="U46" s="18">
        <v>15.831099999999999</v>
      </c>
      <c r="X46" s="20" t="s">
        <v>25</v>
      </c>
      <c r="Y46" s="21">
        <v>1939.433</v>
      </c>
      <c r="Z46" s="22">
        <f t="shared" si="8"/>
        <v>0.15398778921468279</v>
      </c>
      <c r="AA46" s="23">
        <v>35.785800000000002</v>
      </c>
      <c r="AB46" s="23"/>
      <c r="AC46" s="16" t="e">
        <f>IF(AA46&gt;$AE$1,#REF!-Z46,#REF!)</f>
        <v>#REF!</v>
      </c>
      <c r="AD46" s="2" t="e">
        <f t="shared" si="1"/>
        <v>#REF!</v>
      </c>
    </row>
    <row r="47" spans="1:30" x14ac:dyDescent="0.25">
      <c r="A47" s="1">
        <v>39836</v>
      </c>
      <c r="B47" s="3">
        <v>0.126847314307</v>
      </c>
      <c r="C47" s="2">
        <f t="shared" si="2"/>
        <v>5.5468596332253153</v>
      </c>
      <c r="E47" s="16">
        <f t="shared" si="7"/>
        <v>0.126847314307</v>
      </c>
      <c r="F47" s="2">
        <f t="shared" si="3"/>
        <v>11.414507255001887</v>
      </c>
      <c r="J47" s="1">
        <v>39836</v>
      </c>
      <c r="K47" s="3">
        <v>0.13460155022500001</v>
      </c>
      <c r="L47" s="2">
        <f t="shared" si="4"/>
        <v>5.1798170145285809</v>
      </c>
      <c r="N47" s="16">
        <f t="shared" si="6"/>
        <v>0.13460155022500001</v>
      </c>
      <c r="O47" s="2">
        <f t="shared" si="5"/>
        <v>12.38003430464344</v>
      </c>
      <c r="R47" s="17">
        <v>39836</v>
      </c>
      <c r="S47" s="18">
        <v>2032.682</v>
      </c>
      <c r="T47" s="19">
        <f t="shared" si="0"/>
        <v>5.3036825238773178E-2</v>
      </c>
      <c r="U47" s="18">
        <v>17.272099999999998</v>
      </c>
      <c r="X47" s="20" t="s">
        <v>26</v>
      </c>
      <c r="Y47" s="21">
        <v>2238.0819999999999</v>
      </c>
      <c r="Z47" s="22">
        <f t="shared" si="8"/>
        <v>7.9919770589281444E-2</v>
      </c>
      <c r="AA47" s="23">
        <v>39.6723</v>
      </c>
      <c r="AB47" s="23"/>
      <c r="AC47" s="16" t="e">
        <f>IF(AA47&gt;$AE$1,#REF!-Z47,#REF!)</f>
        <v>#REF!</v>
      </c>
      <c r="AD47" s="2" t="e">
        <f t="shared" si="1"/>
        <v>#REF!</v>
      </c>
    </row>
    <row r="48" spans="1:30" x14ac:dyDescent="0.25">
      <c r="A48" s="1">
        <v>39871</v>
      </c>
      <c r="B48" s="3">
        <v>0.27471967086900001</v>
      </c>
      <c r="C48" s="2">
        <f t="shared" si="2"/>
        <v>6.2504638805378567</v>
      </c>
      <c r="E48" s="16">
        <f t="shared" si="7"/>
        <v>0.27471967086900001</v>
      </c>
      <c r="F48" s="2">
        <f t="shared" si="3"/>
        <v>12.862406844436642</v>
      </c>
      <c r="J48" s="1">
        <v>39871</v>
      </c>
      <c r="K48" s="3">
        <v>0.28643799194899999</v>
      </c>
      <c r="L48" s="2">
        <f t="shared" si="4"/>
        <v>5.8770284145659595</v>
      </c>
      <c r="N48" s="16">
        <f t="shared" si="6"/>
        <v>0.28643799194899999</v>
      </c>
      <c r="O48" s="2">
        <f t="shared" si="5"/>
        <v>14.046406113887127</v>
      </c>
      <c r="R48" s="17">
        <v>39871</v>
      </c>
      <c r="S48" s="18">
        <v>2140.489</v>
      </c>
      <c r="T48" s="19">
        <f t="shared" si="0"/>
        <v>0.1715963034614989</v>
      </c>
      <c r="U48" s="18">
        <v>18.045300000000001</v>
      </c>
      <c r="X48" s="20" t="s">
        <v>27</v>
      </c>
      <c r="Y48" s="21">
        <v>2416.9490000000001</v>
      </c>
      <c r="Z48" s="22">
        <f t="shared" si="8"/>
        <v>0.20570520933623343</v>
      </c>
      <c r="AA48" s="23">
        <v>42.813899999999997</v>
      </c>
      <c r="AB48" s="23"/>
      <c r="AC48" s="16" t="e">
        <f>IF(AA48&gt;$AE$1,#REF!-Z48,#REF!)</f>
        <v>#REF!</v>
      </c>
      <c r="AD48" s="2" t="e">
        <f t="shared" si="1"/>
        <v>#REF!</v>
      </c>
    </row>
    <row r="49" spans="1:30" x14ac:dyDescent="0.25">
      <c r="A49" s="1">
        <v>39903</v>
      </c>
      <c r="B49" s="3">
        <v>0.11532188637599999</v>
      </c>
      <c r="C49" s="2">
        <f t="shared" si="2"/>
        <v>7.9675892605777898</v>
      </c>
      <c r="E49" s="16">
        <f t="shared" si="7"/>
        <v>0.11532188637599999</v>
      </c>
      <c r="F49" s="2">
        <f t="shared" si="3"/>
        <v>16.39596301932345</v>
      </c>
      <c r="J49" s="1">
        <v>39903</v>
      </c>
      <c r="K49" s="3">
        <v>0.12969647425</v>
      </c>
      <c r="L49" s="2">
        <f t="shared" si="4"/>
        <v>7.560432632261449</v>
      </c>
      <c r="N49" s="16">
        <f t="shared" si="6"/>
        <v>0.12969647425</v>
      </c>
      <c r="O49" s="2">
        <f t="shared" si="5"/>
        <v>18.069830475249113</v>
      </c>
      <c r="R49" s="17">
        <v>39903</v>
      </c>
      <c r="S49" s="18">
        <v>2507.7890000000002</v>
      </c>
      <c r="T49" s="19">
        <f t="shared" si="0"/>
        <v>4.5911757328866099E-2</v>
      </c>
      <c r="U49" s="18">
        <v>22.225999999999999</v>
      </c>
      <c r="X49" s="20" t="s">
        <v>28</v>
      </c>
      <c r="Y49" s="21">
        <v>2914.1280000000002</v>
      </c>
      <c r="Z49" s="22">
        <f t="shared" si="8"/>
        <v>5.9053342886791496E-2</v>
      </c>
      <c r="AA49" s="23">
        <v>64.921099999999996</v>
      </c>
      <c r="AB49" s="23"/>
      <c r="AC49" s="16" t="e">
        <f>IF(AA49&gt;$AE$1,#REF!-Z49,#REF!)</f>
        <v>#REF!</v>
      </c>
      <c r="AD49" s="2" t="e">
        <f t="shared" si="1"/>
        <v>#REF!</v>
      </c>
    </row>
    <row r="50" spans="1:30" x14ac:dyDescent="0.25">
      <c r="A50" s="1">
        <v>39933</v>
      </c>
      <c r="B50" s="3">
        <v>6.4241351529500001E-2</v>
      </c>
      <c r="C50" s="2">
        <f t="shared" si="2"/>
        <v>8.8864266839767794</v>
      </c>
      <c r="E50" s="16">
        <f t="shared" si="7"/>
        <v>6.4241351529500001E-2</v>
      </c>
      <c r="F50" s="2">
        <f t="shared" si="3"/>
        <v>18.286776403662966</v>
      </c>
      <c r="J50" s="1">
        <v>39933</v>
      </c>
      <c r="K50" s="3">
        <v>7.9266684927399994E-2</v>
      </c>
      <c r="L50" s="2">
        <f t="shared" si="4"/>
        <v>8.5409940884704056</v>
      </c>
      <c r="N50" s="16">
        <f t="shared" si="6"/>
        <v>7.9266684927399994E-2</v>
      </c>
      <c r="O50" s="2">
        <f t="shared" si="5"/>
        <v>20.413423778184125</v>
      </c>
      <c r="R50" s="17">
        <v>39933</v>
      </c>
      <c r="S50" s="18">
        <v>2622.9259999999999</v>
      </c>
      <c r="T50" s="19">
        <f t="shared" si="0"/>
        <v>5.215015597085082E-2</v>
      </c>
      <c r="U50" s="18">
        <v>23.119900000000001</v>
      </c>
      <c r="X50" s="20" t="s">
        <v>29</v>
      </c>
      <c r="Y50" s="21">
        <v>3086.2170000000001</v>
      </c>
      <c r="Z50" s="22">
        <f t="shared" si="8"/>
        <v>6.1736099567852795E-2</v>
      </c>
      <c r="AA50" s="23">
        <v>69.539000000000001</v>
      </c>
      <c r="AB50" s="23"/>
      <c r="AC50" s="16" t="e">
        <f>IF(AA50&gt;$AE$1,#REF!-Z50,#REF!)</f>
        <v>#REF!</v>
      </c>
      <c r="AD50" s="2" t="e">
        <f t="shared" si="1"/>
        <v>#REF!</v>
      </c>
    </row>
    <row r="51" spans="1:30" x14ac:dyDescent="0.25">
      <c r="A51" s="1">
        <v>39960</v>
      </c>
      <c r="B51" s="3">
        <v>0.150729543632</v>
      </c>
      <c r="C51" s="2">
        <f t="shared" si="2"/>
        <v>9.4573027444232594</v>
      </c>
      <c r="E51" s="16">
        <f t="shared" si="7"/>
        <v>0.150729543632</v>
      </c>
      <c r="F51" s="2">
        <f t="shared" si="3"/>
        <v>19.461543634952044</v>
      </c>
      <c r="J51" s="1">
        <v>39960</v>
      </c>
      <c r="K51" s="3">
        <v>0.14543610762</v>
      </c>
      <c r="L51" s="2">
        <f t="shared" si="4"/>
        <v>9.2180103758479746</v>
      </c>
      <c r="N51" s="16">
        <f t="shared" si="6"/>
        <v>0.14543610762</v>
      </c>
      <c r="O51" s="2">
        <f t="shared" si="5"/>
        <v>22.031528209098941</v>
      </c>
      <c r="R51" s="17">
        <v>39960</v>
      </c>
      <c r="S51" s="18">
        <v>2759.712</v>
      </c>
      <c r="T51" s="19">
        <f t="shared" si="0"/>
        <v>0.14739291636228713</v>
      </c>
      <c r="U51" s="18">
        <v>24.506</v>
      </c>
      <c r="X51" s="20" t="s">
        <v>30</v>
      </c>
      <c r="Y51" s="21">
        <v>3276.748</v>
      </c>
      <c r="Z51" s="22">
        <f t="shared" si="8"/>
        <v>5.3563777257207408E-2</v>
      </c>
      <c r="AA51" s="23">
        <v>74.0154</v>
      </c>
      <c r="AB51" s="23"/>
      <c r="AC51" s="16" t="e">
        <f>IF(AA51&gt;$AE$1,#REF!-Z51,#REF!)</f>
        <v>#REF!</v>
      </c>
      <c r="AD51" s="2" t="e">
        <f t="shared" si="1"/>
        <v>#REF!</v>
      </c>
    </row>
    <row r="52" spans="1:30" x14ac:dyDescent="0.25">
      <c r="A52" s="1">
        <v>39994</v>
      </c>
      <c r="B52" s="3">
        <v>0.182795574505</v>
      </c>
      <c r="C52" s="2">
        <f t="shared" si="2"/>
        <v>10.882797671079839</v>
      </c>
      <c r="E52" s="16">
        <f t="shared" si="7"/>
        <v>0.182795574505</v>
      </c>
      <c r="F52" s="2">
        <f t="shared" si="3"/>
        <v>22.394973225422618</v>
      </c>
      <c r="J52" s="1">
        <v>39994</v>
      </c>
      <c r="K52" s="3">
        <v>0.17567826044500001</v>
      </c>
      <c r="L52" s="2">
        <f t="shared" si="4"/>
        <v>10.558641924912077</v>
      </c>
      <c r="N52" s="16">
        <f t="shared" si="6"/>
        <v>0.17567826044500001</v>
      </c>
      <c r="O52" s="2">
        <f t="shared" si="5"/>
        <v>25.235707916750517</v>
      </c>
      <c r="R52" s="17">
        <v>39994</v>
      </c>
      <c r="S52" s="18">
        <v>3166.4740000000002</v>
      </c>
      <c r="T52" s="19">
        <f t="shared" si="0"/>
        <v>0.17942607455485171</v>
      </c>
      <c r="U52" s="18">
        <v>27.593900000000001</v>
      </c>
      <c r="X52" s="20" t="s">
        <v>31</v>
      </c>
      <c r="Y52" s="21">
        <v>3452.2629999999999</v>
      </c>
      <c r="Z52" s="22">
        <f t="shared" si="8"/>
        <v>0.13797355531719338</v>
      </c>
      <c r="AA52" s="23">
        <v>93.313699999999997</v>
      </c>
      <c r="AB52" s="23"/>
      <c r="AC52" s="16" t="e">
        <f>IF(AA52&gt;$AE$1,#REF!-Z52,#REF!)</f>
        <v>#REF!</v>
      </c>
      <c r="AD52" s="2" t="e">
        <f t="shared" si="1"/>
        <v>#REF!</v>
      </c>
    </row>
    <row r="53" spans="1:30" x14ac:dyDescent="0.25">
      <c r="A53" s="1">
        <v>40025</v>
      </c>
      <c r="B53" s="3">
        <v>-0.13548927423500001</v>
      </c>
      <c r="C53" s="2">
        <f t="shared" si="2"/>
        <v>12.872124923586554</v>
      </c>
      <c r="E53" s="16">
        <f t="shared" si="7"/>
        <v>-0.13548927423500001</v>
      </c>
      <c r="F53" s="2">
        <f t="shared" si="3"/>
        <v>26.48867522218784</v>
      </c>
      <c r="J53" s="1">
        <v>40025</v>
      </c>
      <c r="K53" s="3">
        <v>-9.7751520708900003E-2</v>
      </c>
      <c r="L53" s="2">
        <f t="shared" si="4"/>
        <v>12.413565770942277</v>
      </c>
      <c r="N53" s="16">
        <f t="shared" si="6"/>
        <v>-9.7751520708900003E-2</v>
      </c>
      <c r="O53" s="2">
        <f t="shared" si="5"/>
        <v>29.669073184663365</v>
      </c>
      <c r="R53" s="17">
        <v>40025</v>
      </c>
      <c r="S53" s="18">
        <v>3734.6219999999998</v>
      </c>
      <c r="T53" s="19">
        <f t="shared" si="0"/>
        <v>-0.24215328887367982</v>
      </c>
      <c r="U53" s="18">
        <v>32.115200000000002</v>
      </c>
      <c r="X53" s="20" t="s">
        <v>32</v>
      </c>
      <c r="Y53" s="21">
        <v>3928.5839999999998</v>
      </c>
      <c r="Z53" s="22">
        <f t="shared" si="8"/>
        <v>-0.16560343370537578</v>
      </c>
      <c r="AA53" s="23">
        <v>96.540800000000004</v>
      </c>
      <c r="AB53" s="23"/>
      <c r="AC53" s="16" t="e">
        <f>IF(AA53&gt;$AE$1,#REF!-Z53,#REF!)</f>
        <v>#REF!</v>
      </c>
      <c r="AD53" s="2" t="e">
        <f t="shared" si="1"/>
        <v>#REF!</v>
      </c>
    </row>
    <row r="54" spans="1:30" x14ac:dyDescent="0.25">
      <c r="A54" s="1">
        <v>40056</v>
      </c>
      <c r="B54" s="3">
        <v>0.138120700318</v>
      </c>
      <c r="C54" s="2">
        <f t="shared" si="2"/>
        <v>11.128090059827557</v>
      </c>
      <c r="E54" s="16">
        <f t="shared" si="7"/>
        <v>7.6453814002166831E-2</v>
      </c>
      <c r="F54" s="2">
        <f t="shared" si="3"/>
        <v>22.89974384088698</v>
      </c>
      <c r="J54" s="1">
        <v>40056</v>
      </c>
      <c r="K54" s="3">
        <v>0.139224512276</v>
      </c>
      <c r="L54" s="2">
        <f t="shared" si="4"/>
        <v>11.200120839412721</v>
      </c>
      <c r="N54" s="16">
        <f t="shared" si="6"/>
        <v>7.7557625960166826E-2</v>
      </c>
      <c r="O54" s="2">
        <f t="shared" si="5"/>
        <v>26.768876162838872</v>
      </c>
      <c r="R54" s="17">
        <v>40056</v>
      </c>
      <c r="S54" s="18">
        <v>2830.2710000000002</v>
      </c>
      <c r="T54" s="19">
        <f t="shared" si="0"/>
        <v>6.1666886315833169E-2</v>
      </c>
      <c r="U54" s="18">
        <v>24.861599999999999</v>
      </c>
      <c r="X54" s="20" t="s">
        <v>33</v>
      </c>
      <c r="Y54" s="21">
        <v>3277.9969999999998</v>
      </c>
      <c r="Z54" s="22">
        <f t="shared" si="8"/>
        <v>3.7408820081287507E-2</v>
      </c>
      <c r="AA54" s="23">
        <v>80.569000000000003</v>
      </c>
      <c r="AB54" s="23"/>
      <c r="AC54" s="16" t="e">
        <f>IF(AA54&gt;$AE$1,#REF!-Z54,#REF!)</f>
        <v>#REF!</v>
      </c>
      <c r="AD54" s="2" t="e">
        <f t="shared" si="1"/>
        <v>#REF!</v>
      </c>
    </row>
    <row r="55" spans="1:30" x14ac:dyDescent="0.25">
      <c r="A55" s="1">
        <v>40086</v>
      </c>
      <c r="B55" s="3">
        <v>0.11934290169300001</v>
      </c>
      <c r="C55" s="2">
        <f t="shared" si="2"/>
        <v>12.665109652092713</v>
      </c>
      <c r="E55" s="16">
        <f t="shared" si="7"/>
        <v>2.7634121921933277E-2</v>
      </c>
      <c r="F55" s="2">
        <f t="shared" si="3"/>
        <v>24.65051659719542</v>
      </c>
      <c r="J55" s="1">
        <v>40086</v>
      </c>
      <c r="K55" s="3">
        <v>0.112478915212</v>
      </c>
      <c r="L55" s="2">
        <f t="shared" si="4"/>
        <v>12.759452200712222</v>
      </c>
      <c r="N55" s="16">
        <f t="shared" si="6"/>
        <v>2.0770135440933271E-2</v>
      </c>
      <c r="O55" s="2">
        <f t="shared" si="5"/>
        <v>28.845006647650358</v>
      </c>
      <c r="R55" s="17">
        <v>40086</v>
      </c>
      <c r="S55" s="18">
        <v>3004.8049999999998</v>
      </c>
      <c r="T55" s="19">
        <f t="shared" si="0"/>
        <v>9.1708779771066729E-2</v>
      </c>
      <c r="U55" s="18">
        <v>24.636199999999999</v>
      </c>
      <c r="X55" s="20" t="s">
        <v>34</v>
      </c>
      <c r="Y55" s="21">
        <v>3400.623</v>
      </c>
      <c r="Z55" s="22">
        <f t="shared" si="8"/>
        <v>0.12558287113861194</v>
      </c>
      <c r="AA55" s="23">
        <v>74.088499999999996</v>
      </c>
      <c r="AB55" s="23"/>
      <c r="AC55" s="16" t="e">
        <f>IF(AA55&gt;$AE$1,#REF!-Z55,#REF!)</f>
        <v>#REF!</v>
      </c>
      <c r="AD55" s="2" t="e">
        <f t="shared" si="1"/>
        <v>#REF!</v>
      </c>
    </row>
    <row r="56" spans="1:30" x14ac:dyDescent="0.25">
      <c r="A56" s="1">
        <v>40116</v>
      </c>
      <c r="B56" s="3">
        <v>0.194306799068</v>
      </c>
      <c r="C56" s="2">
        <f t="shared" si="2"/>
        <v>14.17660058823348</v>
      </c>
      <c r="E56" s="16">
        <f t="shared" si="7"/>
        <v>0.12379741781489831</v>
      </c>
      <c r="F56" s="2">
        <f t="shared" si="3"/>
        <v>25.331711978280961</v>
      </c>
      <c r="J56" s="1">
        <v>40116</v>
      </c>
      <c r="K56" s="3">
        <v>0.20063048616199999</v>
      </c>
      <c r="L56" s="2">
        <f t="shared" si="4"/>
        <v>14.194621542947699</v>
      </c>
      <c r="N56" s="16">
        <f t="shared" si="6"/>
        <v>0.20063048616199999</v>
      </c>
      <c r="O56" s="2">
        <f t="shared" si="5"/>
        <v>29.444121342516677</v>
      </c>
      <c r="R56" s="17">
        <v>40116</v>
      </c>
      <c r="S56" s="18">
        <v>3280.3719999999998</v>
      </c>
      <c r="T56" s="19">
        <f t="shared" si="0"/>
        <v>7.0509381253101688E-2</v>
      </c>
      <c r="U56" s="18">
        <v>26.4907</v>
      </c>
      <c r="X56" s="20" t="s">
        <v>35</v>
      </c>
      <c r="Y56" s="21">
        <v>3827.683</v>
      </c>
      <c r="Z56" s="22">
        <f t="shared" si="8"/>
        <v>0.15091244494384734</v>
      </c>
      <c r="AA56" s="23">
        <v>83.312899999999999</v>
      </c>
      <c r="AB56" s="23"/>
      <c r="AC56" s="16" t="e">
        <f>IF(AA56&gt;$AE$1,#REF!-Z56,#REF!)</f>
        <v>#REF!</v>
      </c>
      <c r="AD56" s="2" t="e">
        <f t="shared" si="1"/>
        <v>#REF!</v>
      </c>
    </row>
    <row r="57" spans="1:30" x14ac:dyDescent="0.25">
      <c r="A57" s="1">
        <v>40147</v>
      </c>
      <c r="B57" s="3">
        <v>5.6443841488000003E-2</v>
      </c>
      <c r="C57" s="2">
        <f t="shared" si="2"/>
        <v>16.931210470198653</v>
      </c>
      <c r="E57" s="16">
        <f t="shared" si="7"/>
        <v>5.6443841488000003E-2</v>
      </c>
      <c r="F57" s="2">
        <f t="shared" si="3"/>
        <v>28.467712510022874</v>
      </c>
      <c r="J57" s="1">
        <v>40147</v>
      </c>
      <c r="K57" s="3">
        <v>5.4342504238099998E-2</v>
      </c>
      <c r="L57" s="2">
        <f t="shared" si="4"/>
        <v>17.042495363994895</v>
      </c>
      <c r="N57" s="16">
        <f t="shared" si="6"/>
        <v>5.4342504238099998E-2</v>
      </c>
      <c r="O57" s="2">
        <f t="shared" si="5"/>
        <v>35.351509722078724</v>
      </c>
      <c r="R57" s="17">
        <v>40147</v>
      </c>
      <c r="S57" s="18">
        <v>3511.6689999999999</v>
      </c>
      <c r="T57" s="19">
        <f t="shared" si="0"/>
        <v>1.822922376795777E-2</v>
      </c>
      <c r="U57" s="18">
        <v>27.966999999999999</v>
      </c>
      <c r="X57" s="20" t="s">
        <v>36</v>
      </c>
      <c r="Y57" s="21">
        <v>4405.3280000000004</v>
      </c>
      <c r="Z57" s="22">
        <f t="shared" si="8"/>
        <v>1.8143257437357597E-2</v>
      </c>
      <c r="AA57" s="23">
        <v>95.8596</v>
      </c>
      <c r="AB57" s="23"/>
      <c r="AC57" s="16" t="e">
        <f>IF(AA57&gt;$AE$1,#REF!-Z57,#REF!)</f>
        <v>#REF!</v>
      </c>
      <c r="AD57" s="2" t="e">
        <f t="shared" si="1"/>
        <v>#REF!</v>
      </c>
    </row>
    <row r="58" spans="1:30" x14ac:dyDescent="0.25">
      <c r="A58" s="1">
        <v>40178</v>
      </c>
      <c r="B58" s="3">
        <v>-5.84606168982E-2</v>
      </c>
      <c r="C58" s="2">
        <f t="shared" si="2"/>
        <v>17.88687303017851</v>
      </c>
      <c r="D58" s="3">
        <f t="shared" ref="D58" si="17">C58/C46-1</f>
        <v>2.7675932377913055</v>
      </c>
      <c r="E58" s="16">
        <f t="shared" si="7"/>
        <v>-5.84606168982E-2</v>
      </c>
      <c r="F58" s="2">
        <f t="shared" si="3"/>
        <v>30.074539562464558</v>
      </c>
      <c r="G58" s="3">
        <f t="shared" ref="G58" si="18">F58/F46-1</f>
        <v>1.7667723828827473</v>
      </c>
      <c r="J58" s="1">
        <v>40178</v>
      </c>
      <c r="K58" s="3">
        <v>-5.3290124610699999E-2</v>
      </c>
      <c r="L58" s="2">
        <f t="shared" si="4"/>
        <v>17.968627240540588</v>
      </c>
      <c r="M58" s="3">
        <f t="shared" ref="M58" si="19">L58/L46-1</f>
        <v>3.0983384759931782</v>
      </c>
      <c r="N58" s="16">
        <f t="shared" si="6"/>
        <v>-5.3290124610699999E-2</v>
      </c>
      <c r="O58" s="2">
        <f t="shared" si="5"/>
        <v>37.272599288974021</v>
      </c>
      <c r="P58" s="3">
        <f t="shared" ref="P58" si="20">O58/O46-1</f>
        <v>2.5569288177859111</v>
      </c>
      <c r="R58" s="17">
        <v>40178</v>
      </c>
      <c r="S58" s="18">
        <v>3575.6840000000002</v>
      </c>
      <c r="T58" s="19">
        <f t="shared" si="0"/>
        <v>-0.10390431592948368</v>
      </c>
      <c r="U58" s="18">
        <v>23.058599999999998</v>
      </c>
      <c r="X58" s="20" t="s">
        <v>37</v>
      </c>
      <c r="Y58" s="21">
        <v>4485.2550000000001</v>
      </c>
      <c r="Z58" s="22">
        <f t="shared" si="8"/>
        <v>-2.4659913427441643E-2</v>
      </c>
      <c r="AA58" s="23">
        <v>55.278199999999998</v>
      </c>
      <c r="AB58" s="23"/>
      <c r="AC58" s="16" t="e">
        <f>IF(AA58&gt;$AE$1,#REF!-Z58,#REF!)</f>
        <v>#REF!</v>
      </c>
      <c r="AD58" s="2" t="e">
        <f t="shared" si="1"/>
        <v>#REF!</v>
      </c>
    </row>
    <row r="59" spans="1:30" x14ac:dyDescent="0.25">
      <c r="A59" s="1">
        <v>40207</v>
      </c>
      <c r="B59" s="3">
        <v>0.100144203775</v>
      </c>
      <c r="C59" s="2">
        <f t="shared" si="2"/>
        <v>16.841195398454499</v>
      </c>
      <c r="E59" s="16">
        <f t="shared" si="7"/>
        <v>7.5953426487384457E-2</v>
      </c>
      <c r="F59" s="2">
        <f t="shared" si="3"/>
        <v>28.316363426713558</v>
      </c>
      <c r="J59" s="1">
        <v>40207</v>
      </c>
      <c r="K59" s="3">
        <v>9.7247648067099998E-2</v>
      </c>
      <c r="L59" s="2">
        <f t="shared" si="4"/>
        <v>17.011076855808962</v>
      </c>
      <c r="N59" s="16">
        <f t="shared" si="6"/>
        <v>7.3056870779484459E-2</v>
      </c>
      <c r="O59" s="2">
        <f t="shared" si="5"/>
        <v>35.286337828299907</v>
      </c>
      <c r="R59" s="17">
        <v>40207</v>
      </c>
      <c r="S59" s="18">
        <v>3204.1550000000002</v>
      </c>
      <c r="T59" s="19">
        <f t="shared" si="0"/>
        <v>2.4190777287615539E-2</v>
      </c>
      <c r="U59" s="18">
        <v>20.8339</v>
      </c>
      <c r="X59" s="20" t="s">
        <v>38</v>
      </c>
      <c r="Y59" s="21">
        <v>4374.6490000000003</v>
      </c>
      <c r="Z59" s="22">
        <f t="shared" si="8"/>
        <v>5.9438368655405249E-2</v>
      </c>
      <c r="AA59" s="23">
        <v>52.135800000000003</v>
      </c>
      <c r="AB59" s="23"/>
      <c r="AC59" s="16" t="e">
        <f>IF(AA59&gt;$AE$1,#REF!-Z59,#REF!)</f>
        <v>#REF!</v>
      </c>
      <c r="AD59" s="2" t="e">
        <f t="shared" si="1"/>
        <v>#REF!</v>
      </c>
    </row>
    <row r="60" spans="1:30" x14ac:dyDescent="0.25">
      <c r="A60" s="1">
        <v>40235</v>
      </c>
      <c r="B60" s="3">
        <v>0.105806216568</v>
      </c>
      <c r="C60" s="2">
        <f t="shared" si="2"/>
        <v>18.527743502251919</v>
      </c>
      <c r="E60" s="16">
        <f t="shared" si="7"/>
        <v>8.632190585508788E-2</v>
      </c>
      <c r="F60" s="2">
        <f t="shared" si="3"/>
        <v>30.467088254634508</v>
      </c>
      <c r="J60" s="1">
        <v>40235</v>
      </c>
      <c r="K60" s="3">
        <v>4.9368379308100001E-2</v>
      </c>
      <c r="L60" s="2">
        <f t="shared" si="4"/>
        <v>18.665364071125065</v>
      </c>
      <c r="N60" s="16">
        <f t="shared" si="6"/>
        <v>2.9884068595187878E-2</v>
      </c>
      <c r="O60" s="2">
        <f t="shared" si="5"/>
        <v>37.864247251303247</v>
      </c>
      <c r="R60" s="17">
        <v>40235</v>
      </c>
      <c r="S60" s="18">
        <v>3281.6660000000002</v>
      </c>
      <c r="T60" s="19">
        <f t="shared" si="0"/>
        <v>1.9484310712912123E-2</v>
      </c>
      <c r="U60" s="18">
        <v>21.114100000000001</v>
      </c>
      <c r="X60" s="20" t="s">
        <v>39</v>
      </c>
      <c r="Y60" s="21">
        <v>4634.6710000000003</v>
      </c>
      <c r="Z60" s="22">
        <f t="shared" si="8"/>
        <v>2.6212432338778711E-2</v>
      </c>
      <c r="AA60" s="23">
        <v>55.397500000000001</v>
      </c>
      <c r="AB60" s="23"/>
      <c r="AC60" s="16" t="e">
        <f>IF(AA60&gt;$AE$1,#REF!-Z60,#REF!)</f>
        <v>#REF!</v>
      </c>
      <c r="AD60" s="2" t="e">
        <f t="shared" si="1"/>
        <v>#REF!</v>
      </c>
    </row>
    <row r="61" spans="1:30" x14ac:dyDescent="0.25">
      <c r="A61" s="1">
        <v>40268</v>
      </c>
      <c r="B61" s="3">
        <v>-8.2008318756499998E-2</v>
      </c>
      <c r="C61" s="2">
        <f t="shared" si="2"/>
        <v>20.488093943767542</v>
      </c>
      <c r="E61" s="16">
        <f t="shared" si="7"/>
        <v>1.1580543411173205E-3</v>
      </c>
      <c r="F61" s="2">
        <f t="shared" si="3"/>
        <v>33.097065378629722</v>
      </c>
      <c r="J61" s="1">
        <v>40268</v>
      </c>
      <c r="K61" s="3">
        <v>-4.9996949025299997E-2</v>
      </c>
      <c r="L61" s="2">
        <f t="shared" si="4"/>
        <v>19.586842844512148</v>
      </c>
      <c r="N61" s="16">
        <f t="shared" si="6"/>
        <v>-4.9996949025299997E-2</v>
      </c>
      <c r="O61" s="2">
        <f t="shared" si="5"/>
        <v>38.995785013466346</v>
      </c>
      <c r="R61" s="17">
        <v>40268</v>
      </c>
      <c r="S61" s="18">
        <v>3345.607</v>
      </c>
      <c r="T61" s="19">
        <f t="shared" si="0"/>
        <v>-8.3166373097617319E-2</v>
      </c>
      <c r="U61" s="18">
        <v>19.254200000000001</v>
      </c>
      <c r="X61" s="20" t="s">
        <v>40</v>
      </c>
      <c r="Y61" s="21">
        <v>4756.1570000000002</v>
      </c>
      <c r="Z61" s="22">
        <f t="shared" si="8"/>
        <v>-6.6750529892095775E-2</v>
      </c>
      <c r="AA61" s="23">
        <v>49.247500000000002</v>
      </c>
      <c r="AB61" s="23"/>
      <c r="AC61" s="16" t="e">
        <f>IF(AA61&gt;$AE$1,#REF!-Z61,#REF!)</f>
        <v>#REF!</v>
      </c>
      <c r="AD61" s="2" t="e">
        <f t="shared" si="1"/>
        <v>#REF!</v>
      </c>
    </row>
    <row r="62" spans="1:30" x14ac:dyDescent="0.25">
      <c r="A62" s="1">
        <v>40298</v>
      </c>
      <c r="B62" s="3">
        <v>-9.9008171894300001E-2</v>
      </c>
      <c r="C62" s="2">
        <f t="shared" si="2"/>
        <v>18.807899804913937</v>
      </c>
      <c r="E62" s="16">
        <f t="shared" si="7"/>
        <v>-3.1275055895075843E-3</v>
      </c>
      <c r="F62" s="2">
        <f t="shared" si="3"/>
        <v>33.135393578869689</v>
      </c>
      <c r="J62" s="1">
        <v>40298</v>
      </c>
      <c r="K62" s="3">
        <v>-8.3273156846400007E-2</v>
      </c>
      <c r="L62" s="2">
        <f t="shared" si="4"/>
        <v>18.607560461248511</v>
      </c>
      <c r="N62" s="16">
        <f t="shared" si="6"/>
        <v>1.260750945839241E-2</v>
      </c>
      <c r="O62" s="2">
        <f t="shared" si="5"/>
        <v>37.04611473794651</v>
      </c>
      <c r="R62" s="17">
        <v>40298</v>
      </c>
      <c r="S62" s="18">
        <v>3067.3649999999998</v>
      </c>
      <c r="T62" s="19">
        <f t="shared" si="0"/>
        <v>-9.5880666304792417E-2</v>
      </c>
      <c r="U62" s="18">
        <v>17.744499999999999</v>
      </c>
      <c r="X62" s="20" t="s">
        <v>41</v>
      </c>
      <c r="Y62" s="21">
        <v>4438.6809999999996</v>
      </c>
      <c r="Z62" s="22">
        <f t="shared" si="8"/>
        <v>-7.5318996792065038E-2</v>
      </c>
      <c r="AA62" s="23">
        <v>46.113100000000003</v>
      </c>
      <c r="AB62" s="23"/>
      <c r="AC62" s="16" t="e">
        <f>IF(AA62&gt;$AE$1,#REF!-Z62,#REF!)</f>
        <v>#REF!</v>
      </c>
      <c r="AD62" s="2" t="e">
        <f t="shared" si="1"/>
        <v>#REF!</v>
      </c>
    </row>
    <row r="63" spans="1:30" x14ac:dyDescent="0.25">
      <c r="A63" s="1">
        <v>40329</v>
      </c>
      <c r="B63" s="3">
        <v>-6.1427800604900003E-2</v>
      </c>
      <c r="C63" s="2">
        <f t="shared" si="2"/>
        <v>16.945764028058246</v>
      </c>
      <c r="E63" s="16">
        <f t="shared" si="7"/>
        <v>1.4365199989345649E-2</v>
      </c>
      <c r="F63" s="2">
        <f t="shared" si="3"/>
        <v>33.031762450241239</v>
      </c>
      <c r="J63" s="1">
        <v>40329</v>
      </c>
      <c r="K63" s="3">
        <v>-5.6799645894899997E-2</v>
      </c>
      <c r="L63" s="2">
        <f t="shared" si="4"/>
        <v>17.058050160430092</v>
      </c>
      <c r="N63" s="16">
        <f t="shared" si="6"/>
        <v>1.8993354699345655E-2</v>
      </c>
      <c r="O63" s="2">
        <f t="shared" si="5"/>
        <v>37.513173979901858</v>
      </c>
      <c r="R63" s="17">
        <v>40329</v>
      </c>
      <c r="S63" s="18">
        <v>2773.2640000000001</v>
      </c>
      <c r="T63" s="19">
        <f t="shared" si="0"/>
        <v>-7.5793000594245652E-2</v>
      </c>
      <c r="U63" s="18">
        <v>16.100200000000001</v>
      </c>
      <c r="X63" s="20" t="s">
        <v>42</v>
      </c>
      <c r="Y63" s="21">
        <v>4104.3639999999996</v>
      </c>
      <c r="Z63" s="22">
        <f t="shared" si="8"/>
        <v>-0.10717860306736919</v>
      </c>
      <c r="AA63" s="23">
        <v>42.705800000000004</v>
      </c>
      <c r="AB63" s="23"/>
      <c r="AC63" s="16" t="e">
        <f>IF(AA63&gt;$AE$1,#REF!-Z63,#REF!)</f>
        <v>#REF!</v>
      </c>
      <c r="AD63" s="2" t="e">
        <f t="shared" si="1"/>
        <v>#REF!</v>
      </c>
    </row>
    <row r="64" spans="1:30" x14ac:dyDescent="0.25">
      <c r="A64" s="1">
        <v>40359</v>
      </c>
      <c r="B64" s="3">
        <v>0.22106437344099999</v>
      </c>
      <c r="C64" s="2">
        <f t="shared" si="2"/>
        <v>15.904823014244997</v>
      </c>
      <c r="E64" s="16">
        <f t="shared" si="7"/>
        <v>0.10176369105620381</v>
      </c>
      <c r="F64" s="2">
        <f t="shared" si="3"/>
        <v>33.506270323839516</v>
      </c>
      <c r="J64" s="1">
        <v>40359</v>
      </c>
      <c r="K64" s="3">
        <v>0.19713668156899999</v>
      </c>
      <c r="L64" s="2">
        <f t="shared" si="4"/>
        <v>16.08915895166022</v>
      </c>
      <c r="N64" s="16">
        <f t="shared" si="6"/>
        <v>7.7835999184203808E-2</v>
      </c>
      <c r="O64" s="2">
        <f t="shared" si="5"/>
        <v>38.2256749992004</v>
      </c>
      <c r="R64" s="17">
        <v>40359</v>
      </c>
      <c r="S64" s="18">
        <v>2563.0700000000002</v>
      </c>
      <c r="T64" s="19">
        <f t="shared" si="0"/>
        <v>0.11930068238479619</v>
      </c>
      <c r="U64" s="18">
        <v>14.043100000000001</v>
      </c>
      <c r="X64" s="20" t="s">
        <v>43</v>
      </c>
      <c r="Y64" s="21">
        <v>3664.4639999999999</v>
      </c>
      <c r="Z64" s="22">
        <f t="shared" si="8"/>
        <v>0.1437225198555642</v>
      </c>
      <c r="AA64" s="23">
        <v>33.567100000000003</v>
      </c>
      <c r="AB64" s="23"/>
      <c r="AC64" s="16" t="e">
        <f>IF(AA64&gt;$AE$1,#REF!-Z64,#REF!)</f>
        <v>#REF!</v>
      </c>
      <c r="AD64" s="2" t="e">
        <f t="shared" si="1"/>
        <v>#REF!</v>
      </c>
    </row>
    <row r="65" spans="1:30" x14ac:dyDescent="0.25">
      <c r="A65" s="1">
        <v>40389</v>
      </c>
      <c r="B65" s="3">
        <v>5.7174361372799999E-2</v>
      </c>
      <c r="C65" s="2">
        <f t="shared" si="2"/>
        <v>19.420812748579063</v>
      </c>
      <c r="E65" s="16">
        <f t="shared" si="7"/>
        <v>4.5203694421698283E-2</v>
      </c>
      <c r="F65" s="2">
        <f t="shared" si="3"/>
        <v>36.915992065520371</v>
      </c>
      <c r="J65" s="1">
        <v>40389</v>
      </c>
      <c r="K65" s="3">
        <v>7.7859761003900005E-2</v>
      </c>
      <c r="L65" s="2">
        <f t="shared" si="4"/>
        <v>19.260922356626686</v>
      </c>
      <c r="N65" s="16">
        <f t="shared" si="6"/>
        <v>7.7859761003900005E-2</v>
      </c>
      <c r="O65" s="2">
        <f t="shared" si="5"/>
        <v>41.201008607253797</v>
      </c>
      <c r="R65" s="17">
        <v>40389</v>
      </c>
      <c r="S65" s="18">
        <v>2868.846</v>
      </c>
      <c r="T65" s="19">
        <f t="shared" si="0"/>
        <v>1.1970666951101716E-2</v>
      </c>
      <c r="U65" s="18">
        <v>15.3466</v>
      </c>
      <c r="X65" s="20" t="s">
        <v>44</v>
      </c>
      <c r="Y65" s="21">
        <v>4191.13</v>
      </c>
      <c r="Z65" s="22">
        <f t="shared" si="8"/>
        <v>9.5000393688575546E-2</v>
      </c>
      <c r="AA65" s="23">
        <v>38.729799999999997</v>
      </c>
      <c r="AB65" s="23"/>
      <c r="AC65" s="16" t="e">
        <f>IF(AA65&gt;$AE$1,#REF!-Z65,#REF!)</f>
        <v>#REF!</v>
      </c>
      <c r="AD65" s="2" t="e">
        <f t="shared" si="1"/>
        <v>#REF!</v>
      </c>
    </row>
    <row r="66" spans="1:30" x14ac:dyDescent="0.25">
      <c r="A66" s="1">
        <v>40421</v>
      </c>
      <c r="B66" s="3">
        <v>3.1309644390800001E-2</v>
      </c>
      <c r="C66" s="2">
        <f t="shared" si="2"/>
        <v>20.531185314819805</v>
      </c>
      <c r="E66" s="16">
        <f t="shared" si="7"/>
        <v>3.1309644390800001E-2</v>
      </c>
      <c r="F66" s="2">
        <f t="shared" si="3"/>
        <v>38.58473129012399</v>
      </c>
      <c r="J66" s="1">
        <v>40421</v>
      </c>
      <c r="K66" s="3">
        <v>4.3557143737800001E-2</v>
      </c>
      <c r="L66" s="2">
        <f t="shared" si="4"/>
        <v>20.760573168028316</v>
      </c>
      <c r="N66" s="16">
        <f t="shared" si="6"/>
        <v>4.3557143737800001E-2</v>
      </c>
      <c r="O66" s="2">
        <f t="shared" si="5"/>
        <v>44.408909290534204</v>
      </c>
      <c r="R66" s="17">
        <v>40421</v>
      </c>
      <c r="S66" s="18">
        <v>2903.1880000000001</v>
      </c>
      <c r="T66" s="19">
        <f t="shared" si="0"/>
        <v>1.1155323044873322E-2</v>
      </c>
      <c r="U66" s="18">
        <v>15.1492</v>
      </c>
      <c r="X66" s="20" t="s">
        <v>45</v>
      </c>
      <c r="Y66" s="21">
        <v>4589.2889999999998</v>
      </c>
      <c r="Z66" s="22">
        <f t="shared" si="8"/>
        <v>1.5539662026078507E-2</v>
      </c>
      <c r="AA66" s="23">
        <v>42.503300000000003</v>
      </c>
      <c r="AB66" s="23"/>
      <c r="AC66" s="16" t="e">
        <f>IF(AA66&gt;$AE$1,#REF!-Z66,#REF!)</f>
        <v>#REF!</v>
      </c>
      <c r="AD66" s="2" t="e">
        <f t="shared" si="1"/>
        <v>#REF!</v>
      </c>
    </row>
    <row r="67" spans="1:30" x14ac:dyDescent="0.25">
      <c r="A67" s="1">
        <v>40451</v>
      </c>
      <c r="B67" s="3">
        <v>8.8523963486699997E-2</v>
      </c>
      <c r="C67" s="2">
        <f t="shared" si="2"/>
        <v>21.17400942594843</v>
      </c>
      <c r="E67" s="16">
        <f t="shared" si="7"/>
        <v>8.8523963486699997E-2</v>
      </c>
      <c r="F67" s="2">
        <f t="shared" si="3"/>
        <v>39.792805505732346</v>
      </c>
      <c r="J67" s="1">
        <v>40451</v>
      </c>
      <c r="K67" s="3">
        <v>8.12304482952E-2</v>
      </c>
      <c r="L67" s="2">
        <f t="shared" si="4"/>
        <v>21.664844437587238</v>
      </c>
      <c r="N67" s="16">
        <f t="shared" si="6"/>
        <v>8.12304482952E-2</v>
      </c>
      <c r="O67" s="2">
        <f t="shared" si="5"/>
        <v>46.343234535740919</v>
      </c>
      <c r="R67" s="17">
        <v>40451</v>
      </c>
      <c r="S67" s="18">
        <v>2935.5740000000001</v>
      </c>
      <c r="T67" s="19">
        <f t="shared" ref="T67:T125" si="21">S68/S67-1</f>
        <v>0.15138742882993239</v>
      </c>
      <c r="U67" s="18">
        <v>14.3873</v>
      </c>
      <c r="X67" s="20" t="s">
        <v>46</v>
      </c>
      <c r="Y67" s="21">
        <v>4660.6049999999996</v>
      </c>
      <c r="Z67" s="22">
        <f t="shared" si="8"/>
        <v>8.4728699385594936E-2</v>
      </c>
      <c r="AA67" s="23">
        <v>41.863799999999998</v>
      </c>
      <c r="AB67" s="23"/>
      <c r="AC67" s="16" t="e">
        <f>IF(AA67&gt;$AE$1,#REF!-Z67,#REF!)</f>
        <v>#REF!</v>
      </c>
      <c r="AD67" s="2" t="e">
        <f t="shared" ref="AD67:AD123" si="22">AD66*(1+AC67)</f>
        <v>#REF!</v>
      </c>
    </row>
    <row r="68" spans="1:30" x14ac:dyDescent="0.25">
      <c r="A68" s="1">
        <v>40480</v>
      </c>
      <c r="B68" s="3">
        <v>4.5620959678599998E-2</v>
      </c>
      <c r="C68" s="2">
        <f t="shared" ref="C68:C126" si="23">C67*(1+B67)</f>
        <v>23.048416663238132</v>
      </c>
      <c r="E68" s="16">
        <f t="shared" si="7"/>
        <v>4.5620959678599998E-2</v>
      </c>
      <c r="F68" s="2">
        <f t="shared" ref="F68:F126" si="24">F67*(1+E67)</f>
        <v>43.315422367355154</v>
      </c>
      <c r="J68" s="1">
        <v>40480</v>
      </c>
      <c r="K68" s="3">
        <v>4.2494030030300001E-2</v>
      </c>
      <c r="L68" s="2">
        <f t="shared" ref="L68:L126" si="25">L67*(1+K67)</f>
        <v>23.424689463498218</v>
      </c>
      <c r="N68" s="16">
        <f t="shared" si="6"/>
        <v>4.2494030030300001E-2</v>
      </c>
      <c r="O68" s="2">
        <f t="shared" ref="O68:O126" si="26">O67*(1+N67)</f>
        <v>50.107716252528746</v>
      </c>
      <c r="R68" s="17">
        <v>40480</v>
      </c>
      <c r="S68" s="18">
        <v>3379.9830000000002</v>
      </c>
      <c r="T68" s="19">
        <f t="shared" si="21"/>
        <v>-7.1893261001608644E-2</v>
      </c>
      <c r="U68" s="18">
        <v>16.3888</v>
      </c>
      <c r="X68" s="20" t="s">
        <v>47</v>
      </c>
      <c r="Y68" s="21">
        <v>5055.4920000000002</v>
      </c>
      <c r="Z68" s="22">
        <f t="shared" si="8"/>
        <v>1.0955016841090799E-2</v>
      </c>
      <c r="AA68" s="23">
        <v>45.372300000000003</v>
      </c>
      <c r="AB68" s="23"/>
      <c r="AC68" s="16" t="e">
        <f>IF(AA68&gt;$AE$1,#REF!-Z68,#REF!)</f>
        <v>#REF!</v>
      </c>
      <c r="AD68" s="2" t="e">
        <f t="shared" si="22"/>
        <v>#REF!</v>
      </c>
    </row>
    <row r="69" spans="1:30" x14ac:dyDescent="0.25">
      <c r="A69" s="1">
        <v>40512</v>
      </c>
      <c r="B69" s="3">
        <v>1.5352518311200001E-2</v>
      </c>
      <c r="C69" s="2">
        <f t="shared" si="23"/>
        <v>24.099907550487291</v>
      </c>
      <c r="E69" s="16">
        <f t="shared" si="7"/>
        <v>1.5352518311200001E-2</v>
      </c>
      <c r="F69" s="2">
        <f t="shared" si="24"/>
        <v>45.291513504637791</v>
      </c>
      <c r="J69" s="1">
        <v>40512</v>
      </c>
      <c r="K69" s="3">
        <v>-1.0471078468E-2</v>
      </c>
      <c r="L69" s="2">
        <f t="shared" si="25"/>
        <v>24.420098921010563</v>
      </c>
      <c r="N69" s="16">
        <f t="shared" ref="N69:N125" si="27">IF(T67+T68&lt;0,K69-T69,K69)</f>
        <v>-1.0471078468E-2</v>
      </c>
      <c r="O69" s="2">
        <f t="shared" si="26"/>
        <v>52.236995051713457</v>
      </c>
      <c r="R69" s="17">
        <v>40512</v>
      </c>
      <c r="S69" s="18">
        <v>3136.9850000000001</v>
      </c>
      <c r="T69" s="19">
        <f t="shared" si="21"/>
        <v>-2.7810142541325744E-3</v>
      </c>
      <c r="U69" s="18">
        <v>15.4064</v>
      </c>
      <c r="X69" s="20" t="s">
        <v>48</v>
      </c>
      <c r="Y69" s="21">
        <v>5110.875</v>
      </c>
      <c r="Z69" s="22">
        <f t="shared" si="8"/>
        <v>-3.4076161127008515E-2</v>
      </c>
      <c r="AA69" s="23">
        <v>45.877499999999998</v>
      </c>
      <c r="AB69" s="23"/>
      <c r="AC69" s="16" t="e">
        <f>IF(AA69&gt;$AE$1,#REF!-Z69,#REF!)</f>
        <v>#REF!</v>
      </c>
      <c r="AD69" s="2" t="e">
        <f t="shared" si="22"/>
        <v>#REF!</v>
      </c>
    </row>
    <row r="70" spans="1:30" x14ac:dyDescent="0.25">
      <c r="A70" s="1">
        <v>40543</v>
      </c>
      <c r="B70" s="3">
        <v>-7.1073121838099995E-2</v>
      </c>
      <c r="C70" s="2">
        <f t="shared" si="23"/>
        <v>24.469901822454375</v>
      </c>
      <c r="D70" s="3">
        <f t="shared" ref="D70" si="28">C70/C58-1</f>
        <v>0.36803687157442555</v>
      </c>
      <c r="E70" s="16">
        <f t="shared" ref="E70:E125" si="29">IF(OR(T68+T69&lt;0, T67+T68+T69&lt;0),B70-T70,B70)</f>
        <v>-5.4529425516085861E-2</v>
      </c>
      <c r="F70" s="2">
        <f t="shared" si="24"/>
        <v>45.986852295059705</v>
      </c>
      <c r="G70" s="3">
        <f t="shared" ref="G70" si="30">F70/F58-1</f>
        <v>0.5290958054252306</v>
      </c>
      <c r="J70" s="1">
        <v>40543</v>
      </c>
      <c r="K70" s="3">
        <v>-5.4289372083100002E-2</v>
      </c>
      <c r="L70" s="2">
        <f t="shared" si="25"/>
        <v>24.164394149012338</v>
      </c>
      <c r="M70" s="3">
        <f t="shared" ref="M70" si="31">L70/L58-1</f>
        <v>0.34481025320025216</v>
      </c>
      <c r="N70" s="16">
        <f t="shared" si="27"/>
        <v>-3.7745675761085867E-2</v>
      </c>
      <c r="O70" s="2">
        <f t="shared" si="26"/>
        <v>51.690017377594437</v>
      </c>
      <c r="P70" s="3">
        <f t="shared" ref="P70" si="32">O70/O58-1</f>
        <v>0.38681010618128187</v>
      </c>
      <c r="R70" s="17">
        <v>40543</v>
      </c>
      <c r="S70" s="18">
        <v>3128.261</v>
      </c>
      <c r="T70" s="19">
        <f t="shared" si="21"/>
        <v>-1.6543696322014134E-2</v>
      </c>
      <c r="U70" s="18">
        <v>14.1805</v>
      </c>
      <c r="X70" s="20" t="s">
        <v>49</v>
      </c>
      <c r="Y70" s="21">
        <v>4936.7160000000003</v>
      </c>
      <c r="Z70" s="22">
        <f t="shared" si="8"/>
        <v>-6.600663274938251E-2</v>
      </c>
      <c r="AA70" s="23">
        <v>41.200800000000001</v>
      </c>
      <c r="AB70" s="23"/>
      <c r="AC70" s="16" t="e">
        <f>IF(AA70&gt;$AE$1,#REF!-Z70,#REF!)</f>
        <v>#REF!</v>
      </c>
      <c r="AD70" s="2" t="e">
        <f t="shared" si="22"/>
        <v>#REF!</v>
      </c>
    </row>
    <row r="71" spans="1:30" x14ac:dyDescent="0.25">
      <c r="A71" s="1">
        <v>40574</v>
      </c>
      <c r="B71" s="3">
        <v>7.7633498256700004E-2</v>
      </c>
      <c r="C71" s="2">
        <f t="shared" si="23"/>
        <v>22.730749508860729</v>
      </c>
      <c r="E71" s="16">
        <f t="shared" si="29"/>
        <v>2.4634773728761147E-2</v>
      </c>
      <c r="F71" s="2">
        <f t="shared" si="24"/>
        <v>43.479215658117006</v>
      </c>
      <c r="J71" s="1">
        <v>40574</v>
      </c>
      <c r="K71" s="3">
        <v>8.9997394059300004E-2</v>
      </c>
      <c r="L71" s="2">
        <f t="shared" si="25"/>
        <v>22.852524363893924</v>
      </c>
      <c r="N71" s="16">
        <f t="shared" si="27"/>
        <v>3.6998669531361147E-2</v>
      </c>
      <c r="O71" s="2">
        <f t="shared" si="26"/>
        <v>49.73894274157486</v>
      </c>
      <c r="R71" s="17">
        <v>40574</v>
      </c>
      <c r="S71" s="18">
        <v>3076.5079999999998</v>
      </c>
      <c r="T71" s="19">
        <f t="shared" si="21"/>
        <v>5.2998724527938856E-2</v>
      </c>
      <c r="U71" s="18">
        <v>14.478300000000001</v>
      </c>
      <c r="X71" s="20" t="s">
        <v>50</v>
      </c>
      <c r="Y71" s="21">
        <v>4610.8599999999997</v>
      </c>
      <c r="Z71" s="22">
        <f t="shared" si="8"/>
        <v>0.10504504582659201</v>
      </c>
      <c r="AA71" s="23">
        <v>37.703000000000003</v>
      </c>
      <c r="AB71" s="23"/>
      <c r="AC71" s="16" t="e">
        <f>IF(AA71&gt;$AE$1,#REF!-Z71,#REF!)</f>
        <v>#REF!</v>
      </c>
      <c r="AD71" s="2" t="e">
        <f t="shared" si="22"/>
        <v>#REF!</v>
      </c>
    </row>
    <row r="72" spans="1:30" x14ac:dyDescent="0.25">
      <c r="A72" s="1">
        <v>40602</v>
      </c>
      <c r="B72" s="3">
        <v>-2.30615910849E-2</v>
      </c>
      <c r="C72" s="2">
        <f t="shared" si="23"/>
        <v>24.495417111230353</v>
      </c>
      <c r="E72" s="16">
        <f t="shared" si="29"/>
        <v>-2.30615910849E-2</v>
      </c>
      <c r="F72" s="2">
        <f t="shared" si="24"/>
        <v>44.550316297758727</v>
      </c>
      <c r="J72" s="1">
        <v>40602</v>
      </c>
      <c r="K72" s="3">
        <v>2.1737511550400001E-2</v>
      </c>
      <c r="L72" s="2">
        <f t="shared" si="25"/>
        <v>24.909192004321039</v>
      </c>
      <c r="N72" s="16">
        <f t="shared" si="27"/>
        <v>2.1737511550400001E-2</v>
      </c>
      <c r="O72" s="2">
        <f t="shared" si="26"/>
        <v>51.579217446909681</v>
      </c>
      <c r="R72" s="17">
        <v>40602</v>
      </c>
      <c r="S72" s="18">
        <v>3239.5590000000002</v>
      </c>
      <c r="T72" s="19">
        <f t="shared" si="21"/>
        <v>-5.0225972115340856E-3</v>
      </c>
      <c r="U72" s="18">
        <v>14.933999999999999</v>
      </c>
      <c r="X72" s="20" t="s">
        <v>51</v>
      </c>
      <c r="Y72" s="21">
        <v>5095.2079999999996</v>
      </c>
      <c r="Z72" s="22">
        <f t="shared" si="8"/>
        <v>-1.8606894949136442E-2</v>
      </c>
      <c r="AA72" s="23">
        <v>41.704099999999997</v>
      </c>
      <c r="AB72" s="23"/>
      <c r="AC72" s="16" t="e">
        <f>IF(AA72&gt;$AE$1,#REF!-Z72,#REF!)</f>
        <v>#REF!</v>
      </c>
      <c r="AD72" s="2" t="e">
        <f t="shared" si="22"/>
        <v>#REF!</v>
      </c>
    </row>
    <row r="73" spans="1:30" x14ac:dyDescent="0.25">
      <c r="A73" s="1">
        <v>40633</v>
      </c>
      <c r="B73" s="3">
        <v>-8.4677963323899999E-2</v>
      </c>
      <c r="C73" s="2">
        <f t="shared" si="23"/>
        <v>23.930513818357095</v>
      </c>
      <c r="E73" s="16">
        <f t="shared" si="29"/>
        <v>-8.4677963323899999E-2</v>
      </c>
      <c r="F73" s="2">
        <f t="shared" si="24"/>
        <v>43.522915120596856</v>
      </c>
      <c r="J73" s="1">
        <v>40633</v>
      </c>
      <c r="K73" s="3">
        <v>-6.7656762085699998E-2</v>
      </c>
      <c r="L73" s="2">
        <f t="shared" si="25"/>
        <v>25.450655853226095</v>
      </c>
      <c r="N73" s="16">
        <f t="shared" si="27"/>
        <v>-6.7656762085699998E-2</v>
      </c>
      <c r="O73" s="2">
        <f t="shared" si="26"/>
        <v>52.700421281922466</v>
      </c>
      <c r="R73" s="17">
        <v>40633</v>
      </c>
      <c r="S73" s="18">
        <v>3223.288</v>
      </c>
      <c r="T73" s="19">
        <f t="shared" si="21"/>
        <v>-9.4825532189490858E-3</v>
      </c>
      <c r="U73" s="18">
        <v>14.267099999999999</v>
      </c>
      <c r="X73" s="20" t="s">
        <v>52</v>
      </c>
      <c r="Y73" s="21">
        <v>5000.402</v>
      </c>
      <c r="Z73" s="22">
        <f t="shared" si="8"/>
        <v>-3.2704570552527588E-2</v>
      </c>
      <c r="AA73" s="23">
        <v>39.090800000000002</v>
      </c>
      <c r="AB73" s="23"/>
      <c r="AC73" s="16" t="e">
        <f>IF(AA73&gt;$AE$1,#REF!-Z73,#REF!)</f>
        <v>#REF!</v>
      </c>
      <c r="AD73" s="2" t="e">
        <f t="shared" si="22"/>
        <v>#REF!</v>
      </c>
    </row>
    <row r="74" spans="1:30" x14ac:dyDescent="0.25">
      <c r="A74" s="1">
        <v>40662</v>
      </c>
      <c r="B74" s="3">
        <v>-6.2397159073000003E-2</v>
      </c>
      <c r="C74" s="2">
        <f t="shared" si="23"/>
        <v>21.904126646924173</v>
      </c>
      <c r="E74" s="16">
        <f t="shared" si="29"/>
        <v>-2.5213101503092916E-3</v>
      </c>
      <c r="F74" s="2">
        <f t="shared" si="24"/>
        <v>39.837483310265746</v>
      </c>
      <c r="J74" s="1">
        <v>40662</v>
      </c>
      <c r="K74" s="3">
        <v>-6.1214463097000002E-2</v>
      </c>
      <c r="L74" s="2">
        <f t="shared" si="25"/>
        <v>23.728746885239349</v>
      </c>
      <c r="N74" s="16">
        <f t="shared" si="27"/>
        <v>-1.3386141743092911E-3</v>
      </c>
      <c r="O74" s="2">
        <f t="shared" si="26"/>
        <v>49.134881417435274</v>
      </c>
      <c r="R74" s="17">
        <v>40662</v>
      </c>
      <c r="S74" s="18">
        <v>3192.723</v>
      </c>
      <c r="T74" s="19">
        <f t="shared" si="21"/>
        <v>-5.9875848922690711E-2</v>
      </c>
      <c r="U74" s="18">
        <v>14.262700000000001</v>
      </c>
      <c r="X74" s="20" t="s">
        <v>53</v>
      </c>
      <c r="Y74" s="21">
        <v>4836.866</v>
      </c>
      <c r="Z74" s="22">
        <f t="shared" si="8"/>
        <v>-8.1166193150688931E-2</v>
      </c>
      <c r="AA74" s="23">
        <v>37.9208</v>
      </c>
      <c r="AB74" s="23"/>
      <c r="AC74" s="16" t="e">
        <f>IF(AA74&gt;$AE$1,#REF!-Z74,#REF!)</f>
        <v>#REF!</v>
      </c>
      <c r="AD74" s="2" t="e">
        <f t="shared" si="22"/>
        <v>#REF!</v>
      </c>
    </row>
    <row r="75" spans="1:30" x14ac:dyDescent="0.25">
      <c r="A75" s="1">
        <v>40694</v>
      </c>
      <c r="B75" s="3">
        <v>2.08455917102E-2</v>
      </c>
      <c r="C75" s="2">
        <f t="shared" si="23"/>
        <v>20.537371372180907</v>
      </c>
      <c r="E75" s="16">
        <f t="shared" si="29"/>
        <v>6.6752747146150912E-3</v>
      </c>
      <c r="F75" s="2">
        <f t="shared" si="24"/>
        <v>39.737040659232797</v>
      </c>
      <c r="J75" s="1">
        <v>40694</v>
      </c>
      <c r="K75" s="3">
        <v>2.5416660277999999E-2</v>
      </c>
      <c r="L75" s="2">
        <f t="shared" si="25"/>
        <v>22.276204384694811</v>
      </c>
      <c r="N75" s="16">
        <f t="shared" si="27"/>
        <v>1.124634328241509E-2</v>
      </c>
      <c r="O75" s="2">
        <f t="shared" si="26"/>
        <v>49.069108768716887</v>
      </c>
      <c r="R75" s="17">
        <v>40694</v>
      </c>
      <c r="S75" s="18">
        <v>3001.556</v>
      </c>
      <c r="T75" s="19">
        <f t="shared" si="21"/>
        <v>1.4170316995584908E-2</v>
      </c>
      <c r="U75" s="18">
        <v>13.521000000000001</v>
      </c>
      <c r="X75" s="20" t="s">
        <v>54</v>
      </c>
      <c r="Y75" s="21">
        <v>4444.2759999999998</v>
      </c>
      <c r="Z75" s="22">
        <f t="shared" si="8"/>
        <v>3.0388751733690818E-2</v>
      </c>
      <c r="AA75" s="23">
        <v>34.897199999999998</v>
      </c>
      <c r="AB75" s="23"/>
      <c r="AC75" s="16" t="e">
        <f>IF(AA75&gt;$AE$1,#REF!-Z75,#REF!)</f>
        <v>#REF!</v>
      </c>
      <c r="AD75" s="2" t="e">
        <f t="shared" si="22"/>
        <v>#REF!</v>
      </c>
    </row>
    <row r="76" spans="1:30" x14ac:dyDescent="0.25">
      <c r="A76" s="1">
        <v>40724</v>
      </c>
      <c r="B76" s="3">
        <v>5.9908686496000001E-2</v>
      </c>
      <c r="C76" s="2">
        <f t="shared" si="23"/>
        <v>20.965485030606139</v>
      </c>
      <c r="E76" s="16">
        <f t="shared" si="29"/>
        <v>8.356436804801759E-2</v>
      </c>
      <c r="F76" s="2">
        <f t="shared" si="24"/>
        <v>40.002296321979003</v>
      </c>
      <c r="J76" s="1">
        <v>40724</v>
      </c>
      <c r="K76" s="3">
        <v>4.9446677901399998E-2</v>
      </c>
      <c r="L76" s="2">
        <f t="shared" si="25"/>
        <v>22.842391103823893</v>
      </c>
      <c r="N76" s="16">
        <f t="shared" si="27"/>
        <v>7.3102359453417587E-2</v>
      </c>
      <c r="O76" s="2">
        <f t="shared" si="26"/>
        <v>49.620956810492039</v>
      </c>
      <c r="R76" s="17">
        <v>40724</v>
      </c>
      <c r="S76" s="18">
        <v>3044.0889999999999</v>
      </c>
      <c r="T76" s="19">
        <f t="shared" si="21"/>
        <v>-2.3655681552017582E-2</v>
      </c>
      <c r="U76" s="18">
        <v>12.8788</v>
      </c>
      <c r="X76" s="20" t="s">
        <v>55</v>
      </c>
      <c r="Y76" s="21">
        <v>4579.3320000000003</v>
      </c>
      <c r="Z76" s="22">
        <f t="shared" si="8"/>
        <v>1.0697630134700731E-2</v>
      </c>
      <c r="AA76" s="23">
        <v>34.161499999999997</v>
      </c>
      <c r="AB76" s="23"/>
      <c r="AC76" s="16" t="e">
        <f>IF(AA76&gt;$AE$1,#REF!-Z76,#REF!)</f>
        <v>#REF!</v>
      </c>
      <c r="AD76" s="2" t="e">
        <f t="shared" si="22"/>
        <v>#REF!</v>
      </c>
    </row>
    <row r="77" spans="1:30" x14ac:dyDescent="0.25">
      <c r="A77" s="1">
        <v>40753</v>
      </c>
      <c r="B77" s="3">
        <v>3.87489347858E-2</v>
      </c>
      <c r="C77" s="2">
        <f t="shared" si="23"/>
        <v>22.221499700541301</v>
      </c>
      <c r="E77" s="16">
        <f t="shared" si="29"/>
        <v>8.0908985040184289E-2</v>
      </c>
      <c r="F77" s="2">
        <f t="shared" si="24"/>
        <v>43.345062934594715</v>
      </c>
      <c r="J77" s="1">
        <v>40753</v>
      </c>
      <c r="K77" s="3">
        <v>1.2970672430800001E-2</v>
      </c>
      <c r="L77" s="2">
        <f t="shared" si="25"/>
        <v>23.971871459232478</v>
      </c>
      <c r="N77" s="16">
        <f t="shared" si="27"/>
        <v>5.5130722685184298E-2</v>
      </c>
      <c r="O77" s="2">
        <f t="shared" si="26"/>
        <v>53.248365831675144</v>
      </c>
      <c r="R77" s="17">
        <v>40753</v>
      </c>
      <c r="S77" s="18">
        <v>2972.0790000000002</v>
      </c>
      <c r="T77" s="19">
        <f t="shared" si="21"/>
        <v>-4.2160050254384296E-2</v>
      </c>
      <c r="U77" s="18">
        <v>12.725300000000001</v>
      </c>
      <c r="X77" s="20" t="s">
        <v>56</v>
      </c>
      <c r="Y77" s="21">
        <v>4628.32</v>
      </c>
      <c r="Z77" s="22">
        <f t="shared" si="8"/>
        <v>-4.2733000311128047E-2</v>
      </c>
      <c r="AA77" s="23">
        <v>33.837000000000003</v>
      </c>
      <c r="AB77" s="23"/>
      <c r="AC77" s="16" t="e">
        <f>IF(AA77&gt;$AE$1,#REF!-Z77,#REF!)</f>
        <v>#REF!</v>
      </c>
      <c r="AD77" s="2" t="e">
        <f t="shared" si="22"/>
        <v>#REF!</v>
      </c>
    </row>
    <row r="78" spans="1:30" x14ac:dyDescent="0.25">
      <c r="A78" s="1">
        <v>40786</v>
      </c>
      <c r="B78" s="3">
        <v>-6.8892028255400001E-2</v>
      </c>
      <c r="C78" s="2">
        <f t="shared" si="23"/>
        <v>23.082559143280253</v>
      </c>
      <c r="E78" s="16">
        <f t="shared" si="29"/>
        <v>2.4345023061598553E-2</v>
      </c>
      <c r="F78" s="2">
        <f t="shared" si="24"/>
        <v>46.852067983135683</v>
      </c>
      <c r="J78" s="1">
        <v>40786</v>
      </c>
      <c r="K78" s="3">
        <v>-7.6501151538600001E-2</v>
      </c>
      <c r="L78" s="2">
        <f t="shared" si="25"/>
        <v>24.282802751483427</v>
      </c>
      <c r="N78" s="16">
        <f t="shared" si="27"/>
        <v>1.6735899778398552E-2</v>
      </c>
      <c r="O78" s="2">
        <f t="shared" si="26"/>
        <v>56.183986721780471</v>
      </c>
      <c r="R78" s="17">
        <v>40786</v>
      </c>
      <c r="S78" s="18">
        <v>2846.7759999999998</v>
      </c>
      <c r="T78" s="19">
        <f t="shared" si="21"/>
        <v>-9.3237051316998554E-2</v>
      </c>
      <c r="U78" s="18">
        <v>12.1591</v>
      </c>
      <c r="X78" s="20" t="s">
        <v>57</v>
      </c>
      <c r="Y78" s="21">
        <v>4430.5379999999996</v>
      </c>
      <c r="Z78" s="22">
        <f t="shared" si="8"/>
        <v>-0.12948991747729049</v>
      </c>
      <c r="AA78" s="23">
        <v>32.448300000000003</v>
      </c>
      <c r="AB78" s="23"/>
      <c r="AC78" s="16" t="e">
        <f>IF(AA78&gt;$AE$1,#REF!-Z78,#REF!)</f>
        <v>#REF!</v>
      </c>
      <c r="AD78" s="2" t="e">
        <f t="shared" si="22"/>
        <v>#REF!</v>
      </c>
    </row>
    <row r="79" spans="1:30" x14ac:dyDescent="0.25">
      <c r="A79" s="1">
        <v>40816</v>
      </c>
      <c r="B79" s="3">
        <v>7.0277642120200004E-2</v>
      </c>
      <c r="C79" s="2">
        <f t="shared" si="23"/>
        <v>21.492354826574449</v>
      </c>
      <c r="E79" s="16">
        <f t="shared" si="29"/>
        <v>2.6131766568986817E-2</v>
      </c>
      <c r="F79" s="2">
        <f t="shared" si="24"/>
        <v>47.992682658668699</v>
      </c>
      <c r="J79" s="1">
        <v>40816</v>
      </c>
      <c r="K79" s="3">
        <v>5.17155392347E-2</v>
      </c>
      <c r="L79" s="2">
        <f t="shared" si="25"/>
        <v>22.425140378410259</v>
      </c>
      <c r="N79" s="16">
        <f t="shared" si="27"/>
        <v>7.5696636834868131E-3</v>
      </c>
      <c r="O79" s="2">
        <f t="shared" si="26"/>
        <v>57.124276292707066</v>
      </c>
      <c r="R79" s="17">
        <v>40816</v>
      </c>
      <c r="S79" s="18">
        <v>2581.3510000000001</v>
      </c>
      <c r="T79" s="19">
        <f t="shared" si="21"/>
        <v>4.4145875551213187E-2</v>
      </c>
      <c r="U79" s="18">
        <v>10.960800000000001</v>
      </c>
      <c r="X79" s="20" t="s">
        <v>58</v>
      </c>
      <c r="Y79" s="21">
        <v>3856.828</v>
      </c>
      <c r="Z79" s="22">
        <f t="shared" si="8"/>
        <v>3.6956275986380543E-2</v>
      </c>
      <c r="AA79" s="23">
        <v>28.0733</v>
      </c>
      <c r="AB79" s="23"/>
      <c r="AC79" s="16" t="e">
        <f>IF(AA79&gt;$AE$1,#REF!-Z79,#REF!)</f>
        <v>#REF!</v>
      </c>
      <c r="AD79" s="2" t="e">
        <f t="shared" si="22"/>
        <v>#REF!</v>
      </c>
    </row>
    <row r="80" spans="1:30" x14ac:dyDescent="0.25">
      <c r="A80" s="1">
        <v>40847</v>
      </c>
      <c r="B80" s="3">
        <v>1.5450976320799999E-2</v>
      </c>
      <c r="C80" s="2">
        <f t="shared" si="23"/>
        <v>23.002786847396802</v>
      </c>
      <c r="E80" s="16">
        <f t="shared" si="29"/>
        <v>7.9928603544711707E-2</v>
      </c>
      <c r="F80" s="2">
        <f t="shared" si="24"/>
        <v>49.246816238924495</v>
      </c>
      <c r="J80" s="1">
        <v>40847</v>
      </c>
      <c r="K80" s="3">
        <v>9.6022235378299993E-3</v>
      </c>
      <c r="L80" s="2">
        <f t="shared" si="25"/>
        <v>23.58486860549359</v>
      </c>
      <c r="N80" s="16">
        <f t="shared" si="27"/>
        <v>7.40798507617417E-2</v>
      </c>
      <c r="O80" s="2">
        <f t="shared" si="26"/>
        <v>57.556687852405432</v>
      </c>
      <c r="R80" s="17">
        <v>40847</v>
      </c>
      <c r="S80" s="18">
        <v>2695.3069999999998</v>
      </c>
      <c r="T80" s="19">
        <f t="shared" si="21"/>
        <v>-6.4477627223911704E-2</v>
      </c>
      <c r="U80" s="18">
        <v>11.501099999999999</v>
      </c>
      <c r="X80" s="20" t="s">
        <v>59</v>
      </c>
      <c r="Y80" s="21">
        <v>3999.3620000000001</v>
      </c>
      <c r="Z80" s="22">
        <f t="shared" si="8"/>
        <v>-4.4862155513804472E-2</v>
      </c>
      <c r="AA80" s="23">
        <v>29.211300000000001</v>
      </c>
      <c r="AB80" s="23"/>
      <c r="AC80" s="16" t="e">
        <f>IF(AA80&gt;$AE$1,#REF!-Z80,#REF!)</f>
        <v>#REF!</v>
      </c>
      <c r="AD80" s="2" t="e">
        <f t="shared" si="22"/>
        <v>#REF!</v>
      </c>
    </row>
    <row r="81" spans="1:30" x14ac:dyDescent="0.25">
      <c r="A81" s="1">
        <v>40877</v>
      </c>
      <c r="B81" s="3">
        <v>-0.189678763523</v>
      </c>
      <c r="C81" s="2">
        <f t="shared" si="23"/>
        <v>23.358202362288338</v>
      </c>
      <c r="E81" s="16">
        <f t="shared" si="29"/>
        <v>-0.11996763690096263</v>
      </c>
      <c r="F81" s="2">
        <f t="shared" si="24"/>
        <v>53.183045489924766</v>
      </c>
      <c r="J81" s="1">
        <v>40877</v>
      </c>
      <c r="K81" s="3">
        <v>-0.20806305650199999</v>
      </c>
      <c r="L81" s="2">
        <f t="shared" si="25"/>
        <v>23.811335785953887</v>
      </c>
      <c r="N81" s="16">
        <f t="shared" si="27"/>
        <v>-0.13835192987996262</v>
      </c>
      <c r="O81" s="2">
        <f t="shared" si="26"/>
        <v>61.82047869885178</v>
      </c>
      <c r="R81" s="17">
        <v>40877</v>
      </c>
      <c r="S81" s="18">
        <v>2521.52</v>
      </c>
      <c r="T81" s="19">
        <f t="shared" si="21"/>
        <v>-6.9711126622037378E-2</v>
      </c>
      <c r="U81" s="18">
        <v>10.898199999999999</v>
      </c>
      <c r="X81" s="20" t="s">
        <v>60</v>
      </c>
      <c r="Y81" s="21">
        <v>3819.942</v>
      </c>
      <c r="Z81" s="22">
        <f t="shared" si="8"/>
        <v>-0.14481031387387555</v>
      </c>
      <c r="AA81" s="23">
        <v>27.906600000000001</v>
      </c>
      <c r="AB81" s="23"/>
      <c r="AC81" s="16" t="e">
        <f>IF(AA81&gt;$AE$1,#REF!-Z81,#REF!)</f>
        <v>#REF!</v>
      </c>
      <c r="AD81" s="2" t="e">
        <f t="shared" si="22"/>
        <v>#REF!</v>
      </c>
    </row>
    <row r="82" spans="1:30" x14ac:dyDescent="0.25">
      <c r="A82" s="1">
        <v>40907</v>
      </c>
      <c r="B82" s="3">
        <v>-1.5829029818299999E-2</v>
      </c>
      <c r="C82" s="2">
        <f t="shared" si="23"/>
        <v>18.927647420089471</v>
      </c>
      <c r="D82" s="3">
        <f t="shared" ref="D82" si="33">C82/C70-1</f>
        <v>-0.22649271102833568</v>
      </c>
      <c r="E82" s="16">
        <f t="shared" si="29"/>
        <v>-6.6353767832966509E-2</v>
      </c>
      <c r="F82" s="2">
        <f t="shared" si="24"/>
        <v>46.802801199302095</v>
      </c>
      <c r="G82" s="3">
        <f t="shared" ref="G82" si="34">F82/F70-1</f>
        <v>1.7743090981898968E-2</v>
      </c>
      <c r="J82" s="1">
        <v>40907</v>
      </c>
      <c r="K82" s="3">
        <v>-2.0285198467700001E-2</v>
      </c>
      <c r="L82" s="2">
        <f t="shared" si="25"/>
        <v>18.857076482932868</v>
      </c>
      <c r="M82" s="3">
        <f t="shared" ref="M82" si="35">L82/L70-1</f>
        <v>-0.21963379811433814</v>
      </c>
      <c r="N82" s="16">
        <f t="shared" si="27"/>
        <v>-7.0809936482366498E-2</v>
      </c>
      <c r="O82" s="2">
        <f t="shared" si="26"/>
        <v>53.26749616476252</v>
      </c>
      <c r="P82" s="3">
        <f t="shared" ref="P82" si="36">O82/O70-1</f>
        <v>3.0518054881750967E-2</v>
      </c>
      <c r="R82" s="17">
        <v>40907</v>
      </c>
      <c r="S82" s="18">
        <v>2345.7420000000002</v>
      </c>
      <c r="T82" s="19">
        <f t="shared" si="21"/>
        <v>5.0524738014666504E-2</v>
      </c>
      <c r="U82" s="18">
        <v>10.408899999999999</v>
      </c>
      <c r="X82" s="20" t="s">
        <v>61</v>
      </c>
      <c r="Y82" s="21">
        <v>3266.7750000000001</v>
      </c>
      <c r="Z82" s="22">
        <f t="shared" si="8"/>
        <v>8.4851267687551333E-3</v>
      </c>
      <c r="AA82" s="23">
        <v>23.812100000000001</v>
      </c>
      <c r="AB82" s="23"/>
      <c r="AC82" s="16" t="e">
        <f>IF(AA82&gt;$AE$1,#REF!-Z82,#REF!)</f>
        <v>#REF!</v>
      </c>
      <c r="AD82" s="2" t="e">
        <f t="shared" si="22"/>
        <v>#REF!</v>
      </c>
    </row>
    <row r="83" spans="1:30" x14ac:dyDescent="0.25">
      <c r="A83" s="1">
        <v>40939</v>
      </c>
      <c r="B83" s="3">
        <v>0.18705633218000001</v>
      </c>
      <c r="C83" s="2">
        <f t="shared" si="23"/>
        <v>18.628041124686604</v>
      </c>
      <c r="E83" s="16">
        <f t="shared" si="29"/>
        <v>0.11811758383364052</v>
      </c>
      <c r="F83" s="2">
        <f t="shared" si="24"/>
        <v>43.697258994591117</v>
      </c>
      <c r="J83" s="1">
        <v>40939</v>
      </c>
      <c r="K83" s="3">
        <v>0.14503103004599999</v>
      </c>
      <c r="L83" s="2">
        <f t="shared" si="25"/>
        <v>18.474556943955974</v>
      </c>
      <c r="N83" s="16">
        <f t="shared" si="27"/>
        <v>7.6092281699640496E-2</v>
      </c>
      <c r="O83" s="2">
        <f t="shared" si="26"/>
        <v>49.495628144760985</v>
      </c>
      <c r="R83" s="17">
        <v>40939</v>
      </c>
      <c r="S83" s="18">
        <v>2464.2600000000002</v>
      </c>
      <c r="T83" s="19">
        <f t="shared" si="21"/>
        <v>6.8938748346359491E-2</v>
      </c>
      <c r="U83" s="18">
        <v>11.0784</v>
      </c>
      <c r="X83" s="20" t="s">
        <v>62</v>
      </c>
      <c r="Y83" s="21">
        <v>3294.4940000000001</v>
      </c>
      <c r="Z83" s="22">
        <f t="shared" si="8"/>
        <v>0.12191553543579063</v>
      </c>
      <c r="AA83" s="23">
        <v>24.996200000000002</v>
      </c>
      <c r="AB83" s="23"/>
      <c r="AC83" s="16" t="e">
        <f>IF(AA83&gt;$AE$1,#REF!-Z83,#REF!)</f>
        <v>#REF!</v>
      </c>
      <c r="AD83" s="2" t="e">
        <f t="shared" si="22"/>
        <v>#REF!</v>
      </c>
    </row>
    <row r="84" spans="1:30" x14ac:dyDescent="0.25">
      <c r="A84" s="1">
        <v>40968</v>
      </c>
      <c r="B84" s="3">
        <v>-6.8005784360599994E-2</v>
      </c>
      <c r="C84" s="2">
        <f t="shared" si="23"/>
        <v>22.112534173168683</v>
      </c>
      <c r="E84" s="16">
        <f t="shared" si="29"/>
        <v>-6.8005784360599994E-2</v>
      </c>
      <c r="F84" s="2">
        <f t="shared" si="24"/>
        <v>48.858673647185036</v>
      </c>
      <c r="J84" s="1">
        <v>40968</v>
      </c>
      <c r="K84" s="3">
        <v>-3.5336582959400002E-2</v>
      </c>
      <c r="L84" s="2">
        <f t="shared" si="25"/>
        <v>21.153940967181391</v>
      </c>
      <c r="N84" s="16">
        <f t="shared" si="27"/>
        <v>-3.5336582959400002E-2</v>
      </c>
      <c r="O84" s="2">
        <f t="shared" si="26"/>
        <v>53.261863424452798</v>
      </c>
      <c r="R84" s="17">
        <v>40968</v>
      </c>
      <c r="S84" s="18">
        <v>2634.143</v>
      </c>
      <c r="T84" s="19">
        <f t="shared" si="21"/>
        <v>-6.8046419651476842E-2</v>
      </c>
      <c r="U84" s="18">
        <v>11.6332</v>
      </c>
      <c r="X84" s="20" t="s">
        <v>63</v>
      </c>
      <c r="Y84" s="21">
        <v>3696.1439999999998</v>
      </c>
      <c r="Z84" s="22">
        <f t="shared" si="8"/>
        <v>-7.5561991091256067E-2</v>
      </c>
      <c r="AA84" s="23">
        <v>28.008400000000002</v>
      </c>
      <c r="AB84" s="23"/>
      <c r="AC84" s="16" t="e">
        <f>IF(AA84&gt;$AE$1,#REF!-Z84,#REF!)</f>
        <v>#REF!</v>
      </c>
      <c r="AD84" s="2" t="e">
        <f t="shared" si="22"/>
        <v>#REF!</v>
      </c>
    </row>
    <row r="85" spans="1:30" x14ac:dyDescent="0.25">
      <c r="A85" s="1">
        <v>40998</v>
      </c>
      <c r="B85" s="3">
        <v>3.20272640879E-3</v>
      </c>
      <c r="C85" s="2">
        <f t="shared" si="23"/>
        <v>20.608753942521776</v>
      </c>
      <c r="E85" s="16">
        <f t="shared" si="29"/>
        <v>3.20272640879E-3</v>
      </c>
      <c r="F85" s="2">
        <f t="shared" si="24"/>
        <v>45.53600122298964</v>
      </c>
      <c r="J85" s="1">
        <v>40998</v>
      </c>
      <c r="K85" s="3">
        <v>-4.8851699512600004E-3</v>
      </c>
      <c r="L85" s="2">
        <f t="shared" si="25"/>
        <v>20.406432977276335</v>
      </c>
      <c r="N85" s="16">
        <f t="shared" si="27"/>
        <v>-4.8851699512600004E-3</v>
      </c>
      <c r="O85" s="2">
        <f t="shared" si="26"/>
        <v>51.379771168982387</v>
      </c>
      <c r="R85" s="17">
        <v>40998</v>
      </c>
      <c r="S85" s="18">
        <v>2454.8989999999999</v>
      </c>
      <c r="T85" s="19">
        <f t="shared" si="21"/>
        <v>6.9761729504961512E-2</v>
      </c>
      <c r="U85" s="18">
        <v>10.924200000000001</v>
      </c>
      <c r="X85" s="20" t="s">
        <v>64</v>
      </c>
      <c r="Y85" s="21">
        <v>3416.8560000000002</v>
      </c>
      <c r="Z85" s="22">
        <f t="shared" si="8"/>
        <v>7.251754244252602E-2</v>
      </c>
      <c r="AA85" s="23">
        <v>26.003599999999999</v>
      </c>
      <c r="AB85" s="23"/>
      <c r="AC85" s="16" t="e">
        <f>IF(AA85&gt;$AE$1,#REF!-Z85,#REF!)</f>
        <v>#REF!</v>
      </c>
      <c r="AD85" s="2" t="e">
        <f t="shared" si="22"/>
        <v>#REF!</v>
      </c>
    </row>
    <row r="86" spans="1:30" x14ac:dyDescent="0.25">
      <c r="A86" s="1">
        <v>41026</v>
      </c>
      <c r="B86" s="3">
        <v>3.01343576253E-2</v>
      </c>
      <c r="C86" s="2">
        <f t="shared" si="23"/>
        <v>20.674758143025745</v>
      </c>
      <c r="E86" s="16">
        <f t="shared" si="29"/>
        <v>3.01343576253E-2</v>
      </c>
      <c r="F86" s="2">
        <f t="shared" si="24"/>
        <v>45.681840576657201</v>
      </c>
      <c r="J86" s="1">
        <v>41026</v>
      </c>
      <c r="K86" s="3">
        <v>3.3763928697300001E-2</v>
      </c>
      <c r="L86" s="2">
        <f t="shared" si="25"/>
        <v>20.306744084083345</v>
      </c>
      <c r="N86" s="16">
        <f t="shared" si="27"/>
        <v>3.3763928697300001E-2</v>
      </c>
      <c r="O86" s="2">
        <f t="shared" si="26"/>
        <v>51.12877225476506</v>
      </c>
      <c r="R86" s="17">
        <v>41026</v>
      </c>
      <c r="S86" s="18">
        <v>2626.1570000000002</v>
      </c>
      <c r="T86" s="19">
        <f t="shared" si="21"/>
        <v>2.2409170510369059E-3</v>
      </c>
      <c r="U86" s="18">
        <v>11.390700000000001</v>
      </c>
      <c r="X86" s="20" t="s">
        <v>65</v>
      </c>
      <c r="Y86" s="21">
        <v>3664.6379999999999</v>
      </c>
      <c r="Z86" s="22">
        <f t="shared" si="8"/>
        <v>2.4273884623801839E-2</v>
      </c>
      <c r="AA86" s="23">
        <v>30.4206</v>
      </c>
      <c r="AB86" s="23"/>
      <c r="AC86" s="16" t="e">
        <f>IF(AA86&gt;$AE$1,#REF!-Z86,#REF!)</f>
        <v>#REF!</v>
      </c>
      <c r="AD86" s="2" t="e">
        <f t="shared" si="22"/>
        <v>#REF!</v>
      </c>
    </row>
    <row r="87" spans="1:30" x14ac:dyDescent="0.25">
      <c r="A87" s="1">
        <v>41060</v>
      </c>
      <c r="B87" s="3">
        <v>2.3719128924599999E-3</v>
      </c>
      <c r="C87" s="2">
        <f t="shared" si="23"/>
        <v>21.297778698724265</v>
      </c>
      <c r="E87" s="16">
        <f t="shared" si="29"/>
        <v>2.3719128924599999E-3</v>
      </c>
      <c r="F87" s="2">
        <f t="shared" si="24"/>
        <v>47.058433497576125</v>
      </c>
      <c r="J87" s="1">
        <v>41060</v>
      </c>
      <c r="K87" s="3">
        <v>-1.4701028927100001E-2</v>
      </c>
      <c r="L87" s="2">
        <f t="shared" si="25"/>
        <v>20.992379543412653</v>
      </c>
      <c r="N87" s="16">
        <f t="shared" si="27"/>
        <v>-1.4701028927100001E-2</v>
      </c>
      <c r="O87" s="2">
        <f t="shared" si="26"/>
        <v>52.855080475555432</v>
      </c>
      <c r="R87" s="17">
        <v>41060</v>
      </c>
      <c r="S87" s="18">
        <v>2632.0419999999999</v>
      </c>
      <c r="T87" s="19">
        <f t="shared" si="21"/>
        <v>-6.4752006236982518E-2</v>
      </c>
      <c r="U87" s="18">
        <v>11.209899999999999</v>
      </c>
      <c r="X87" s="20" t="s">
        <v>66</v>
      </c>
      <c r="Y87" s="21">
        <v>3753.5929999999998</v>
      </c>
      <c r="Z87" s="22">
        <f t="shared" ref="Z87:Z125" si="37">(Y88-Y87)/Y87</f>
        <v>-7.5295323707178619E-2</v>
      </c>
      <c r="AA87" s="23">
        <v>31.2135</v>
      </c>
      <c r="AB87" s="23"/>
      <c r="AC87" s="16" t="e">
        <f>IF(AA87&gt;$AE$1,#REF!-Z87,#REF!)</f>
        <v>#REF!</v>
      </c>
      <c r="AD87" s="2" t="e">
        <f t="shared" si="22"/>
        <v>#REF!</v>
      </c>
    </row>
    <row r="88" spans="1:30" x14ac:dyDescent="0.25">
      <c r="A88" s="1">
        <v>41089</v>
      </c>
      <c r="B88" s="3">
        <v>-0.108882917844</v>
      </c>
      <c r="C88" s="2">
        <f t="shared" si="23"/>
        <v>21.34829517460053</v>
      </c>
      <c r="E88" s="16">
        <f t="shared" si="29"/>
        <v>-5.6604167171676323E-2</v>
      </c>
      <c r="F88" s="2">
        <f t="shared" si="24"/>
        <v>47.170052002687996</v>
      </c>
      <c r="J88" s="1">
        <v>41089</v>
      </c>
      <c r="K88" s="3">
        <v>-8.1309863078199998E-2</v>
      </c>
      <c r="L88" s="2">
        <f t="shared" si="25"/>
        <v>20.683769964496282</v>
      </c>
      <c r="N88" s="16">
        <f t="shared" si="27"/>
        <v>-2.9031112405876316E-2</v>
      </c>
      <c r="O88" s="2">
        <f t="shared" si="26"/>
        <v>52.078056408540093</v>
      </c>
      <c r="R88" s="17">
        <v>41089</v>
      </c>
      <c r="S88" s="18">
        <v>2461.6120000000001</v>
      </c>
      <c r="T88" s="19">
        <f t="shared" si="21"/>
        <v>-5.2278750672323682E-2</v>
      </c>
      <c r="U88" s="18">
        <v>10.459899999999999</v>
      </c>
      <c r="X88" s="20" t="s">
        <v>67</v>
      </c>
      <c r="Y88" s="21">
        <v>3470.9650000000001</v>
      </c>
      <c r="Z88" s="22">
        <f t="shared" si="37"/>
        <v>-8.9823147165125586E-2</v>
      </c>
      <c r="AA88" s="23">
        <v>27.655799999999999</v>
      </c>
      <c r="AB88" s="23"/>
      <c r="AC88" s="16" t="e">
        <f>IF(AA88&gt;$AE$1,#REF!-Z88,#REF!)</f>
        <v>#REF!</v>
      </c>
      <c r="AD88" s="2" t="e">
        <f t="shared" si="22"/>
        <v>#REF!</v>
      </c>
    </row>
    <row r="89" spans="1:30" x14ac:dyDescent="0.25">
      <c r="A89" s="1">
        <v>41121</v>
      </c>
      <c r="B89" s="3">
        <v>7.4665078476100002E-2</v>
      </c>
      <c r="C89" s="2">
        <f t="shared" si="23"/>
        <v>19.023830504995036</v>
      </c>
      <c r="E89" s="16">
        <f t="shared" si="29"/>
        <v>0.12955504050654937</v>
      </c>
      <c r="F89" s="2">
        <f t="shared" si="24"/>
        <v>44.500030493631179</v>
      </c>
      <c r="J89" s="1">
        <v>41121</v>
      </c>
      <c r="K89" s="3">
        <v>8.4007731061699994E-2</v>
      </c>
      <c r="L89" s="2">
        <f t="shared" si="25"/>
        <v>19.001975460742102</v>
      </c>
      <c r="N89" s="16">
        <f t="shared" si="27"/>
        <v>0.13889769309214939</v>
      </c>
      <c r="O89" s="2">
        <f t="shared" si="26"/>
        <v>50.566172499064201</v>
      </c>
      <c r="R89" s="17">
        <v>41121</v>
      </c>
      <c r="S89" s="18">
        <v>2332.922</v>
      </c>
      <c r="T89" s="19">
        <f t="shared" si="21"/>
        <v>-5.488996203044938E-2</v>
      </c>
      <c r="U89" s="18">
        <v>10.173999999999999</v>
      </c>
      <c r="X89" s="20" t="s">
        <v>68</v>
      </c>
      <c r="Y89" s="21">
        <v>3159.192</v>
      </c>
      <c r="Z89" s="22">
        <f t="shared" si="37"/>
        <v>-6.2332393852605377E-3</v>
      </c>
      <c r="AA89" s="23">
        <v>27.930299999999999</v>
      </c>
      <c r="AB89" s="23"/>
      <c r="AC89" s="16" t="e">
        <f>IF(AA89&gt;$AE$1,#REF!-Z89,#REF!)</f>
        <v>#REF!</v>
      </c>
      <c r="AD89" s="2" t="e">
        <f t="shared" si="22"/>
        <v>#REF!</v>
      </c>
    </row>
    <row r="90" spans="1:30" x14ac:dyDescent="0.25">
      <c r="A90" s="1">
        <v>41152</v>
      </c>
      <c r="B90" s="3">
        <v>1.0425716493800001E-2</v>
      </c>
      <c r="C90" s="2">
        <f t="shared" si="23"/>
        <v>20.444246302566516</v>
      </c>
      <c r="E90" s="16">
        <f t="shared" si="29"/>
        <v>-2.9593912799200844E-2</v>
      </c>
      <c r="F90" s="2">
        <f t="shared" si="24"/>
        <v>50.265233746776246</v>
      </c>
      <c r="J90" s="1">
        <v>41152</v>
      </c>
      <c r="K90" s="3">
        <v>1.13730757898E-2</v>
      </c>
      <c r="L90" s="2">
        <f t="shared" si="25"/>
        <v>20.598288304889149</v>
      </c>
      <c r="N90" s="16">
        <f t="shared" si="27"/>
        <v>-2.8646553503200847E-2</v>
      </c>
      <c r="O90" s="2">
        <f t="shared" si="26"/>
        <v>57.589697207683912</v>
      </c>
      <c r="R90" s="17">
        <v>41152</v>
      </c>
      <c r="S90" s="18">
        <v>2204.8679999999999</v>
      </c>
      <c r="T90" s="19">
        <f t="shared" si="21"/>
        <v>4.0019629293000847E-2</v>
      </c>
      <c r="U90" s="18">
        <v>9.8320000000000007</v>
      </c>
      <c r="X90" s="20" t="s">
        <v>69</v>
      </c>
      <c r="Y90" s="21">
        <v>3139.5</v>
      </c>
      <c r="Z90" s="22">
        <f t="shared" si="37"/>
        <v>1.9191591017677961E-2</v>
      </c>
      <c r="AA90" s="23">
        <v>27.693300000000001</v>
      </c>
      <c r="AB90" s="23"/>
      <c r="AC90" s="16" t="e">
        <f>IF(AA90&gt;$AE$1,#REF!-Z90,#REF!)</f>
        <v>#REF!</v>
      </c>
      <c r="AD90" s="2" t="e">
        <f t="shared" si="22"/>
        <v>#REF!</v>
      </c>
    </row>
    <row r="91" spans="1:30" x14ac:dyDescent="0.25">
      <c r="A91" s="1">
        <v>41180</v>
      </c>
      <c r="B91" s="3">
        <v>1.07835856491E-3</v>
      </c>
      <c r="C91" s="2">
        <f t="shared" si="23"/>
        <v>20.657392218446493</v>
      </c>
      <c r="E91" s="16">
        <f t="shared" si="29"/>
        <v>1.7774490361695639E-2</v>
      </c>
      <c r="F91" s="2">
        <f t="shared" si="24"/>
        <v>48.777688802442704</v>
      </c>
      <c r="J91" s="1">
        <v>41180</v>
      </c>
      <c r="K91" s="3">
        <v>2.4746945841300001E-2</v>
      </c>
      <c r="L91" s="2">
        <f t="shared" si="25"/>
        <v>20.832554198920807</v>
      </c>
      <c r="N91" s="16">
        <f t="shared" si="27"/>
        <v>4.1443077638085642E-2</v>
      </c>
      <c r="O91" s="2">
        <f t="shared" si="26"/>
        <v>55.939950865390855</v>
      </c>
      <c r="R91" s="17">
        <v>41180</v>
      </c>
      <c r="S91" s="18">
        <v>2293.1060000000002</v>
      </c>
      <c r="T91" s="19">
        <f t="shared" si="21"/>
        <v>-1.669613179678564E-2</v>
      </c>
      <c r="U91" s="18">
        <v>10.0556</v>
      </c>
      <c r="X91" s="20" t="s">
        <v>70</v>
      </c>
      <c r="Y91" s="21">
        <v>3199.752</v>
      </c>
      <c r="Z91" s="22">
        <f t="shared" si="37"/>
        <v>-9.8929542039507268E-3</v>
      </c>
      <c r="AA91" s="23">
        <v>28.246300000000002</v>
      </c>
      <c r="AB91" s="23"/>
      <c r="AC91" s="16" t="e">
        <f>IF(AA91&gt;$AE$1,#REF!-Z91,#REF!)</f>
        <v>#REF!</v>
      </c>
      <c r="AD91" s="2" t="e">
        <f t="shared" si="22"/>
        <v>#REF!</v>
      </c>
    </row>
    <row r="92" spans="1:30" x14ac:dyDescent="0.25">
      <c r="A92" s="1">
        <v>41213</v>
      </c>
      <c r="B92" s="3">
        <v>-0.111933421432</v>
      </c>
      <c r="C92" s="2">
        <f t="shared" si="23"/>
        <v>20.679668294273956</v>
      </c>
      <c r="E92" s="16">
        <f t="shared" si="29"/>
        <v>-6.086105201892042E-2</v>
      </c>
      <c r="F92" s="2">
        <f t="shared" si="24"/>
        <v>49.64468736192751</v>
      </c>
      <c r="J92" s="1">
        <v>41213</v>
      </c>
      <c r="K92" s="3">
        <v>-0.10473718703</v>
      </c>
      <c r="L92" s="2">
        <f t="shared" si="25"/>
        <v>21.348096289417448</v>
      </c>
      <c r="N92" s="16">
        <f t="shared" si="27"/>
        <v>-0.10473718703</v>
      </c>
      <c r="O92" s="2">
        <f t="shared" si="26"/>
        <v>58.258274592175944</v>
      </c>
      <c r="R92" s="17">
        <v>41213</v>
      </c>
      <c r="S92" s="18">
        <v>2254.8200000000002</v>
      </c>
      <c r="T92" s="19">
        <f t="shared" si="21"/>
        <v>-5.1072369413079577E-2</v>
      </c>
      <c r="U92" s="18">
        <v>9.9703999999999997</v>
      </c>
      <c r="X92" s="20" t="s">
        <v>71</v>
      </c>
      <c r="Y92" s="21">
        <v>3168.0970000000002</v>
      </c>
      <c r="Z92" s="22">
        <f t="shared" si="37"/>
        <v>-0.11094136322214894</v>
      </c>
      <c r="AA92" s="23">
        <v>30.7605</v>
      </c>
      <c r="AB92" s="23"/>
      <c r="AC92" s="16" t="e">
        <f>IF(AA92&gt;$AE$1,#REF!-Z92,#REF!)</f>
        <v>#REF!</v>
      </c>
      <c r="AD92" s="2" t="e">
        <f t="shared" si="22"/>
        <v>#REF!</v>
      </c>
    </row>
    <row r="93" spans="1:30" x14ac:dyDescent="0.25">
      <c r="A93" s="1">
        <v>41243</v>
      </c>
      <c r="B93" s="3">
        <v>0.20203771405000001</v>
      </c>
      <c r="C93" s="2">
        <f t="shared" si="23"/>
        <v>18.364922268017018</v>
      </c>
      <c r="E93" s="16">
        <f t="shared" si="29"/>
        <v>2.2901392922494129E-2</v>
      </c>
      <c r="F93" s="2">
        <f t="shared" si="24"/>
        <v>46.623259461930196</v>
      </c>
      <c r="J93" s="1">
        <v>41243</v>
      </c>
      <c r="K93" s="3">
        <v>0.165012612428</v>
      </c>
      <c r="L93" s="2">
        <f t="shared" si="25"/>
        <v>19.112156735618285</v>
      </c>
      <c r="N93" s="16">
        <f t="shared" si="27"/>
        <v>-1.4123708699505882E-2</v>
      </c>
      <c r="O93" s="2">
        <f t="shared" si="26"/>
        <v>52.156466790170114</v>
      </c>
      <c r="R93" s="17">
        <v>41243</v>
      </c>
      <c r="S93" s="18">
        <v>2139.6610000000001</v>
      </c>
      <c r="T93" s="19">
        <f t="shared" si="21"/>
        <v>0.17913632112750588</v>
      </c>
      <c r="U93" s="18">
        <v>9.6507000000000005</v>
      </c>
      <c r="X93" s="20" t="s">
        <v>72</v>
      </c>
      <c r="Y93" s="21">
        <v>2816.6239999999998</v>
      </c>
      <c r="Z93" s="22">
        <f t="shared" si="37"/>
        <v>0.16304483665551397</v>
      </c>
      <c r="AA93" s="23">
        <v>27.391100000000002</v>
      </c>
      <c r="AB93" s="23"/>
      <c r="AC93" s="16" t="e">
        <f>IF(AA93&gt;$AE$1,#REF!-Z93,#REF!)</f>
        <v>#REF!</v>
      </c>
      <c r="AD93" s="2" t="e">
        <f t="shared" si="22"/>
        <v>#REF!</v>
      </c>
    </row>
    <row r="94" spans="1:30" x14ac:dyDescent="0.25">
      <c r="A94" s="1">
        <v>41274</v>
      </c>
      <c r="B94" s="3">
        <v>6.3176682964699998E-2</v>
      </c>
      <c r="C94" s="2">
        <f t="shared" si="23"/>
        <v>22.075329181753119</v>
      </c>
      <c r="D94" s="3">
        <f t="shared" ref="D94" si="38">C94/C82-1</f>
        <v>0.16630073943171375</v>
      </c>
      <c r="E94" s="16">
        <f t="shared" si="29"/>
        <v>6.3176682964699998E-2</v>
      </c>
      <c r="F94" s="2">
        <f t="shared" si="24"/>
        <v>47.69099704619525</v>
      </c>
      <c r="G94" s="3">
        <f t="shared" ref="G94" si="39">F94/F82-1</f>
        <v>1.8977407850246264E-2</v>
      </c>
      <c r="J94" s="1">
        <v>41274</v>
      </c>
      <c r="K94" s="3">
        <v>8.77777109769E-2</v>
      </c>
      <c r="L94" s="2">
        <f t="shared" si="25"/>
        <v>22.265903647696057</v>
      </c>
      <c r="M94" s="3">
        <f t="shared" ref="M94" si="40">L94/L82-1</f>
        <v>0.18077177381384879</v>
      </c>
      <c r="N94" s="16">
        <f t="shared" si="27"/>
        <v>8.77777109769E-2</v>
      </c>
      <c r="O94" s="2">
        <f t="shared" si="26"/>
        <v>51.4198240464303</v>
      </c>
      <c r="P94" s="3">
        <f t="shared" ref="P94" si="41">O94/O82-1</f>
        <v>-3.4686671072677311E-2</v>
      </c>
      <c r="R94" s="17">
        <v>41274</v>
      </c>
      <c r="S94" s="18">
        <v>2522.9520000000002</v>
      </c>
      <c r="T94" s="19">
        <f t="shared" si="21"/>
        <v>6.4975473175866938E-2</v>
      </c>
      <c r="U94" s="18">
        <v>10.8355</v>
      </c>
      <c r="X94" s="20" t="s">
        <v>73</v>
      </c>
      <c r="Y94" s="21">
        <v>3275.86</v>
      </c>
      <c r="Z94" s="22">
        <f t="shared" si="37"/>
        <v>6.2205955077445245E-2</v>
      </c>
      <c r="AA94" s="23">
        <v>32.873199999999997</v>
      </c>
      <c r="AB94" s="23"/>
      <c r="AC94" s="16" t="e">
        <f>IF(AA94&gt;$AE$1,#REF!-Z94,#REF!)</f>
        <v>#REF!</v>
      </c>
      <c r="AD94" s="2" t="e">
        <f t="shared" si="22"/>
        <v>#REF!</v>
      </c>
    </row>
    <row r="95" spans="1:30" x14ac:dyDescent="0.25">
      <c r="A95" s="1">
        <v>41305</v>
      </c>
      <c r="B95" s="3">
        <v>6.24826554907E-2</v>
      </c>
      <c r="C95" s="2">
        <f t="shared" si="23"/>
        <v>23.469975254810127</v>
      </c>
      <c r="E95" s="16">
        <f t="shared" si="29"/>
        <v>6.24826554907E-2</v>
      </c>
      <c r="F95" s="2">
        <f t="shared" si="24"/>
        <v>50.703956046853172</v>
      </c>
      <c r="J95" s="1">
        <v>41305</v>
      </c>
      <c r="K95" s="3">
        <v>4.8549394726300002E-2</v>
      </c>
      <c r="L95" s="2">
        <f t="shared" si="25"/>
        <v>24.220353702723024</v>
      </c>
      <c r="N95" s="16">
        <f t="shared" si="27"/>
        <v>4.8549394726300002E-2</v>
      </c>
      <c r="O95" s="2">
        <f t="shared" si="26"/>
        <v>55.933338500060913</v>
      </c>
      <c r="R95" s="17">
        <v>41305</v>
      </c>
      <c r="S95" s="18">
        <v>2686.8820000000001</v>
      </c>
      <c r="T95" s="19">
        <f t="shared" si="21"/>
        <v>-5.0448810182210924E-3</v>
      </c>
      <c r="U95" s="18">
        <v>11.3322</v>
      </c>
      <c r="X95" s="20" t="s">
        <v>74</v>
      </c>
      <c r="Y95" s="21">
        <v>3479.6379999999999</v>
      </c>
      <c r="Z95" s="22">
        <f t="shared" si="37"/>
        <v>3.6946659393879519E-2</v>
      </c>
      <c r="AA95" s="23">
        <v>31.538599999999999</v>
      </c>
      <c r="AB95" s="23"/>
      <c r="AC95" s="16" t="e">
        <f>IF(AA95&gt;$AE$1,#REF!-Z95,#REF!)</f>
        <v>#REF!</v>
      </c>
      <c r="AD95" s="2" t="e">
        <f t="shared" si="22"/>
        <v>#REF!</v>
      </c>
    </row>
    <row r="96" spans="1:30" x14ac:dyDescent="0.25">
      <c r="A96" s="1">
        <v>41333</v>
      </c>
      <c r="B96" s="3">
        <v>-5.53699774071E-2</v>
      </c>
      <c r="C96" s="2">
        <f t="shared" si="23"/>
        <v>24.936441633031684</v>
      </c>
      <c r="E96" s="16">
        <f t="shared" si="29"/>
        <v>-5.53699774071E-2</v>
      </c>
      <c r="F96" s="2">
        <f t="shared" si="24"/>
        <v>53.872073864544298</v>
      </c>
      <c r="J96" s="1">
        <v>41333</v>
      </c>
      <c r="K96" s="3">
        <v>-3.3735932455500002E-2</v>
      </c>
      <c r="L96" s="2">
        <f t="shared" si="25"/>
        <v>25.396237215047126</v>
      </c>
      <c r="N96" s="16">
        <f t="shared" si="27"/>
        <v>-3.3735932455500002E-2</v>
      </c>
      <c r="O96" s="2">
        <f t="shared" si="26"/>
        <v>58.648868229260124</v>
      </c>
      <c r="R96" s="17">
        <v>41333</v>
      </c>
      <c r="S96" s="18">
        <v>2673.3270000000002</v>
      </c>
      <c r="T96" s="19">
        <f t="shared" si="21"/>
        <v>-6.6674970925741595E-2</v>
      </c>
      <c r="U96" s="18">
        <v>11.1357</v>
      </c>
      <c r="X96" s="20" t="s">
        <v>75</v>
      </c>
      <c r="Y96" s="21">
        <v>3608.1990000000001</v>
      </c>
      <c r="Z96" s="22">
        <f t="shared" si="37"/>
        <v>-4.4596764202861378E-2</v>
      </c>
      <c r="AA96" s="23">
        <v>32.747300000000003</v>
      </c>
      <c r="AB96" s="23"/>
      <c r="AC96" s="16" t="e">
        <f>IF(AA96&gt;$AE$1,#REF!-Z96,#REF!)</f>
        <v>#REF!</v>
      </c>
      <c r="AD96" s="2" t="e">
        <f t="shared" si="22"/>
        <v>#REF!</v>
      </c>
    </row>
    <row r="97" spans="1:30" x14ac:dyDescent="0.25">
      <c r="A97" s="1">
        <v>41362</v>
      </c>
      <c r="B97" s="3">
        <v>-7.4039929746600001E-3</v>
      </c>
      <c r="C97" s="2">
        <f t="shared" si="23"/>
        <v>23.555711423197252</v>
      </c>
      <c r="E97" s="16">
        <f t="shared" si="29"/>
        <v>1.1744468218815352E-2</v>
      </c>
      <c r="F97" s="2">
        <f t="shared" si="24"/>
        <v>50.889178351790854</v>
      </c>
      <c r="J97" s="1">
        <v>41362</v>
      </c>
      <c r="K97" s="3">
        <v>-2.25551729346E-2</v>
      </c>
      <c r="L97" s="2">
        <f t="shared" si="25"/>
        <v>24.539471471736441</v>
      </c>
      <c r="N97" s="16">
        <f t="shared" si="27"/>
        <v>-3.4067117411246475E-3</v>
      </c>
      <c r="O97" s="2">
        <f t="shared" si="26"/>
        <v>56.670293972086284</v>
      </c>
      <c r="R97" s="17">
        <v>41362</v>
      </c>
      <c r="S97" s="18">
        <v>2495.0830000000001</v>
      </c>
      <c r="T97" s="19">
        <f t="shared" si="21"/>
        <v>-1.9148461193475352E-2</v>
      </c>
      <c r="U97" s="18">
        <v>10.503299999999999</v>
      </c>
      <c r="X97" s="20" t="s">
        <v>76</v>
      </c>
      <c r="Y97" s="21">
        <v>3447.2849999999999</v>
      </c>
      <c r="Z97" s="22">
        <f t="shared" si="37"/>
        <v>-2.3067138342202569E-2</v>
      </c>
      <c r="AA97" s="23">
        <v>31.3551</v>
      </c>
      <c r="AB97" s="23"/>
      <c r="AC97" s="16" t="e">
        <f>IF(AA97&gt;$AE$1,#REF!-Z97,#REF!)</f>
        <v>#REF!</v>
      </c>
      <c r="AD97" s="2" t="e">
        <f t="shared" si="22"/>
        <v>#REF!</v>
      </c>
    </row>
    <row r="98" spans="1:30" x14ac:dyDescent="0.25">
      <c r="A98" s="1">
        <v>41390</v>
      </c>
      <c r="B98" s="3">
        <v>0.15287088766699999</v>
      </c>
      <c r="C98" s="2">
        <f t="shared" si="23"/>
        <v>23.381305101306783</v>
      </c>
      <c r="E98" s="16">
        <f t="shared" si="29"/>
        <v>8.7852455153861114E-2</v>
      </c>
      <c r="F98" s="2">
        <f t="shared" si="24"/>
        <v>51.48684468962508</v>
      </c>
      <c r="J98" s="1">
        <v>41390</v>
      </c>
      <c r="K98" s="3">
        <v>0.147472809146</v>
      </c>
      <c r="L98" s="2">
        <f t="shared" si="25"/>
        <v>23.985979448967743</v>
      </c>
      <c r="N98" s="16">
        <f t="shared" si="27"/>
        <v>8.2454376632861121E-2</v>
      </c>
      <c r="O98" s="2">
        <f t="shared" si="26"/>
        <v>56.477234616238597</v>
      </c>
      <c r="R98" s="17">
        <v>41390</v>
      </c>
      <c r="S98" s="18">
        <v>2447.306</v>
      </c>
      <c r="T98" s="19">
        <f t="shared" si="21"/>
        <v>6.501843251313888E-2</v>
      </c>
      <c r="U98" s="18">
        <v>10.035600000000001</v>
      </c>
      <c r="X98" s="20" t="s">
        <v>77</v>
      </c>
      <c r="Y98" s="21">
        <v>3367.7660000000001</v>
      </c>
      <c r="Z98" s="22">
        <f t="shared" si="37"/>
        <v>0.14058340157837562</v>
      </c>
      <c r="AA98" s="23">
        <v>29.78</v>
      </c>
      <c r="AB98" s="23"/>
      <c r="AC98" s="16" t="e">
        <f>IF(AA98&gt;$AE$1,#REF!-Z98,#REF!)</f>
        <v>#REF!</v>
      </c>
      <c r="AD98" s="2" t="e">
        <f t="shared" si="22"/>
        <v>#REF!</v>
      </c>
    </row>
    <row r="99" spans="1:30" x14ac:dyDescent="0.25">
      <c r="A99" s="1">
        <v>41425</v>
      </c>
      <c r="B99" s="3">
        <v>-0.131539831577</v>
      </c>
      <c r="C99" s="2">
        <f t="shared" si="23"/>
        <v>26.955625966956504</v>
      </c>
      <c r="E99" s="16">
        <f t="shared" si="29"/>
        <v>2.4147304754512877E-2</v>
      </c>
      <c r="F99" s="2">
        <f t="shared" si="24"/>
        <v>56.010090403734175</v>
      </c>
      <c r="J99" s="1">
        <v>41425</v>
      </c>
      <c r="K99" s="3">
        <v>-0.12925717098200001</v>
      </c>
      <c r="L99" s="2">
        <f t="shared" si="25"/>
        <v>27.523259218425242</v>
      </c>
      <c r="N99" s="16">
        <f t="shared" si="27"/>
        <v>-0.12925717098200001</v>
      </c>
      <c r="O99" s="2">
        <f t="shared" si="26"/>
        <v>61.134029790468396</v>
      </c>
      <c r="R99" s="17">
        <v>41425</v>
      </c>
      <c r="S99" s="18">
        <v>2606.4259999999999</v>
      </c>
      <c r="T99" s="19">
        <f t="shared" si="21"/>
        <v>-0.15568713633151288</v>
      </c>
      <c r="U99" s="18">
        <v>10.4976</v>
      </c>
      <c r="X99" s="20" t="s">
        <v>78</v>
      </c>
      <c r="Y99" s="21">
        <v>3841.2179999999998</v>
      </c>
      <c r="Z99" s="22">
        <f t="shared" si="37"/>
        <v>-0.15756460580992795</v>
      </c>
      <c r="AA99" s="23">
        <v>34.022199999999998</v>
      </c>
      <c r="AB99" s="23"/>
      <c r="AC99" s="16" t="e">
        <f>IF(AA99&gt;$AE$1,#REF!-Z99,#REF!)</f>
        <v>#REF!</v>
      </c>
      <c r="AD99" s="2" t="e">
        <f t="shared" si="22"/>
        <v>#REF!</v>
      </c>
    </row>
    <row r="100" spans="1:30" x14ac:dyDescent="0.25">
      <c r="A100" s="1">
        <v>41453</v>
      </c>
      <c r="B100" s="3">
        <v>0.14365426158</v>
      </c>
      <c r="C100" s="2">
        <f t="shared" si="23"/>
        <v>23.409887467210439</v>
      </c>
      <c r="E100" s="16">
        <f t="shared" si="29"/>
        <v>0.14711598337989534</v>
      </c>
      <c r="F100" s="2">
        <f t="shared" si="24"/>
        <v>57.36258312604096</v>
      </c>
      <c r="J100" s="1">
        <v>41453</v>
      </c>
      <c r="K100" s="3">
        <v>0.101579314184</v>
      </c>
      <c r="L100" s="2">
        <f t="shared" si="25"/>
        <v>23.965680595647342</v>
      </c>
      <c r="N100" s="16">
        <f t="shared" si="27"/>
        <v>0.10504103598389535</v>
      </c>
      <c r="O100" s="2">
        <f t="shared" si="26"/>
        <v>53.232018049023139</v>
      </c>
      <c r="R100" s="17">
        <v>41453</v>
      </c>
      <c r="S100" s="18">
        <v>2200.6390000000001</v>
      </c>
      <c r="T100" s="19">
        <f t="shared" si="21"/>
        <v>-3.4617217998953453E-3</v>
      </c>
      <c r="U100" s="18">
        <v>9.0489999999999995</v>
      </c>
      <c r="X100" s="20" t="s">
        <v>79</v>
      </c>
      <c r="Y100" s="21">
        <v>3235.9780000000001</v>
      </c>
      <c r="Z100" s="22">
        <f t="shared" si="37"/>
        <v>6.0187368393728222E-2</v>
      </c>
      <c r="AA100" s="23">
        <v>28.7714</v>
      </c>
      <c r="AB100" s="23"/>
      <c r="AC100" s="16" t="e">
        <f>IF(AA100&gt;$AE$1,#REF!-Z100,#REF!)</f>
        <v>#REF!</v>
      </c>
      <c r="AD100" s="2" t="e">
        <f t="shared" si="22"/>
        <v>#REF!</v>
      </c>
    </row>
    <row r="101" spans="1:30" x14ac:dyDescent="0.25">
      <c r="A101" s="1">
        <v>41486</v>
      </c>
      <c r="B101" s="3">
        <v>8.7005929477000005E-2</v>
      </c>
      <c r="C101" s="2">
        <f t="shared" si="23"/>
        <v>26.772817564983452</v>
      </c>
      <c r="E101" s="16">
        <f t="shared" si="29"/>
        <v>3.1881514343720524E-2</v>
      </c>
      <c r="F101" s="2">
        <f t="shared" si="24"/>
        <v>65.801535951839469</v>
      </c>
      <c r="J101" s="1">
        <v>41486</v>
      </c>
      <c r="K101" s="3">
        <v>9.7845161165100003E-2</v>
      </c>
      <c r="L101" s="2">
        <f t="shared" si="25"/>
        <v>26.400097994505995</v>
      </c>
      <c r="N101" s="16">
        <f t="shared" si="27"/>
        <v>4.2720746031820522E-2</v>
      </c>
      <c r="O101" s="2">
        <f t="shared" si="26"/>
        <v>58.823564372405947</v>
      </c>
      <c r="R101" s="17">
        <v>41486</v>
      </c>
      <c r="S101" s="18">
        <v>2193.0210000000002</v>
      </c>
      <c r="T101" s="19">
        <f t="shared" si="21"/>
        <v>5.5124415133279481E-2</v>
      </c>
      <c r="U101" s="18">
        <v>8.8263999999999996</v>
      </c>
      <c r="X101" s="20" t="s">
        <v>80</v>
      </c>
      <c r="Y101" s="21">
        <v>3430.7429999999999</v>
      </c>
      <c r="Z101" s="22">
        <f t="shared" si="37"/>
        <v>6.8033367699066996E-2</v>
      </c>
      <c r="AA101" s="23">
        <v>27.608699999999999</v>
      </c>
      <c r="AB101" s="23"/>
      <c r="AC101" s="16" t="e">
        <f>IF(AA101&gt;$AE$1,#REF!-Z101,#REF!)</f>
        <v>#REF!</v>
      </c>
      <c r="AD101" s="2" t="e">
        <f t="shared" si="22"/>
        <v>#REF!</v>
      </c>
    </row>
    <row r="102" spans="1:30" x14ac:dyDescent="0.25">
      <c r="A102" s="1">
        <v>41516</v>
      </c>
      <c r="B102" s="3">
        <v>4.8143236264600001E-2</v>
      </c>
      <c r="C102" s="2">
        <f t="shared" si="23"/>
        <v>29.102211441942991</v>
      </c>
      <c r="E102" s="16">
        <f t="shared" si="29"/>
        <v>7.0323028229362788E-3</v>
      </c>
      <c r="F102" s="2">
        <f t="shared" si="24"/>
        <v>67.89938856412688</v>
      </c>
      <c r="J102" s="1">
        <v>41516</v>
      </c>
      <c r="K102" s="3">
        <v>2.5732648226899999E-2</v>
      </c>
      <c r="L102" s="2">
        <f t="shared" si="25"/>
        <v>28.983219837552863</v>
      </c>
      <c r="N102" s="16">
        <f t="shared" si="27"/>
        <v>2.5732648226899999E-2</v>
      </c>
      <c r="O102" s="2">
        <f t="shared" si="26"/>
        <v>61.336550926645941</v>
      </c>
      <c r="R102" s="17">
        <v>41516</v>
      </c>
      <c r="S102" s="18">
        <v>2313.91</v>
      </c>
      <c r="T102" s="19">
        <f t="shared" si="21"/>
        <v>4.1110933441663722E-2</v>
      </c>
      <c r="U102" s="18">
        <v>9.1257999999999999</v>
      </c>
      <c r="X102" s="20" t="s">
        <v>81</v>
      </c>
      <c r="Y102" s="21">
        <v>3664.1480000000001</v>
      </c>
      <c r="Z102" s="22">
        <f t="shared" si="37"/>
        <v>5.6969587472995055E-2</v>
      </c>
      <c r="AA102" s="23">
        <v>29.6996</v>
      </c>
      <c r="AB102" s="23"/>
      <c r="AC102" s="16" t="e">
        <f>IF(AA102&gt;$AE$1,#REF!-Z102,#REF!)</f>
        <v>#REF!</v>
      </c>
      <c r="AD102" s="2" t="e">
        <f t="shared" si="22"/>
        <v>#REF!</v>
      </c>
    </row>
    <row r="103" spans="1:30" x14ac:dyDescent="0.25">
      <c r="A103" s="1">
        <v>41547</v>
      </c>
      <c r="B103" s="3">
        <v>-1.8077206026399999E-2</v>
      </c>
      <c r="C103" s="2">
        <f t="shared" si="23"/>
        <v>30.503286083214796</v>
      </c>
      <c r="E103" s="16">
        <f t="shared" si="29"/>
        <v>-1.8077206026399999E-2</v>
      </c>
      <c r="F103" s="2">
        <f t="shared" si="24"/>
        <v>68.376877626002027</v>
      </c>
      <c r="J103" s="1">
        <v>41547</v>
      </c>
      <c r="K103" s="3">
        <v>-3.2015579572599998E-2</v>
      </c>
      <c r="L103" s="2">
        <f t="shared" si="25"/>
        <v>29.729034838115521</v>
      </c>
      <c r="N103" s="16">
        <f t="shared" si="27"/>
        <v>-3.2015579572599998E-2</v>
      </c>
      <c r="O103" s="2">
        <f t="shared" si="26"/>
        <v>62.91490281509266</v>
      </c>
      <c r="R103" s="17">
        <v>41547</v>
      </c>
      <c r="S103" s="18">
        <v>2409.0369999999998</v>
      </c>
      <c r="T103" s="19">
        <f t="shared" si="21"/>
        <v>-1.4661045056593158E-2</v>
      </c>
      <c r="U103" s="18">
        <v>9.0484000000000009</v>
      </c>
      <c r="X103" s="20" t="s">
        <v>82</v>
      </c>
      <c r="Y103" s="21">
        <v>3872.893</v>
      </c>
      <c r="Z103" s="22">
        <f t="shared" si="37"/>
        <v>-4.1071106276367522E-2</v>
      </c>
      <c r="AA103" s="23">
        <v>30.284199999999998</v>
      </c>
      <c r="AB103" s="23"/>
      <c r="AC103" s="16" t="e">
        <f>IF(AA103&gt;$AE$1,#REF!-Z103,#REF!)</f>
        <v>#REF!</v>
      </c>
      <c r="AD103" s="2" t="e">
        <f t="shared" si="22"/>
        <v>#REF!</v>
      </c>
    </row>
    <row r="104" spans="1:30" x14ac:dyDescent="0.25">
      <c r="A104" s="1">
        <v>41578</v>
      </c>
      <c r="B104" s="3">
        <v>8.60046509825E-2</v>
      </c>
      <c r="C104" s="2">
        <f t="shared" si="23"/>
        <v>29.951871896206303</v>
      </c>
      <c r="E104" s="16">
        <f t="shared" si="29"/>
        <v>8.60046509825E-2</v>
      </c>
      <c r="F104" s="2">
        <f t="shared" si="24"/>
        <v>67.140814721714847</v>
      </c>
      <c r="J104" s="1">
        <v>41578</v>
      </c>
      <c r="K104" s="3">
        <v>5.6306275506699997E-2</v>
      </c>
      <c r="L104" s="2">
        <f t="shared" si="25"/>
        <v>28.777242557639234</v>
      </c>
      <c r="N104" s="16">
        <f t="shared" si="27"/>
        <v>5.6306275506699997E-2</v>
      </c>
      <c r="O104" s="2">
        <f t="shared" si="26"/>
        <v>60.90064573771366</v>
      </c>
      <c r="R104" s="17">
        <v>41578</v>
      </c>
      <c r="S104" s="18">
        <v>2373.7179999999998</v>
      </c>
      <c r="T104" s="19">
        <f t="shared" si="21"/>
        <v>2.7478411504652245E-2</v>
      </c>
      <c r="U104" s="18">
        <v>8.9784000000000006</v>
      </c>
      <c r="X104" s="20" t="s">
        <v>83</v>
      </c>
      <c r="Y104" s="21">
        <v>3713.8290000000002</v>
      </c>
      <c r="Z104" s="22">
        <f t="shared" si="37"/>
        <v>6.2618391961503775E-2</v>
      </c>
      <c r="AA104" s="23">
        <v>29.041699999999999</v>
      </c>
      <c r="AB104" s="23"/>
      <c r="AC104" s="16" t="e">
        <f>IF(AA104&gt;$AE$1,#REF!-Z104,#REF!)</f>
        <v>#REF!</v>
      </c>
      <c r="AD104" s="2" t="e">
        <f t="shared" si="22"/>
        <v>#REF!</v>
      </c>
    </row>
    <row r="105" spans="1:30" x14ac:dyDescent="0.25">
      <c r="A105" s="1">
        <v>41607</v>
      </c>
      <c r="B105" s="3">
        <v>8.1566474120300006E-2</v>
      </c>
      <c r="C105" s="2">
        <f t="shared" si="23"/>
        <v>32.527872184912077</v>
      </c>
      <c r="E105" s="16">
        <f t="shared" si="29"/>
        <v>8.1566474120300006E-2</v>
      </c>
      <c r="F105" s="2">
        <f t="shared" si="24"/>
        <v>72.915237058536633</v>
      </c>
      <c r="J105" s="1">
        <v>41607</v>
      </c>
      <c r="K105" s="3">
        <v>3.6350701972E-2</v>
      </c>
      <c r="L105" s="2">
        <f t="shared" si="25"/>
        <v>30.397581905412803</v>
      </c>
      <c r="N105" s="16">
        <f t="shared" si="27"/>
        <v>3.6350701972E-2</v>
      </c>
      <c r="O105" s="2">
        <f t="shared" si="26"/>
        <v>64.329734275157307</v>
      </c>
      <c r="R105" s="17">
        <v>41607</v>
      </c>
      <c r="S105" s="18">
        <v>2438.944</v>
      </c>
      <c r="T105" s="19">
        <f t="shared" si="21"/>
        <v>-4.4657851922799474E-2</v>
      </c>
      <c r="U105" s="18">
        <v>9.2329000000000008</v>
      </c>
      <c r="X105" s="20" t="s">
        <v>84</v>
      </c>
      <c r="Y105" s="21">
        <v>3946.3829999999998</v>
      </c>
      <c r="Z105" s="22">
        <f t="shared" si="37"/>
        <v>-2.9720125998920991E-2</v>
      </c>
      <c r="AA105" s="23">
        <v>31.0105</v>
      </c>
      <c r="AB105" s="23"/>
      <c r="AC105" s="16" t="e">
        <f>IF(AA105&gt;$AE$1,#REF!-Z105,#REF!)</f>
        <v>#REF!</v>
      </c>
      <c r="AD105" s="2" t="e">
        <f t="shared" si="22"/>
        <v>#REF!</v>
      </c>
    </row>
    <row r="106" spans="1:30" x14ac:dyDescent="0.25">
      <c r="A106" s="1">
        <v>41639</v>
      </c>
      <c r="B106" s="3">
        <v>4.7363470349900003E-2</v>
      </c>
      <c r="C106" s="2">
        <f t="shared" si="23"/>
        <v>35.181056029671133</v>
      </c>
      <c r="D106" s="3">
        <f t="shared" ref="D106" si="42">C106/C94-1</f>
        <v>0.59368205746851821</v>
      </c>
      <c r="E106" s="16">
        <f t="shared" si="29"/>
        <v>0.10211650744047322</v>
      </c>
      <c r="F106" s="2">
        <f t="shared" si="24"/>
        <v>78.8626758550473</v>
      </c>
      <c r="G106" s="3">
        <f t="shared" ref="G106" si="43">F106/F94-1</f>
        <v>0.6536176792164361</v>
      </c>
      <c r="J106" s="1">
        <v>41639</v>
      </c>
      <c r="K106" s="3">
        <v>-6.1417449045300004E-4</v>
      </c>
      <c r="L106" s="2">
        <f t="shared" si="25"/>
        <v>31.502555345925924</v>
      </c>
      <c r="M106" s="3">
        <f t="shared" ref="M106" si="44">L106/L94-1</f>
        <v>0.41483390229192962</v>
      </c>
      <c r="N106" s="16">
        <f t="shared" si="27"/>
        <v>5.413886260012022E-2</v>
      </c>
      <c r="O106" s="2">
        <f t="shared" si="26"/>
        <v>66.668165273731503</v>
      </c>
      <c r="P106" s="3">
        <f t="shared" ref="P106" si="45">O106/O94-1</f>
        <v>0.29654596276977707</v>
      </c>
      <c r="R106" s="17">
        <v>41639</v>
      </c>
      <c r="S106" s="18">
        <v>2330.0259999999998</v>
      </c>
      <c r="T106" s="19">
        <f t="shared" si="21"/>
        <v>-5.475303709057322E-2</v>
      </c>
      <c r="U106" s="18">
        <v>8.6949000000000005</v>
      </c>
      <c r="X106" s="20" t="s">
        <v>85</v>
      </c>
      <c r="Y106" s="21">
        <v>3829.096</v>
      </c>
      <c r="Z106" s="22">
        <f t="shared" si="37"/>
        <v>1.4708432486414591E-2</v>
      </c>
      <c r="AA106" s="23">
        <v>28.431999999999999</v>
      </c>
      <c r="AB106" s="23"/>
      <c r="AC106" s="16" t="e">
        <f>IF(AA106&gt;$AE$1,#REF!-Z106,#REF!)</f>
        <v>#REF!</v>
      </c>
      <c r="AD106" s="2" t="e">
        <f t="shared" si="22"/>
        <v>#REF!</v>
      </c>
    </row>
    <row r="107" spans="1:30" x14ac:dyDescent="0.25">
      <c r="A107" s="1">
        <v>41669</v>
      </c>
      <c r="B107" s="3">
        <v>4.9711648654800003E-2</v>
      </c>
      <c r="C107" s="2">
        <f t="shared" si="23"/>
        <v>36.847352933810633</v>
      </c>
      <c r="E107" s="16">
        <f t="shared" si="29"/>
        <v>6.0372049571960365E-2</v>
      </c>
      <c r="F107" s="2">
        <f t="shared" si="24"/>
        <v>86.915856880774868</v>
      </c>
      <c r="J107" s="1">
        <v>41669</v>
      </c>
      <c r="K107" s="3">
        <v>3.9203235067599998E-2</v>
      </c>
      <c r="L107" s="2">
        <f t="shared" si="25"/>
        <v>31.483207280048372</v>
      </c>
      <c r="N107" s="16">
        <f t="shared" si="27"/>
        <v>4.986363598476036E-2</v>
      </c>
      <c r="O107" s="2">
        <f t="shared" si="26"/>
        <v>70.277503913288157</v>
      </c>
      <c r="R107" s="17">
        <v>41669</v>
      </c>
      <c r="S107" s="18">
        <v>2202.4499999999998</v>
      </c>
      <c r="T107" s="19">
        <f t="shared" si="21"/>
        <v>-1.0660400917160362E-2</v>
      </c>
      <c r="U107" s="18">
        <v>8.2697000000000003</v>
      </c>
      <c r="X107" s="20" t="s">
        <v>86</v>
      </c>
      <c r="Y107" s="21">
        <v>3885.4160000000002</v>
      </c>
      <c r="Z107" s="22">
        <f t="shared" si="37"/>
        <v>2.3295575042672372E-2</v>
      </c>
      <c r="AA107" s="23">
        <v>29.004200000000001</v>
      </c>
      <c r="AB107" s="23"/>
      <c r="AC107" s="16" t="e">
        <f>IF(AA107&gt;$AE$1,#REF!-Z107,#REF!)</f>
        <v>#REF!</v>
      </c>
      <c r="AD107" s="2" t="e">
        <f t="shared" si="22"/>
        <v>#REF!</v>
      </c>
    </row>
    <row r="108" spans="1:30" x14ac:dyDescent="0.25">
      <c r="A108" s="1">
        <v>41698</v>
      </c>
      <c r="B108" s="3">
        <v>-5.4808264361400003E-3</v>
      </c>
      <c r="C108" s="2">
        <f t="shared" si="23"/>
        <v>38.679095596715641</v>
      </c>
      <c r="E108" s="16">
        <f t="shared" si="29"/>
        <v>9.5106534871817264E-3</v>
      </c>
      <c r="F108" s="2">
        <f t="shared" si="24"/>
        <v>92.163145300970427</v>
      </c>
      <c r="J108" s="1">
        <v>41698</v>
      </c>
      <c r="K108" s="3">
        <v>2.06787089445E-2</v>
      </c>
      <c r="L108" s="2">
        <f t="shared" si="25"/>
        <v>32.717450855730085</v>
      </c>
      <c r="N108" s="16">
        <f t="shared" si="27"/>
        <v>3.5670188867821723E-2</v>
      </c>
      <c r="O108" s="2">
        <f t="shared" si="26"/>
        <v>73.781795786337938</v>
      </c>
      <c r="R108" s="17">
        <v>41698</v>
      </c>
      <c r="S108" s="18">
        <v>2178.971</v>
      </c>
      <c r="T108" s="19">
        <f t="shared" si="21"/>
        <v>-1.4991479923321727E-2</v>
      </c>
      <c r="U108" s="18">
        <v>8.2911999999999999</v>
      </c>
      <c r="X108" s="20" t="s">
        <v>87</v>
      </c>
      <c r="Y108" s="21">
        <v>3975.9290000000001</v>
      </c>
      <c r="Z108" s="22">
        <f t="shared" si="37"/>
        <v>-3.4053173484737791E-2</v>
      </c>
      <c r="AA108" s="23">
        <v>29.607900000000001</v>
      </c>
      <c r="AB108" s="23"/>
      <c r="AC108" s="16" t="e">
        <f>IF(AA108&gt;$AE$1,#REF!-Z108,#REF!)</f>
        <v>#REF!</v>
      </c>
      <c r="AD108" s="2" t="e">
        <f t="shared" si="22"/>
        <v>#REF!</v>
      </c>
    </row>
    <row r="109" spans="1:30" x14ac:dyDescent="0.25">
      <c r="A109" s="1">
        <v>41729</v>
      </c>
      <c r="B109" s="3">
        <v>2.3994364176599999E-2</v>
      </c>
      <c r="C109" s="2">
        <f t="shared" si="23"/>
        <v>38.467102187043174</v>
      </c>
      <c r="E109" s="16">
        <f t="shared" si="29"/>
        <v>1.8238425481959582E-2</v>
      </c>
      <c r="F109" s="2">
        <f t="shared" si="24"/>
        <v>93.039677040216745</v>
      </c>
      <c r="J109" s="1">
        <v>41729</v>
      </c>
      <c r="K109" s="3">
        <v>4.2160067607099998E-2</v>
      </c>
      <c r="L109" s="2">
        <f t="shared" si="25"/>
        <v>33.394005499381706</v>
      </c>
      <c r="N109" s="16">
        <f t="shared" si="27"/>
        <v>3.6404128912459581E-2</v>
      </c>
      <c r="O109" s="2">
        <f t="shared" si="26"/>
        <v>76.413606377043664</v>
      </c>
      <c r="R109" s="17">
        <v>41729</v>
      </c>
      <c r="S109" s="18">
        <v>2146.3049999999998</v>
      </c>
      <c r="T109" s="19">
        <f t="shared" si="21"/>
        <v>5.7559386946404167E-3</v>
      </c>
      <c r="U109" s="18">
        <v>8.0635999999999992</v>
      </c>
      <c r="X109" s="20" t="s">
        <v>88</v>
      </c>
      <c r="Y109" s="21">
        <v>3840.5360000000001</v>
      </c>
      <c r="Z109" s="22">
        <f t="shared" si="37"/>
        <v>-1.9363443019411869E-2</v>
      </c>
      <c r="AA109" s="23">
        <v>27.9574</v>
      </c>
      <c r="AB109" s="23"/>
      <c r="AC109" s="16" t="e">
        <f>IF(AA109&gt;$AE$1,#REF!-Z109,#REF!)</f>
        <v>#REF!</v>
      </c>
      <c r="AD109" s="2" t="e">
        <f t="shared" si="22"/>
        <v>#REF!</v>
      </c>
    </row>
    <row r="110" spans="1:30" x14ac:dyDescent="0.25">
      <c r="A110" s="1">
        <v>41759</v>
      </c>
      <c r="B110" s="3">
        <v>7.54244360433E-2</v>
      </c>
      <c r="C110" s="2">
        <f t="shared" si="23"/>
        <v>39.390095845737576</v>
      </c>
      <c r="E110" s="16">
        <f t="shared" si="29"/>
        <v>7.6441271032059263E-2</v>
      </c>
      <c r="F110" s="2">
        <f t="shared" si="24"/>
        <v>94.73657425678033</v>
      </c>
      <c r="J110" s="1">
        <v>41759</v>
      </c>
      <c r="K110" s="3">
        <v>3.2398292457600002E-2</v>
      </c>
      <c r="L110" s="2">
        <f t="shared" si="25"/>
        <v>34.801899028907506</v>
      </c>
      <c r="N110" s="16">
        <f t="shared" si="27"/>
        <v>3.3415127446359265E-2</v>
      </c>
      <c r="O110" s="2">
        <f t="shared" si="26"/>
        <v>79.195377154259504</v>
      </c>
      <c r="R110" s="17">
        <v>41759</v>
      </c>
      <c r="S110" s="18">
        <v>2158.6590000000001</v>
      </c>
      <c r="T110" s="19">
        <f t="shared" si="21"/>
        <v>-1.0168349887592631E-3</v>
      </c>
      <c r="U110" s="18">
        <v>8.1026000000000007</v>
      </c>
      <c r="X110" s="20" t="s">
        <v>89</v>
      </c>
      <c r="Y110" s="21">
        <v>3766.17</v>
      </c>
      <c r="Z110" s="22">
        <f t="shared" si="37"/>
        <v>1.6745924905142293E-2</v>
      </c>
      <c r="AA110" s="23">
        <v>27.484200000000001</v>
      </c>
      <c r="AB110" s="23"/>
      <c r="AC110" s="16" t="e">
        <f>IF(AA110&gt;$AE$1,#REF!-Z110,#REF!)</f>
        <v>#REF!</v>
      </c>
      <c r="AD110" s="2" t="e">
        <f t="shared" si="22"/>
        <v>#REF!</v>
      </c>
    </row>
    <row r="111" spans="1:30" x14ac:dyDescent="0.25">
      <c r="A111" s="1">
        <v>41789</v>
      </c>
      <c r="B111" s="3">
        <v>8.5388673675200005E-2</v>
      </c>
      <c r="C111" s="2">
        <f t="shared" si="23"/>
        <v>42.361071610593868</v>
      </c>
      <c r="E111" s="16">
        <f t="shared" si="29"/>
        <v>8.1375622680608967E-2</v>
      </c>
      <c r="F111" s="2">
        <f t="shared" si="24"/>
        <v>101.97835840619167</v>
      </c>
      <c r="J111" s="1">
        <v>41789</v>
      </c>
      <c r="K111" s="3">
        <v>5.5353202352299999E-2</v>
      </c>
      <c r="L111" s="2">
        <f t="shared" si="25"/>
        <v>35.929421131725917</v>
      </c>
      <c r="N111" s="16">
        <f t="shared" si="27"/>
        <v>5.5353202352299999E-2</v>
      </c>
      <c r="O111" s="2">
        <f t="shared" si="26"/>
        <v>81.841700775031569</v>
      </c>
      <c r="R111" s="17">
        <v>41789</v>
      </c>
      <c r="S111" s="18">
        <v>2156.4639999999999</v>
      </c>
      <c r="T111" s="19">
        <f t="shared" si="21"/>
        <v>4.0130509945910386E-3</v>
      </c>
      <c r="U111" s="18">
        <v>8.1656999999999993</v>
      </c>
      <c r="X111" s="20" t="s">
        <v>90</v>
      </c>
      <c r="Y111" s="21">
        <v>3829.2379999999998</v>
      </c>
      <c r="Z111" s="22">
        <f t="shared" si="37"/>
        <v>2.498277725228883E-2</v>
      </c>
      <c r="AA111" s="23">
        <v>28.0044</v>
      </c>
      <c r="AB111" s="23"/>
      <c r="AC111" s="16" t="e">
        <f>IF(AA111&gt;$AE$1,#REF!-Z111,#REF!)</f>
        <v>#REF!</v>
      </c>
      <c r="AD111" s="2" t="e">
        <f t="shared" si="22"/>
        <v>#REF!</v>
      </c>
    </row>
    <row r="112" spans="1:30" x14ac:dyDescent="0.25">
      <c r="A112" s="1">
        <v>41820</v>
      </c>
      <c r="B112" s="3">
        <v>6.6918008815900001E-2</v>
      </c>
      <c r="C112" s="2">
        <f t="shared" si="23"/>
        <v>45.978227330882653</v>
      </c>
      <c r="E112" s="16">
        <f t="shared" si="29"/>
        <v>6.6918008815900001E-2</v>
      </c>
      <c r="F112" s="2">
        <f t="shared" si="24"/>
        <v>110.27691082144185</v>
      </c>
      <c r="J112" s="1">
        <v>41820</v>
      </c>
      <c r="K112" s="3">
        <v>7.9262288573700004E-2</v>
      </c>
      <c r="L112" s="2">
        <f t="shared" si="25"/>
        <v>37.918229650031343</v>
      </c>
      <c r="N112" s="16">
        <f t="shared" si="27"/>
        <v>7.9262288573700004E-2</v>
      </c>
      <c r="O112" s="2">
        <f t="shared" si="26"/>
        <v>86.371900998888279</v>
      </c>
      <c r="R112" s="17">
        <v>41820</v>
      </c>
      <c r="S112" s="18">
        <v>2165.1179999999999</v>
      </c>
      <c r="T112" s="19">
        <f t="shared" si="21"/>
        <v>8.5507117856856052E-2</v>
      </c>
      <c r="U112" s="18">
        <v>8.0317000000000007</v>
      </c>
      <c r="X112" s="20" t="s">
        <v>91</v>
      </c>
      <c r="Y112" s="21">
        <v>3924.9029999999998</v>
      </c>
      <c r="Z112" s="22">
        <f t="shared" si="37"/>
        <v>8.4624256956159244E-2</v>
      </c>
      <c r="AA112" s="23">
        <v>26.357099999999999</v>
      </c>
      <c r="AB112" s="23"/>
      <c r="AC112" s="16" t="e">
        <f>IF(AA112&gt;$AE$1,#REF!-Z112,#REF!)</f>
        <v>#REF!</v>
      </c>
      <c r="AD112" s="2" t="e">
        <f t="shared" si="22"/>
        <v>#REF!</v>
      </c>
    </row>
    <row r="113" spans="1:30" x14ac:dyDescent="0.25">
      <c r="A113" s="1">
        <v>41851</v>
      </c>
      <c r="B113" s="3">
        <v>0.103807096237</v>
      </c>
      <c r="C113" s="2">
        <f t="shared" si="23"/>
        <v>49.054998752750116</v>
      </c>
      <c r="E113" s="16">
        <f t="shared" si="29"/>
        <v>0.103807096237</v>
      </c>
      <c r="F113" s="2">
        <f t="shared" si="24"/>
        <v>117.65642211198131</v>
      </c>
      <c r="J113" s="1">
        <v>41851</v>
      </c>
      <c r="K113" s="3">
        <v>0.122524114309</v>
      </c>
      <c r="L113" s="2">
        <f t="shared" si="25"/>
        <v>40.923715310755952</v>
      </c>
      <c r="N113" s="16">
        <f t="shared" si="27"/>
        <v>0.122524114309</v>
      </c>
      <c r="O113" s="2">
        <f t="shared" si="26"/>
        <v>93.217935540521211</v>
      </c>
      <c r="R113" s="17">
        <v>41851</v>
      </c>
      <c r="S113" s="18">
        <v>2350.2510000000002</v>
      </c>
      <c r="T113" s="19">
        <f t="shared" si="21"/>
        <v>-5.0905201189150873E-3</v>
      </c>
      <c r="U113" s="18">
        <v>8.6054999999999993</v>
      </c>
      <c r="X113" s="20" t="s">
        <v>92</v>
      </c>
      <c r="Y113" s="21">
        <v>4257.0450000000001</v>
      </c>
      <c r="Z113" s="22">
        <f t="shared" si="37"/>
        <v>4.0129714391085793E-2</v>
      </c>
      <c r="AA113" s="23">
        <v>28.5261</v>
      </c>
      <c r="AB113" s="23"/>
      <c r="AC113" s="16" t="e">
        <f>IF(AA113&gt;$AE$1,#REF!-Z113,#REF!)</f>
        <v>#REF!</v>
      </c>
      <c r="AD113" s="2" t="e">
        <f t="shared" si="22"/>
        <v>#REF!</v>
      </c>
    </row>
    <row r="114" spans="1:30" x14ac:dyDescent="0.25">
      <c r="A114" s="1">
        <v>41880</v>
      </c>
      <c r="B114" s="3">
        <v>0.227071691504</v>
      </c>
      <c r="C114" s="2">
        <f t="shared" si="23"/>
        <v>54.14725572918276</v>
      </c>
      <c r="E114" s="16">
        <f t="shared" si="29"/>
        <v>0.227071691504</v>
      </c>
      <c r="F114" s="2">
        <f t="shared" si="24"/>
        <v>129.86999364506084</v>
      </c>
      <c r="J114" s="1">
        <v>41880</v>
      </c>
      <c r="K114" s="3">
        <v>0.17117680987200001</v>
      </c>
      <c r="L114" s="2">
        <f t="shared" si="25"/>
        <v>45.937857283439982</v>
      </c>
      <c r="N114" s="16">
        <f t="shared" si="27"/>
        <v>0.17117680987200001</v>
      </c>
      <c r="O114" s="2">
        <f t="shared" si="26"/>
        <v>104.63938053033702</v>
      </c>
      <c r="R114" s="17">
        <v>41880</v>
      </c>
      <c r="S114" s="18">
        <v>2338.2869999999998</v>
      </c>
      <c r="T114" s="19">
        <f t="shared" si="21"/>
        <v>4.8198103996643704E-2</v>
      </c>
      <c r="U114" s="18">
        <v>8.5550999999999995</v>
      </c>
      <c r="X114" s="20" t="s">
        <v>93</v>
      </c>
      <c r="Y114" s="21">
        <v>4427.8789999999999</v>
      </c>
      <c r="Z114" s="22">
        <f t="shared" si="37"/>
        <v>0.11026498239902215</v>
      </c>
      <c r="AA114" s="23">
        <v>29.803599999999999</v>
      </c>
      <c r="AB114" s="23"/>
      <c r="AC114" s="16" t="e">
        <f>IF(AA114&gt;$AE$1,#REF!-Z114,#REF!)</f>
        <v>#REF!</v>
      </c>
      <c r="AD114" s="2" t="e">
        <f t="shared" si="22"/>
        <v>#REF!</v>
      </c>
    </row>
    <row r="115" spans="1:30" x14ac:dyDescent="0.25">
      <c r="A115" s="1">
        <v>41912</v>
      </c>
      <c r="B115" s="3">
        <v>1.2108191060999999E-2</v>
      </c>
      <c r="C115" s="2">
        <f t="shared" si="23"/>
        <v>66.442564677907953</v>
      </c>
      <c r="E115" s="16">
        <f t="shared" si="29"/>
        <v>1.2108191060999999E-2</v>
      </c>
      <c r="F115" s="2">
        <f t="shared" si="24"/>
        <v>159.35979277765855</v>
      </c>
      <c r="J115" s="1">
        <v>41912</v>
      </c>
      <c r="K115" s="3">
        <v>-3.8147596607100002E-3</v>
      </c>
      <c r="L115" s="2">
        <f t="shared" si="25"/>
        <v>53.801353145574467</v>
      </c>
      <c r="N115" s="16">
        <f t="shared" si="27"/>
        <v>-3.8147596607100002E-3</v>
      </c>
      <c r="O115" s="2">
        <f t="shared" si="26"/>
        <v>122.5512158765024</v>
      </c>
      <c r="R115" s="17">
        <v>41912</v>
      </c>
      <c r="S115" s="18">
        <v>2450.9879999999998</v>
      </c>
      <c r="T115" s="19">
        <f t="shared" si="21"/>
        <v>2.3393423386813827E-2</v>
      </c>
      <c r="U115" s="18">
        <v>8.7114999999999991</v>
      </c>
      <c r="X115" s="20" t="s">
        <v>94</v>
      </c>
      <c r="Y115" s="21">
        <v>4916.1189999999997</v>
      </c>
      <c r="Z115" s="22">
        <f t="shared" si="37"/>
        <v>1.4299287710488799E-2</v>
      </c>
      <c r="AA115" s="23">
        <v>34.189500000000002</v>
      </c>
      <c r="AB115" s="23"/>
      <c r="AC115" s="16" t="e">
        <f>IF(AA115&gt;$AE$1,#REF!-Z115,#REF!)</f>
        <v>#REF!</v>
      </c>
      <c r="AD115" s="2" t="e">
        <f t="shared" si="22"/>
        <v>#REF!</v>
      </c>
    </row>
    <row r="116" spans="1:30" x14ac:dyDescent="0.25">
      <c r="A116" s="1">
        <v>41943</v>
      </c>
      <c r="B116" s="3">
        <v>1.41947495423E-2</v>
      </c>
      <c r="C116" s="2">
        <f t="shared" si="23"/>
        <v>67.247063945610904</v>
      </c>
      <c r="E116" s="16">
        <f t="shared" si="29"/>
        <v>1.41947495423E-2</v>
      </c>
      <c r="F116" s="2">
        <f t="shared" si="24"/>
        <v>161.2893515960518</v>
      </c>
      <c r="J116" s="1">
        <v>41943</v>
      </c>
      <c r="K116" s="3">
        <v>-4.8710063250700002E-3</v>
      </c>
      <c r="L116" s="2">
        <f t="shared" si="25"/>
        <v>53.596113913903118</v>
      </c>
      <c r="N116" s="16">
        <f t="shared" si="27"/>
        <v>-4.8710063250700002E-3</v>
      </c>
      <c r="O116" s="2">
        <f t="shared" si="26"/>
        <v>122.08371244180576</v>
      </c>
      <c r="R116" s="17">
        <v>41943</v>
      </c>
      <c r="S116" s="18">
        <v>2508.3249999999998</v>
      </c>
      <c r="T116" s="19">
        <f t="shared" si="21"/>
        <v>0.11979867042747649</v>
      </c>
      <c r="U116" s="18">
        <v>8.9281000000000006</v>
      </c>
      <c r="X116" s="20" t="s">
        <v>95</v>
      </c>
      <c r="Y116" s="21">
        <v>4986.4160000000002</v>
      </c>
      <c r="Z116" s="22">
        <f t="shared" si="37"/>
        <v>5.1911232436282824E-2</v>
      </c>
      <c r="AA116" s="23">
        <v>34.693300000000001</v>
      </c>
      <c r="AB116" s="23"/>
      <c r="AC116" s="16" t="e">
        <f>IF(AA116&gt;$AE$1,#REF!-Z116,#REF!)</f>
        <v>#REF!</v>
      </c>
      <c r="AD116" s="2" t="e">
        <f t="shared" si="22"/>
        <v>#REF!</v>
      </c>
    </row>
    <row r="117" spans="1:30" x14ac:dyDescent="0.25">
      <c r="A117" s="1">
        <v>41971</v>
      </c>
      <c r="B117" s="3">
        <v>-0.17212073735399999</v>
      </c>
      <c r="C117" s="2">
        <f t="shared" si="23"/>
        <v>68.201619175773885</v>
      </c>
      <c r="E117" s="16">
        <f t="shared" si="29"/>
        <v>-0.17212073735399999</v>
      </c>
      <c r="F117" s="2">
        <f t="shared" si="24"/>
        <v>163.57881354579771</v>
      </c>
      <c r="J117" s="1">
        <v>41971</v>
      </c>
      <c r="K117" s="3">
        <v>-0.13297970542599999</v>
      </c>
      <c r="L117" s="2">
        <f t="shared" si="25"/>
        <v>53.335046904029326</v>
      </c>
      <c r="N117" s="16">
        <f t="shared" si="27"/>
        <v>-0.13297970542599999</v>
      </c>
      <c r="O117" s="2">
        <f t="shared" si="26"/>
        <v>121.4890419063137</v>
      </c>
      <c r="R117" s="17">
        <v>41971</v>
      </c>
      <c r="S117" s="18">
        <v>2808.819</v>
      </c>
      <c r="T117" s="19">
        <f t="shared" si="21"/>
        <v>0.25807501302148705</v>
      </c>
      <c r="U117" s="18">
        <v>9.9987999999999992</v>
      </c>
      <c r="X117" s="20" t="s">
        <v>96</v>
      </c>
      <c r="Y117" s="21">
        <v>5245.2669999999998</v>
      </c>
      <c r="Z117" s="22">
        <f t="shared" si="37"/>
        <v>1.4765120631609433E-2</v>
      </c>
      <c r="AA117" s="23">
        <v>36.515000000000001</v>
      </c>
      <c r="AB117" s="23"/>
      <c r="AC117" s="16" t="e">
        <f>IF(AA117&gt;$AE$1,#REF!-Z117,#REF!)</f>
        <v>#REF!</v>
      </c>
      <c r="AD117" s="2" t="e">
        <f t="shared" si="22"/>
        <v>#REF!</v>
      </c>
    </row>
    <row r="118" spans="1:30" x14ac:dyDescent="0.25">
      <c r="A118" s="1">
        <v>42004</v>
      </c>
      <c r="B118" s="3">
        <v>0.11870143576099999</v>
      </c>
      <c r="C118" s="2">
        <f t="shared" si="23"/>
        <v>56.462706194502978</v>
      </c>
      <c r="D118" s="3">
        <f t="shared" ref="D118" si="46">C118/C106-1</f>
        <v>0.60491788952791081</v>
      </c>
      <c r="E118" s="16">
        <f t="shared" si="29"/>
        <v>0.11870143576099999</v>
      </c>
      <c r="F118" s="2">
        <f t="shared" si="24"/>
        <v>135.42350754280253</v>
      </c>
      <c r="G118" s="3">
        <f t="shared" ref="G118" si="47">F118/F106-1</f>
        <v>0.71720660089845611</v>
      </c>
      <c r="J118" s="1">
        <v>42004</v>
      </c>
      <c r="K118" s="3">
        <v>0.12769834812299999</v>
      </c>
      <c r="L118" s="2">
        <f t="shared" si="25"/>
        <v>46.242568077849612</v>
      </c>
      <c r="M118" s="3">
        <f t="shared" ref="M118" si="48">L118/L106-1</f>
        <v>0.46789895518205782</v>
      </c>
      <c r="N118" s="16">
        <f t="shared" si="27"/>
        <v>0.12769834812299999</v>
      </c>
      <c r="O118" s="2">
        <f t="shared" si="26"/>
        <v>105.33346490112514</v>
      </c>
      <c r="P118" s="3">
        <f t="shared" ref="P118" si="49">O118/O106-1</f>
        <v>0.57996645728345064</v>
      </c>
      <c r="R118" s="17">
        <v>42004</v>
      </c>
      <c r="S118" s="18">
        <v>3533.7049999999999</v>
      </c>
      <c r="T118" s="19">
        <f t="shared" si="21"/>
        <v>-2.8105062533516523E-2</v>
      </c>
      <c r="U118" s="18">
        <v>13.129200000000001</v>
      </c>
      <c r="X118" s="20" t="s">
        <v>97</v>
      </c>
      <c r="Y118" s="21">
        <v>5322.7139999999999</v>
      </c>
      <c r="Z118" s="22">
        <f t="shared" si="37"/>
        <v>5.8243595278649224E-2</v>
      </c>
      <c r="AA118" s="23">
        <v>37.164400000000001</v>
      </c>
      <c r="AB118" s="23"/>
      <c r="AC118" s="16" t="e">
        <f>IF(AA118&gt;$AE$1,#REF!-Z118,#REF!)</f>
        <v>#REF!</v>
      </c>
      <c r="AD118" s="2" t="e">
        <f t="shared" si="22"/>
        <v>#REF!</v>
      </c>
    </row>
    <row r="119" spans="1:30" x14ac:dyDescent="0.25">
      <c r="A119" s="1">
        <v>42034</v>
      </c>
      <c r="B119" s="3">
        <v>9.8112948942600003E-2</v>
      </c>
      <c r="C119" s="2">
        <f t="shared" si="23"/>
        <v>63.164910486741981</v>
      </c>
      <c r="E119" s="16">
        <f t="shared" si="29"/>
        <v>9.8112948942600003E-2</v>
      </c>
      <c r="F119" s="2">
        <f t="shared" si="24"/>
        <v>151.49847232392378</v>
      </c>
      <c r="J119" s="1">
        <v>42034</v>
      </c>
      <c r="K119" s="3">
        <v>8.0592294019199998E-2</v>
      </c>
      <c r="L119" s="2">
        <f t="shared" si="25"/>
        <v>52.147667634356381</v>
      </c>
      <c r="N119" s="16">
        <f t="shared" si="27"/>
        <v>8.0592294019199998E-2</v>
      </c>
      <c r="O119" s="2">
        <f t="shared" si="26"/>
        <v>118.78437437107083</v>
      </c>
      <c r="R119" s="17">
        <v>42034</v>
      </c>
      <c r="S119" s="18">
        <v>3434.39</v>
      </c>
      <c r="T119" s="19">
        <f t="shared" si="21"/>
        <v>4.0313709275882958E-2</v>
      </c>
      <c r="U119" s="18">
        <v>12.8719</v>
      </c>
      <c r="X119" s="20" t="s">
        <v>98</v>
      </c>
      <c r="Y119" s="21">
        <v>5632.7280000000001</v>
      </c>
      <c r="Z119" s="22">
        <f t="shared" si="37"/>
        <v>6.8481027310390213E-2</v>
      </c>
      <c r="AA119" s="23">
        <v>39.502699999999997</v>
      </c>
      <c r="AB119" s="23"/>
      <c r="AC119" s="16" t="e">
        <f>IF(AA119&gt;$AE$1,#REF!-Z119,#REF!)</f>
        <v>#REF!</v>
      </c>
      <c r="AD119" s="2" t="e">
        <f t="shared" si="22"/>
        <v>#REF!</v>
      </c>
    </row>
    <row r="120" spans="1:30" x14ac:dyDescent="0.25">
      <c r="A120" s="1">
        <v>42062</v>
      </c>
      <c r="B120" s="3">
        <v>0.27319337962700002</v>
      </c>
      <c r="C120" s="2">
        <f t="shared" si="23"/>
        <v>69.362206124291603</v>
      </c>
      <c r="E120" s="16">
        <f t="shared" si="29"/>
        <v>0.27319337962700002</v>
      </c>
      <c r="F120" s="2">
        <f t="shared" si="24"/>
        <v>166.36243420392282</v>
      </c>
      <c r="J120" s="1">
        <v>42062</v>
      </c>
      <c r="K120" s="3">
        <v>0.25589711949400001</v>
      </c>
      <c r="L120" s="2">
        <f t="shared" si="25"/>
        <v>56.350367796759954</v>
      </c>
      <c r="N120" s="16">
        <f t="shared" si="27"/>
        <v>0.25589711949400001</v>
      </c>
      <c r="O120" s="2">
        <f t="shared" si="26"/>
        <v>128.35747959527089</v>
      </c>
      <c r="R120" s="17">
        <v>42062</v>
      </c>
      <c r="S120" s="18">
        <v>3572.8429999999998</v>
      </c>
      <c r="T120" s="19">
        <f t="shared" si="21"/>
        <v>0.1338880549747079</v>
      </c>
      <c r="U120" s="18">
        <v>13.207700000000001</v>
      </c>
      <c r="X120" s="20" t="s">
        <v>99</v>
      </c>
      <c r="Y120" s="21">
        <v>6018.4629999999997</v>
      </c>
      <c r="Z120" s="22">
        <f t="shared" si="37"/>
        <v>0.20514224312752286</v>
      </c>
      <c r="AA120" s="23">
        <v>42.300400000000003</v>
      </c>
      <c r="AB120" s="23"/>
      <c r="AC120" s="16" t="e">
        <f>IF(AA120&gt;$AE$1,#REF!-Z120,#REF!)</f>
        <v>#REF!</v>
      </c>
      <c r="AD120" s="2" t="e">
        <f t="shared" si="22"/>
        <v>#REF!</v>
      </c>
    </row>
    <row r="121" spans="1:30" x14ac:dyDescent="0.25">
      <c r="A121" s="1">
        <v>42094</v>
      </c>
      <c r="B121" s="3">
        <v>0.13210054194900001</v>
      </c>
      <c r="C121" s="2">
        <f t="shared" si="23"/>
        <v>88.311501633771428</v>
      </c>
      <c r="E121" s="16">
        <f t="shared" si="29"/>
        <v>0.13210054194900001</v>
      </c>
      <c r="F121" s="2">
        <f t="shared" si="24"/>
        <v>211.81154984706691</v>
      </c>
      <c r="J121" s="1">
        <v>42094</v>
      </c>
      <c r="K121" s="3">
        <v>0.18658958348099999</v>
      </c>
      <c r="L121" s="2">
        <f t="shared" si="25"/>
        <v>70.77026459837829</v>
      </c>
      <c r="N121" s="16">
        <f t="shared" si="27"/>
        <v>0.18658958348099999</v>
      </c>
      <c r="O121" s="2">
        <f t="shared" si="26"/>
        <v>161.20378888921059</v>
      </c>
      <c r="R121" s="17">
        <v>42094</v>
      </c>
      <c r="S121" s="18">
        <v>4051.2040000000002</v>
      </c>
      <c r="T121" s="19">
        <f t="shared" si="21"/>
        <v>0.17246280365047029</v>
      </c>
      <c r="U121" s="18">
        <v>14.559100000000001</v>
      </c>
      <c r="X121" s="20" t="s">
        <v>100</v>
      </c>
      <c r="Y121" s="21">
        <v>7253.1040000000003</v>
      </c>
      <c r="Z121" s="22">
        <f t="shared" si="37"/>
        <v>0.16773080876821847</v>
      </c>
      <c r="AA121" s="23">
        <v>52.193100000000001</v>
      </c>
      <c r="AB121" s="23"/>
      <c r="AC121" s="16" t="e">
        <f>IF(AA121&gt;$AE$1,#REF!-Z121,#REF!)</f>
        <v>#REF!</v>
      </c>
      <c r="AD121" s="2" t="e">
        <f t="shared" si="22"/>
        <v>#REF!</v>
      </c>
    </row>
    <row r="122" spans="1:30" x14ac:dyDescent="0.25">
      <c r="A122" s="1">
        <v>42124</v>
      </c>
      <c r="B122" s="3">
        <v>0.50068300938800003</v>
      </c>
      <c r="C122" s="2">
        <f t="shared" si="23"/>
        <v>99.977498859922633</v>
      </c>
      <c r="E122" s="16">
        <f t="shared" si="29"/>
        <v>0.50068300938800003</v>
      </c>
      <c r="F122" s="2">
        <f t="shared" si="24"/>
        <v>239.79197037292209</v>
      </c>
      <c r="J122" s="1">
        <v>42124</v>
      </c>
      <c r="K122" s="3">
        <v>0.44496597885900002</v>
      </c>
      <c r="L122" s="2">
        <f t="shared" si="25"/>
        <v>83.975258792629859</v>
      </c>
      <c r="N122" s="16">
        <f t="shared" si="27"/>
        <v>0.44496597885900002</v>
      </c>
      <c r="O122" s="2">
        <f t="shared" si="26"/>
        <v>191.28273671360745</v>
      </c>
      <c r="R122" s="17">
        <v>42124</v>
      </c>
      <c r="S122" s="18">
        <v>4749.8860000000004</v>
      </c>
      <c r="T122" s="19">
        <f t="shared" si="21"/>
        <v>1.9146354249343966E-2</v>
      </c>
      <c r="U122" s="18">
        <v>17.027899999999999</v>
      </c>
      <c r="X122" s="20" t="s">
        <v>101</v>
      </c>
      <c r="Y122" s="21">
        <v>8469.6730000000007</v>
      </c>
      <c r="Z122" s="22">
        <f t="shared" si="37"/>
        <v>0.17676857182089539</v>
      </c>
      <c r="AA122" s="23">
        <v>60.962499999999999</v>
      </c>
      <c r="AB122" s="23"/>
      <c r="AC122" s="16" t="e">
        <f>IF(AA122&gt;$AE$1,#REF!-Z122,#REF!)</f>
        <v>#REF!</v>
      </c>
      <c r="AD122" s="2" t="e">
        <f t="shared" si="22"/>
        <v>#REF!</v>
      </c>
    </row>
    <row r="123" spans="1:30" s="5" customFormat="1" x14ac:dyDescent="0.25">
      <c r="A123" s="1">
        <v>42153</v>
      </c>
      <c r="B123" s="3">
        <v>-0.331717271127</v>
      </c>
      <c r="C123" s="2">
        <f t="shared" si="23"/>
        <v>150.03453386019405</v>
      </c>
      <c r="D123" s="3"/>
      <c r="E123" s="16">
        <f t="shared" si="29"/>
        <v>-0.331717271127</v>
      </c>
      <c r="F123" s="2">
        <f t="shared" si="24"/>
        <v>359.85173572631493</v>
      </c>
      <c r="G123" s="3"/>
      <c r="H123" s="3"/>
      <c r="I123" s="3"/>
      <c r="J123" s="1">
        <v>42153</v>
      </c>
      <c r="K123" s="3">
        <v>-0.36006568849999998</v>
      </c>
      <c r="L123" s="2">
        <f t="shared" si="25"/>
        <v>121.34139202123025</v>
      </c>
      <c r="M123" s="3"/>
      <c r="N123" s="16">
        <f t="shared" si="27"/>
        <v>-0.36006568849999998</v>
      </c>
      <c r="O123" s="2">
        <f t="shared" si="26"/>
        <v>276.39704689420614</v>
      </c>
      <c r="P123" s="3"/>
      <c r="Q123"/>
      <c r="R123" s="17">
        <v>42153</v>
      </c>
      <c r="S123" s="18">
        <v>4840.8289999999997</v>
      </c>
      <c r="T123" s="19">
        <f t="shared" si="21"/>
        <v>-7.5985125688182831E-2</v>
      </c>
      <c r="U123" s="18">
        <v>16.822299999999998</v>
      </c>
      <c r="V123" s="11"/>
      <c r="W123" s="11"/>
      <c r="X123" s="20" t="s">
        <v>102</v>
      </c>
      <c r="Y123" s="21">
        <v>9966.8449999999993</v>
      </c>
      <c r="Z123" s="22">
        <f t="shared" si="37"/>
        <v>-0.10643528619136736</v>
      </c>
      <c r="AA123" s="23">
        <v>71.871799999999993</v>
      </c>
      <c r="AB123" s="23"/>
      <c r="AC123" s="16" t="e">
        <f>IF(AA123&gt;$AE$1,#REF!-Z123,#REF!)</f>
        <v>#REF!</v>
      </c>
      <c r="AD123" s="4" t="e">
        <f t="shared" si="22"/>
        <v>#REF!</v>
      </c>
    </row>
    <row r="124" spans="1:30" x14ac:dyDescent="0.25">
      <c r="A124" s="1">
        <v>42185</v>
      </c>
      <c r="B124" s="3">
        <v>-8.0081347969199995E-2</v>
      </c>
      <c r="C124" s="2">
        <f t="shared" si="23"/>
        <v>100.265487713279</v>
      </c>
      <c r="E124" s="16">
        <f t="shared" si="29"/>
        <v>6.6643063711735201E-2</v>
      </c>
      <c r="F124" s="2">
        <f t="shared" si="24"/>
        <v>240.48269994086738</v>
      </c>
      <c r="J124" s="1">
        <v>42185</v>
      </c>
      <c r="K124" s="3">
        <v>-0.14036574645300001</v>
      </c>
      <c r="L124" s="2">
        <f t="shared" si="25"/>
        <v>77.650520159557573</v>
      </c>
      <c r="N124" s="16">
        <f t="shared" si="27"/>
        <v>6.3586652279351841E-3</v>
      </c>
      <c r="O124" s="2">
        <f t="shared" si="26"/>
        <v>176.87595390487704</v>
      </c>
      <c r="R124" s="17">
        <v>42185</v>
      </c>
      <c r="S124" s="18">
        <v>4472.9979999999996</v>
      </c>
      <c r="T124" s="19">
        <f t="shared" si="21"/>
        <v>-0.1467244116809352</v>
      </c>
      <c r="U124" s="18">
        <v>16.541699999999999</v>
      </c>
      <c r="X124" s="20" t="s">
        <v>103</v>
      </c>
      <c r="Y124" s="21">
        <v>8906.0210000000006</v>
      </c>
      <c r="Z124" s="22">
        <f t="shared" si="37"/>
        <v>-0.12484138539534108</v>
      </c>
      <c r="AA124" s="23">
        <v>61.951799999999999</v>
      </c>
      <c r="AB124" s="23"/>
    </row>
    <row r="125" spans="1:30" x14ac:dyDescent="0.25">
      <c r="A125" s="1">
        <v>42216</v>
      </c>
      <c r="B125" s="3">
        <v>-0.18994221582500001</v>
      </c>
      <c r="C125" s="2">
        <f t="shared" si="23"/>
        <v>92.236092302410356</v>
      </c>
      <c r="E125" s="16">
        <f t="shared" si="29"/>
        <v>-7.1997394382392582E-2</v>
      </c>
      <c r="F125" s="2">
        <f t="shared" si="24"/>
        <v>256.50920383459669</v>
      </c>
      <c r="J125" s="1">
        <v>42216</v>
      </c>
      <c r="K125" s="3">
        <v>-0.17</v>
      </c>
      <c r="L125" s="2">
        <f t="shared" si="25"/>
        <v>66.751046934897545</v>
      </c>
      <c r="N125" s="16">
        <f t="shared" si="27"/>
        <v>-5.2055178557392584E-2</v>
      </c>
      <c r="O125" s="2">
        <f t="shared" si="26"/>
        <v>178.00064888262986</v>
      </c>
      <c r="R125" s="17">
        <v>42216</v>
      </c>
      <c r="S125" s="18">
        <v>3816.7</v>
      </c>
      <c r="T125" s="19">
        <f t="shared" si="21"/>
        <v>-0.11794482144260743</v>
      </c>
      <c r="U125" s="18">
        <v>14.5181</v>
      </c>
      <c r="X125" s="20" t="s">
        <v>104</v>
      </c>
      <c r="Y125" s="21">
        <v>7794.1809999999996</v>
      </c>
      <c r="Z125" s="22">
        <f t="shared" si="37"/>
        <v>-1</v>
      </c>
      <c r="AA125" s="23">
        <v>54.481200000000001</v>
      </c>
      <c r="AB125" s="23"/>
    </row>
    <row r="126" spans="1:30" x14ac:dyDescent="0.25">
      <c r="A126" s="1">
        <v>42247</v>
      </c>
      <c r="C126" s="2">
        <f t="shared" si="23"/>
        <v>74.716564551451299</v>
      </c>
      <c r="D126" s="3">
        <f>C126/C118-1</f>
        <v>0.32329053258742779</v>
      </c>
      <c r="F126" s="2">
        <f t="shared" si="24"/>
        <v>238.04120952340369</v>
      </c>
      <c r="G126" s="3">
        <f>F126/F118-1</f>
        <v>0.75775398114073655</v>
      </c>
      <c r="J126" s="1">
        <v>42247</v>
      </c>
      <c r="L126" s="2">
        <f t="shared" si="25"/>
        <v>55.403368955964957</v>
      </c>
      <c r="M126" s="3">
        <f>L126/L118-1</f>
        <v>0.19810320358274836</v>
      </c>
      <c r="O126" s="2">
        <f t="shared" si="26"/>
        <v>168.73479332171283</v>
      </c>
      <c r="P126" s="3">
        <f>O126/O118-1</f>
        <v>0.60191059394183521</v>
      </c>
      <c r="R126" s="15">
        <v>42247</v>
      </c>
      <c r="S126" s="18">
        <v>3366.54</v>
      </c>
    </row>
    <row r="127" spans="1:30" x14ac:dyDescent="0.25">
      <c r="T127" s="11" t="s">
        <v>106</v>
      </c>
      <c r="U127" s="30">
        <f>AVERAGE(U2:U125)</f>
        <v>17.55282903225806</v>
      </c>
    </row>
    <row r="128" spans="1:30" s="12" customFormat="1" x14ac:dyDescent="0.25">
      <c r="A128" s="31" t="s">
        <v>113</v>
      </c>
      <c r="B128" s="32">
        <f>MIN(B2:B125)</f>
        <v>-0.331717271127</v>
      </c>
      <c r="C128" s="14"/>
      <c r="D128" s="32"/>
      <c r="E128" s="32">
        <f>MIN(E2:E124)</f>
        <v>-0.331717271127</v>
      </c>
      <c r="F128" s="14"/>
      <c r="G128" s="32"/>
      <c r="H128" s="32"/>
      <c r="I128" s="32"/>
      <c r="K128" s="32">
        <f>MIN(K2:K125)</f>
        <v>-0.36006568849999998</v>
      </c>
      <c r="L128" s="14"/>
      <c r="M128" s="32"/>
      <c r="N128" s="32">
        <f>MIN(N2:N124)</f>
        <v>-0.36006568849999998</v>
      </c>
      <c r="O128" s="14"/>
      <c r="P128" s="32"/>
      <c r="R128" s="13"/>
      <c r="T128" s="12" t="s">
        <v>107</v>
      </c>
      <c r="U128" s="33">
        <f>MAX(U2:U125)</f>
        <v>47.252400000000002</v>
      </c>
      <c r="Z128" s="12" t="s">
        <v>106</v>
      </c>
      <c r="AA128" s="14">
        <f>AVERAGE(AA2:AA123)</f>
        <v>43.390793069306916</v>
      </c>
      <c r="AB128" s="14"/>
      <c r="AC128" s="32"/>
      <c r="AD128" s="14"/>
    </row>
    <row r="129" spans="26:27" customFormat="1" x14ac:dyDescent="0.25">
      <c r="Z129" s="11" t="s">
        <v>107</v>
      </c>
      <c r="AA129" s="10">
        <f>MAX(AA2:AA123)</f>
        <v>96.540800000000004</v>
      </c>
    </row>
    <row r="130" spans="26:27" customFormat="1" x14ac:dyDescent="0.25">
      <c r="Z130" s="11"/>
      <c r="AA130" s="10"/>
    </row>
    <row r="131" spans="26:27" customFormat="1" x14ac:dyDescent="0.25">
      <c r="Z131" s="11"/>
      <c r="AA131" s="10"/>
    </row>
    <row r="132" spans="26:27" customFormat="1" x14ac:dyDescent="0.25">
      <c r="Z132" s="11"/>
      <c r="AA132" s="10"/>
    </row>
    <row r="133" spans="26:27" customFormat="1" x14ac:dyDescent="0.25">
      <c r="Z133" s="11"/>
      <c r="AA133" s="10"/>
    </row>
    <row r="134" spans="26:27" customFormat="1" x14ac:dyDescent="0.25">
      <c r="Z134" s="11"/>
      <c r="AA134" s="10"/>
    </row>
    <row r="135" spans="26:27" customFormat="1" x14ac:dyDescent="0.25">
      <c r="Z135" s="11"/>
      <c r="AA135" s="10"/>
    </row>
  </sheetData>
  <phoneticPr fontId="18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topLeftCell="A100" workbookViewId="0">
      <selection activeCell="E37" sqref="E37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5" width="8.77734375" style="3"/>
    <col min="6" max="6" width="15.6640625" style="2" customWidth="1"/>
    <col min="7" max="8" width="8.77734375" style="3"/>
    <col min="9" max="9" width="10.109375" style="16" customWidth="1"/>
    <col min="10" max="10" width="8.77734375" style="2"/>
    <col min="11" max="11" width="8.77734375" style="3"/>
    <col min="13" max="13" width="11.6640625" style="15" customWidth="1"/>
    <col min="14" max="14" width="11.77734375" style="11" customWidth="1"/>
    <col min="15" max="18" width="8.77734375" style="11"/>
    <col min="19" max="19" width="11.6640625" style="11" customWidth="1"/>
    <col min="20" max="20" width="14.6640625" style="11" customWidth="1"/>
    <col min="21" max="21" width="8.77734375" style="11"/>
    <col min="22" max="23" width="8.77734375" style="10"/>
  </cols>
  <sheetData>
    <row r="1" spans="1:22" x14ac:dyDescent="0.25">
      <c r="B1" s="3" t="s">
        <v>110</v>
      </c>
      <c r="E1" s="3" t="s">
        <v>114</v>
      </c>
      <c r="G1" s="2">
        <v>0</v>
      </c>
      <c r="I1" s="16" t="s">
        <v>111</v>
      </c>
      <c r="K1" s="2">
        <v>0.4</v>
      </c>
      <c r="N1" s="11" t="s">
        <v>0</v>
      </c>
      <c r="P1" s="11" t="s">
        <v>1</v>
      </c>
      <c r="T1" s="11" t="s">
        <v>105</v>
      </c>
      <c r="V1" s="10" t="s">
        <v>1</v>
      </c>
    </row>
    <row r="2" spans="1:22" x14ac:dyDescent="0.25">
      <c r="A2" s="1">
        <v>38471</v>
      </c>
      <c r="B2" s="3">
        <v>1.49567306163E-2</v>
      </c>
      <c r="C2" s="2">
        <v>1</v>
      </c>
      <c r="E2" s="3">
        <v>1.41755795306E-2</v>
      </c>
      <c r="F2" s="2">
        <v>1</v>
      </c>
      <c r="I2" s="16">
        <f>B2</f>
        <v>1.49567306163E-2</v>
      </c>
      <c r="J2" s="2">
        <v>1</v>
      </c>
      <c r="M2" s="17">
        <v>38471</v>
      </c>
      <c r="N2" s="18">
        <v>932.39499999999998</v>
      </c>
      <c r="O2" s="19">
        <f>N3/N2-1</f>
        <v>-8.1992074174571883E-2</v>
      </c>
      <c r="P2" s="18">
        <v>15.002000000000001</v>
      </c>
    </row>
    <row r="3" spans="1:22" x14ac:dyDescent="0.25">
      <c r="A3" s="1">
        <v>38503</v>
      </c>
      <c r="B3" s="3">
        <v>-4.1170619419899999E-3</v>
      </c>
      <c r="C3" s="2">
        <f>C2*(1+B2)</f>
        <v>1.0149567306163001</v>
      </c>
      <c r="E3" s="3">
        <v>-7.1418506468899998E-3</v>
      </c>
      <c r="F3" s="2">
        <f>F2*(1+E2)</f>
        <v>1.0141755795306</v>
      </c>
      <c r="I3" s="16">
        <f>B3</f>
        <v>-4.1170619419899999E-3</v>
      </c>
      <c r="J3" s="2">
        <f>J2*(1+I2)</f>
        <v>1.0149567306163001</v>
      </c>
      <c r="M3" s="17">
        <v>38503</v>
      </c>
      <c r="N3" s="18">
        <v>855.94600000000003</v>
      </c>
      <c r="O3" s="19">
        <f t="shared" ref="O3:O66" si="0">N4/N3-1</f>
        <v>2.6567096522444267E-2</v>
      </c>
      <c r="P3" s="18">
        <v>13.4932</v>
      </c>
    </row>
    <row r="4" spans="1:22" x14ac:dyDescent="0.25">
      <c r="A4" s="1">
        <v>38533</v>
      </c>
      <c r="B4" s="3">
        <v>-5.1818995354600002E-2</v>
      </c>
      <c r="C4" s="2">
        <f t="shared" ref="C4:C67" si="1">C3*(1+B3)</f>
        <v>1.0107780908879131</v>
      </c>
      <c r="E4" s="3">
        <f>IF(O2+O3&lt;0,F3*$G$1*B4/F3,B4)</f>
        <v>0</v>
      </c>
      <c r="F4" s="2">
        <f t="shared" ref="F4:F67" si="2">F3*(1+E3)</f>
        <v>1.0069324890118694</v>
      </c>
      <c r="I4" s="16">
        <f t="shared" ref="I4:I35" si="3">IF(O2+O3&lt;0,B4-O4,B4)</f>
        <v>-6.2605556196584367E-2</v>
      </c>
      <c r="J4" s="2">
        <f t="shared" ref="J4:J35" si="4">IF(O2+O3&lt;0,J3*$K$1*(1+I3)+J3*(1-$K$1),J3*(1+I3))</f>
        <v>1.0132852747249452</v>
      </c>
      <c r="M4" s="17">
        <v>38533</v>
      </c>
      <c r="N4" s="18">
        <v>878.68600000000004</v>
      </c>
      <c r="O4" s="19">
        <f t="shared" si="0"/>
        <v>1.0786560841984372E-2</v>
      </c>
      <c r="P4" s="18">
        <v>13.2521</v>
      </c>
    </row>
    <row r="5" spans="1:22" x14ac:dyDescent="0.25">
      <c r="A5" s="1">
        <v>38562</v>
      </c>
      <c r="B5" s="3">
        <v>0.27890264171099999</v>
      </c>
      <c r="C5" s="2">
        <f t="shared" si="1"/>
        <v>0.95840058569166098</v>
      </c>
      <c r="E5" s="3">
        <f t="shared" ref="E5:E68" si="5">IF(O3+O4&lt;0,F4*$G$1*B5/F4,B5)</f>
        <v>0.27890264171099999</v>
      </c>
      <c r="F5" s="2">
        <f t="shared" si="2"/>
        <v>1.0069324890118694</v>
      </c>
      <c r="I5" s="16">
        <f t="shared" si="3"/>
        <v>0.27890264171099999</v>
      </c>
      <c r="J5" s="2">
        <f t="shared" si="4"/>
        <v>0.94984798651498126</v>
      </c>
      <c r="M5" s="17">
        <v>38562</v>
      </c>
      <c r="N5" s="18">
        <v>888.16399999999999</v>
      </c>
      <c r="O5" s="19">
        <f t="shared" si="0"/>
        <v>4.4757499741038931E-2</v>
      </c>
      <c r="P5" s="18">
        <v>13.556100000000001</v>
      </c>
    </row>
    <row r="6" spans="1:22" x14ac:dyDescent="0.25">
      <c r="A6" s="1">
        <v>38595</v>
      </c>
      <c r="B6" s="3">
        <v>2.8835169525900001E-2</v>
      </c>
      <c r="C6" s="2">
        <f t="shared" si="1"/>
        <v>1.2257010408584348</v>
      </c>
      <c r="E6" s="3">
        <f t="shared" si="5"/>
        <v>2.8835169525900001E-2</v>
      </c>
      <c r="F6" s="2">
        <f t="shared" si="2"/>
        <v>1.2877686202219121</v>
      </c>
      <c r="I6" s="16">
        <f t="shared" si="3"/>
        <v>2.8835169525900001E-2</v>
      </c>
      <c r="J6" s="2">
        <f t="shared" si="4"/>
        <v>1.2147630991778837</v>
      </c>
      <c r="M6" s="17">
        <v>38595</v>
      </c>
      <c r="N6" s="18">
        <v>927.91600000000005</v>
      </c>
      <c r="O6" s="19">
        <f t="shared" si="0"/>
        <v>-1.1341543846641322E-2</v>
      </c>
      <c r="P6" s="18">
        <v>14.093999999999999</v>
      </c>
    </row>
    <row r="7" spans="1:22" x14ac:dyDescent="0.25">
      <c r="A7" s="1">
        <v>38625</v>
      </c>
      <c r="B7" s="3">
        <v>-5.3363323439599999E-2</v>
      </c>
      <c r="C7" s="2">
        <f t="shared" si="1"/>
        <v>1.2610443381596597</v>
      </c>
      <c r="E7" s="3">
        <f t="shared" si="5"/>
        <v>-5.3363323439599999E-2</v>
      </c>
      <c r="F7" s="2">
        <f t="shared" si="2"/>
        <v>1.3249016466961452</v>
      </c>
      <c r="I7" s="16">
        <f t="shared" si="3"/>
        <v>-5.3363323439599999E-2</v>
      </c>
      <c r="J7" s="2">
        <f t="shared" si="4"/>
        <v>1.2497909990764855</v>
      </c>
      <c r="M7" s="17">
        <v>38625</v>
      </c>
      <c r="N7" s="18">
        <v>917.39200000000005</v>
      </c>
      <c r="O7" s="19">
        <f t="shared" si="0"/>
        <v>-4.4811814360709468E-2</v>
      </c>
      <c r="P7" s="18">
        <v>14.244999999999999</v>
      </c>
    </row>
    <row r="8" spans="1:22" x14ac:dyDescent="0.25">
      <c r="A8" s="1">
        <v>38656</v>
      </c>
      <c r="B8" s="3">
        <v>5.4737762815900003E-2</v>
      </c>
      <c r="C8" s="2">
        <f t="shared" si="1"/>
        <v>1.1937508212707695</v>
      </c>
      <c r="E8" s="3">
        <f t="shared" si="5"/>
        <v>0</v>
      </c>
      <c r="F8" s="2">
        <f t="shared" si="2"/>
        <v>1.2542004915978402</v>
      </c>
      <c r="I8" s="16">
        <f t="shared" si="3"/>
        <v>5.7541654713713718E-2</v>
      </c>
      <c r="J8" s="2">
        <f t="shared" si="4"/>
        <v>1.2231137985502378</v>
      </c>
      <c r="M8" s="17">
        <v>38656</v>
      </c>
      <c r="N8" s="18">
        <v>876.28200000000004</v>
      </c>
      <c r="O8" s="19">
        <f t="shared" si="0"/>
        <v>-2.8038918978137151E-3</v>
      </c>
      <c r="P8" s="18">
        <v>13.347099999999999</v>
      </c>
    </row>
    <row r="9" spans="1:22" x14ac:dyDescent="0.25">
      <c r="A9" s="1">
        <v>38686</v>
      </c>
      <c r="B9" s="3">
        <v>1.77358278128E-2</v>
      </c>
      <c r="C9" s="2">
        <f t="shared" si="1"/>
        <v>1.2590940705867748</v>
      </c>
      <c r="E9" s="3">
        <f t="shared" si="5"/>
        <v>0</v>
      </c>
      <c r="F9" s="2">
        <f t="shared" si="2"/>
        <v>1.2542004915978402</v>
      </c>
      <c r="I9" s="16">
        <f t="shared" si="3"/>
        <v>-3.9055863887483305E-2</v>
      </c>
      <c r="J9" s="2">
        <f t="shared" si="4"/>
        <v>1.2512657952989406</v>
      </c>
      <c r="M9" s="17">
        <v>38686</v>
      </c>
      <c r="N9" s="18">
        <v>873.82500000000005</v>
      </c>
      <c r="O9" s="19">
        <f t="shared" si="0"/>
        <v>5.6791691700283309E-2</v>
      </c>
      <c r="P9" s="18">
        <v>13.3055</v>
      </c>
    </row>
    <row r="10" spans="1:22" x14ac:dyDescent="0.25">
      <c r="A10" s="1">
        <v>38716</v>
      </c>
      <c r="B10" s="3">
        <v>3.0376645450100001E-3</v>
      </c>
      <c r="C10" s="2">
        <f t="shared" si="1"/>
        <v>1.2814251462228192</v>
      </c>
      <c r="D10" s="3">
        <f>C10/C2-1</f>
        <v>0.28142514622281922</v>
      </c>
      <c r="E10" s="3">
        <f t="shared" si="5"/>
        <v>3.0376645450100001E-3</v>
      </c>
      <c r="F10" s="2">
        <f t="shared" si="2"/>
        <v>1.2542004915978402</v>
      </c>
      <c r="G10" s="3">
        <f>F10/F2-1</f>
        <v>0.25420049159784019</v>
      </c>
      <c r="I10" s="16">
        <f t="shared" si="3"/>
        <v>3.0376645450100001E-3</v>
      </c>
      <c r="J10" s="2">
        <f t="shared" si="4"/>
        <v>1.2023965287106817</v>
      </c>
      <c r="K10" s="3">
        <f>J10/J2-1</f>
        <v>0.2023965287106817</v>
      </c>
      <c r="M10" s="17">
        <v>38716</v>
      </c>
      <c r="N10" s="18">
        <v>923.45100000000002</v>
      </c>
      <c r="O10" s="19">
        <f t="shared" si="0"/>
        <v>9.3287028764926339E-2</v>
      </c>
      <c r="P10" s="18">
        <v>13.857799999999999</v>
      </c>
    </row>
    <row r="11" spans="1:22" x14ac:dyDescent="0.25">
      <c r="A11" s="1">
        <v>38742</v>
      </c>
      <c r="B11" s="3">
        <v>6.9269421918700003E-2</v>
      </c>
      <c r="C11" s="2">
        <f t="shared" si="1"/>
        <v>1.2853176859565847</v>
      </c>
      <c r="E11" s="3">
        <f t="shared" si="5"/>
        <v>6.9269421918700003E-2</v>
      </c>
      <c r="F11" s="2">
        <f t="shared" si="2"/>
        <v>1.2580103319635012</v>
      </c>
      <c r="I11" s="16">
        <f t="shared" si="3"/>
        <v>6.9269421918700003E-2</v>
      </c>
      <c r="J11" s="2">
        <f t="shared" si="4"/>
        <v>1.2060490060149893</v>
      </c>
      <c r="M11" s="17">
        <v>38742</v>
      </c>
      <c r="N11" s="18">
        <v>1009.597</v>
      </c>
      <c r="O11" s="19">
        <f t="shared" si="0"/>
        <v>4.3000325872600609E-2</v>
      </c>
      <c r="P11" s="18">
        <v>15.142200000000001</v>
      </c>
    </row>
    <row r="12" spans="1:22" x14ac:dyDescent="0.25">
      <c r="A12" s="1">
        <v>38776</v>
      </c>
      <c r="B12" s="3">
        <v>-5.6235437941099999E-3</v>
      </c>
      <c r="C12" s="2">
        <f t="shared" si="1"/>
        <v>1.3743508990446784</v>
      </c>
      <c r="E12" s="3">
        <f t="shared" si="5"/>
        <v>-5.6235437941099999E-3</v>
      </c>
      <c r="F12" s="2">
        <f t="shared" si="2"/>
        <v>1.3451519804263647</v>
      </c>
      <c r="I12" s="16">
        <f t="shared" si="3"/>
        <v>-5.6235437941099999E-3</v>
      </c>
      <c r="J12" s="2">
        <f t="shared" si="4"/>
        <v>1.2895913234672705</v>
      </c>
      <c r="M12" s="17">
        <v>38776</v>
      </c>
      <c r="N12" s="18">
        <v>1053.01</v>
      </c>
      <c r="O12" s="19">
        <f t="shared" si="0"/>
        <v>7.6713421524960967E-3</v>
      </c>
      <c r="P12" s="18">
        <v>15.680999999999999</v>
      </c>
    </row>
    <row r="13" spans="1:22" x14ac:dyDescent="0.25">
      <c r="A13" s="1">
        <v>38807</v>
      </c>
      <c r="B13" s="3">
        <v>-6.6460935971900002E-3</v>
      </c>
      <c r="C13" s="2">
        <f t="shared" si="1"/>
        <v>1.3666221765754263</v>
      </c>
      <c r="E13" s="3">
        <f t="shared" si="5"/>
        <v>-6.6460935971900002E-3</v>
      </c>
      <c r="F13" s="2">
        <f t="shared" si="2"/>
        <v>1.3375874593547032</v>
      </c>
      <c r="I13" s="16">
        <f t="shared" si="3"/>
        <v>-6.6460935971900002E-3</v>
      </c>
      <c r="J13" s="2">
        <f t="shared" si="4"/>
        <v>1.282339250183248</v>
      </c>
      <c r="M13" s="17">
        <v>38807</v>
      </c>
      <c r="N13" s="18">
        <v>1061.088</v>
      </c>
      <c r="O13" s="19">
        <f t="shared" si="0"/>
        <v>0.10485369733707284</v>
      </c>
      <c r="P13" s="18">
        <v>16.193999999999999</v>
      </c>
    </row>
    <row r="14" spans="1:22" x14ac:dyDescent="0.25">
      <c r="A14" s="1">
        <v>38835</v>
      </c>
      <c r="B14" s="3">
        <v>0.40410114118500001</v>
      </c>
      <c r="C14" s="2">
        <f t="shared" si="1"/>
        <v>1.3575394776779104</v>
      </c>
      <c r="E14" s="3">
        <f t="shared" si="5"/>
        <v>0.40410114118500001</v>
      </c>
      <c r="F14" s="2">
        <f t="shared" si="2"/>
        <v>1.3286977279054042</v>
      </c>
      <c r="I14" s="16">
        <f t="shared" si="3"/>
        <v>0.40410114118500001</v>
      </c>
      <c r="J14" s="2">
        <f t="shared" si="4"/>
        <v>1.2738167035031795</v>
      </c>
      <c r="M14" s="17">
        <v>38835</v>
      </c>
      <c r="N14" s="18">
        <v>1172.347</v>
      </c>
      <c r="O14" s="19">
        <f t="shared" si="0"/>
        <v>0.16471573689359897</v>
      </c>
      <c r="P14" s="18">
        <v>17.831099999999999</v>
      </c>
    </row>
    <row r="15" spans="1:22" x14ac:dyDescent="0.25">
      <c r="A15" s="1">
        <v>38868</v>
      </c>
      <c r="B15" s="3">
        <v>5.3759690168099998E-2</v>
      </c>
      <c r="C15" s="2">
        <f t="shared" si="1"/>
        <v>1.9061227298112426</v>
      </c>
      <c r="E15" s="3">
        <f t="shared" si="5"/>
        <v>5.3759690168099998E-2</v>
      </c>
      <c r="F15" s="2">
        <f t="shared" si="2"/>
        <v>1.8656259960418946</v>
      </c>
      <c r="I15" s="16">
        <f t="shared" si="3"/>
        <v>5.3759690168099998E-2</v>
      </c>
      <c r="J15" s="2">
        <f t="shared" si="4"/>
        <v>1.7885674870493291</v>
      </c>
      <c r="M15" s="17">
        <v>38868</v>
      </c>
      <c r="N15" s="18">
        <v>1365.451</v>
      </c>
      <c r="O15" s="19">
        <f t="shared" si="0"/>
        <v>2.0881012940046961E-2</v>
      </c>
      <c r="P15" s="18">
        <v>19.770099999999999</v>
      </c>
    </row>
    <row r="16" spans="1:22" x14ac:dyDescent="0.25">
      <c r="A16" s="1">
        <v>38898</v>
      </c>
      <c r="B16" s="3">
        <v>-3.3901658466200003E-2</v>
      </c>
      <c r="C16" s="2">
        <f t="shared" si="1"/>
        <v>2.0085952971882679</v>
      </c>
      <c r="E16" s="3">
        <f t="shared" si="5"/>
        <v>-3.3901658466200003E-2</v>
      </c>
      <c r="F16" s="2">
        <f t="shared" si="2"/>
        <v>1.9659214715586597</v>
      </c>
      <c r="I16" s="16">
        <f t="shared" si="3"/>
        <v>-3.3901658466200003E-2</v>
      </c>
      <c r="J16" s="2">
        <f t="shared" si="4"/>
        <v>1.884720320997838</v>
      </c>
      <c r="M16" s="17">
        <v>38898</v>
      </c>
      <c r="N16" s="18">
        <v>1393.963</v>
      </c>
      <c r="O16" s="19">
        <f t="shared" si="0"/>
        <v>-7.1476072176951622E-2</v>
      </c>
      <c r="P16" s="18">
        <v>18.487100000000002</v>
      </c>
    </row>
    <row r="17" spans="1:26" x14ac:dyDescent="0.25">
      <c r="A17" s="1">
        <v>38929</v>
      </c>
      <c r="B17" s="3">
        <v>5.1648856041200002E-2</v>
      </c>
      <c r="C17" s="2">
        <f t="shared" si="1"/>
        <v>1.9405005854261759</v>
      </c>
      <c r="E17" s="3">
        <f t="shared" si="5"/>
        <v>0</v>
      </c>
      <c r="F17" s="2">
        <f t="shared" si="2"/>
        <v>1.8992734732585088</v>
      </c>
      <c r="I17" s="16">
        <f t="shared" si="3"/>
        <v>1.7371609470006204E-2</v>
      </c>
      <c r="J17" s="2">
        <f t="shared" si="4"/>
        <v>1.8591622631471278</v>
      </c>
      <c r="M17" s="17">
        <v>38929</v>
      </c>
      <c r="N17" s="18">
        <v>1294.328</v>
      </c>
      <c r="O17" s="19">
        <f t="shared" si="0"/>
        <v>3.4277246571193798E-2</v>
      </c>
      <c r="P17" s="18">
        <v>19.034400000000002</v>
      </c>
    </row>
    <row r="18" spans="1:26" x14ac:dyDescent="0.25">
      <c r="A18" s="1">
        <v>38960</v>
      </c>
      <c r="B18" s="3">
        <v>0.19412048786399999</v>
      </c>
      <c r="C18" s="2">
        <f t="shared" si="1"/>
        <v>2.0407252208107169</v>
      </c>
      <c r="E18" s="3">
        <f t="shared" si="5"/>
        <v>0</v>
      </c>
      <c r="F18" s="2">
        <f t="shared" si="2"/>
        <v>1.8992734732585088</v>
      </c>
      <c r="I18" s="16">
        <f t="shared" si="3"/>
        <v>0.14588616396324278</v>
      </c>
      <c r="J18" s="2">
        <f t="shared" si="4"/>
        <v>1.8720809194578338</v>
      </c>
      <c r="M18" s="17">
        <v>38960</v>
      </c>
      <c r="N18" s="18">
        <v>1338.694</v>
      </c>
      <c r="O18" s="19">
        <f t="shared" si="0"/>
        <v>4.8234323900757214E-2</v>
      </c>
      <c r="P18" s="18">
        <v>19.334399999999999</v>
      </c>
    </row>
    <row r="19" spans="1:26" x14ac:dyDescent="0.25">
      <c r="A19" s="1">
        <v>38989</v>
      </c>
      <c r="B19" s="3">
        <v>-4.6137316566899997E-2</v>
      </c>
      <c r="C19" s="2">
        <f t="shared" si="1"/>
        <v>2.4368717962708621</v>
      </c>
      <c r="E19" s="3">
        <f t="shared" si="5"/>
        <v>-4.6137316566899997E-2</v>
      </c>
      <c r="F19" s="2">
        <f t="shared" si="2"/>
        <v>1.8992734732585088</v>
      </c>
      <c r="I19" s="16">
        <f t="shared" si="3"/>
        <v>-4.6137316566899997E-2</v>
      </c>
      <c r="J19" s="2">
        <f t="shared" si="4"/>
        <v>2.1451916234263178</v>
      </c>
      <c r="M19" s="17">
        <v>38989</v>
      </c>
      <c r="N19" s="18">
        <v>1403.2650000000001</v>
      </c>
      <c r="O19" s="19">
        <f t="shared" si="0"/>
        <v>4.3618275949303786E-2</v>
      </c>
      <c r="P19" s="18">
        <v>21.918800000000001</v>
      </c>
    </row>
    <row r="20" spans="1:26" x14ac:dyDescent="0.25">
      <c r="A20" s="1">
        <v>39021</v>
      </c>
      <c r="B20" s="3">
        <v>-2.1285278421499999E-2</v>
      </c>
      <c r="C20" s="2">
        <f t="shared" si="1"/>
        <v>2.3244410707733629</v>
      </c>
      <c r="E20" s="3">
        <f t="shared" si="5"/>
        <v>-2.1285278421499999E-2</v>
      </c>
      <c r="F20" s="2">
        <f t="shared" si="2"/>
        <v>1.8116460917756654</v>
      </c>
      <c r="I20" s="16">
        <f t="shared" si="3"/>
        <v>-2.1285278421499999E-2</v>
      </c>
      <c r="J20" s="2">
        <f t="shared" si="4"/>
        <v>2.0462182383996357</v>
      </c>
      <c r="M20" s="17">
        <v>39021</v>
      </c>
      <c r="N20" s="18">
        <v>1464.473</v>
      </c>
      <c r="O20" s="19">
        <f t="shared" si="0"/>
        <v>0.17063134656630741</v>
      </c>
      <c r="P20" s="18">
        <v>19.273900000000001</v>
      </c>
    </row>
    <row r="21" spans="1:26" x14ac:dyDescent="0.25">
      <c r="A21" s="1">
        <v>39051</v>
      </c>
      <c r="B21" s="3">
        <v>-3.5638072126399998E-3</v>
      </c>
      <c r="C21" s="2">
        <f t="shared" si="1"/>
        <v>2.2749646954075824</v>
      </c>
      <c r="E21" s="3">
        <f t="shared" si="5"/>
        <v>-3.5638072126399998E-3</v>
      </c>
      <c r="F21" s="2">
        <f t="shared" si="2"/>
        <v>1.773084700310998</v>
      </c>
      <c r="I21" s="16">
        <f t="shared" si="3"/>
        <v>-3.5638072126399998E-3</v>
      </c>
      <c r="J21" s="2">
        <f t="shared" si="4"/>
        <v>2.0026639134841484</v>
      </c>
      <c r="M21" s="17">
        <v>39051</v>
      </c>
      <c r="N21" s="18">
        <v>1714.3579999999999</v>
      </c>
      <c r="O21" s="19">
        <f t="shared" si="0"/>
        <v>0.19056054803022482</v>
      </c>
      <c r="P21" s="18">
        <v>24.1419</v>
      </c>
    </row>
    <row r="22" spans="1:26" x14ac:dyDescent="0.25">
      <c r="A22" s="1">
        <v>39080</v>
      </c>
      <c r="B22" s="3">
        <v>0.33228665547800001</v>
      </c>
      <c r="C22" s="2">
        <f t="shared" si="1"/>
        <v>2.2668571598175875</v>
      </c>
      <c r="D22" s="3">
        <f>C22/C10-1</f>
        <v>0.76901254552360521</v>
      </c>
      <c r="E22" s="3">
        <f t="shared" si="5"/>
        <v>0.33228665547800001</v>
      </c>
      <c r="F22" s="2">
        <f t="shared" si="2"/>
        <v>1.7667657682674078</v>
      </c>
      <c r="G22" s="3">
        <f>F22/F10-1</f>
        <v>0.40867889950877312</v>
      </c>
      <c r="I22" s="16">
        <f t="shared" si="3"/>
        <v>0.33228665547800001</v>
      </c>
      <c r="J22" s="2">
        <f t="shared" si="4"/>
        <v>1.9955268053847797</v>
      </c>
      <c r="K22" s="3">
        <f>J22/J10-1</f>
        <v>0.6596245562390004</v>
      </c>
      <c r="M22" s="17">
        <v>39080</v>
      </c>
      <c r="N22" s="18">
        <v>2041.047</v>
      </c>
      <c r="O22" s="19">
        <f t="shared" si="0"/>
        <v>0.16868205386745139</v>
      </c>
      <c r="P22" s="18">
        <v>31.315899999999999</v>
      </c>
    </row>
    <row r="23" spans="1:26" s="5" customFormat="1" x14ac:dyDescent="0.25">
      <c r="A23" s="1">
        <v>39113</v>
      </c>
      <c r="B23" s="3">
        <v>0.27553714030900001</v>
      </c>
      <c r="C23" s="2">
        <f t="shared" si="1"/>
        <v>3.0201035438997317</v>
      </c>
      <c r="D23" s="3"/>
      <c r="E23" s="3">
        <f t="shared" si="5"/>
        <v>0.27553714030900001</v>
      </c>
      <c r="F23" s="2">
        <f t="shared" si="2"/>
        <v>2.3538384564180039</v>
      </c>
      <c r="G23" s="3"/>
      <c r="H23" s="3"/>
      <c r="I23" s="16">
        <f t="shared" si="3"/>
        <v>0.27553714030900001</v>
      </c>
      <c r="J23" s="2">
        <f t="shared" si="4"/>
        <v>2.658613733462786</v>
      </c>
      <c r="K23" s="3"/>
      <c r="L23"/>
      <c r="M23" s="17">
        <v>39113</v>
      </c>
      <c r="N23" s="18">
        <v>2385.335</v>
      </c>
      <c r="O23" s="19">
        <f t="shared" si="0"/>
        <v>6.6756241785745019E-2</v>
      </c>
      <c r="P23" s="18">
        <v>28.886399999999998</v>
      </c>
      <c r="Q23" s="11"/>
      <c r="R23" s="11"/>
      <c r="S23" s="20" t="s">
        <v>2</v>
      </c>
      <c r="T23" s="21">
        <v>2142.8910000000001</v>
      </c>
      <c r="U23" s="22">
        <f t="shared" ref="U23:U86" si="6">(T24-T23)/T23</f>
        <v>0.17296353384283186</v>
      </c>
      <c r="V23" s="23">
        <v>43.843400000000003</v>
      </c>
      <c r="W23" s="23"/>
    </row>
    <row r="24" spans="1:26" x14ac:dyDescent="0.25">
      <c r="A24" s="1">
        <v>39141</v>
      </c>
      <c r="B24" s="3">
        <v>0.29041243726799998</v>
      </c>
      <c r="C24" s="2">
        <f t="shared" si="1"/>
        <v>3.8522542378229399</v>
      </c>
      <c r="E24" s="3">
        <f t="shared" si="5"/>
        <v>0.29041243726799998</v>
      </c>
      <c r="F24" s="2">
        <f t="shared" si="2"/>
        <v>3.0024083734487714</v>
      </c>
      <c r="I24" s="16">
        <f t="shared" si="3"/>
        <v>0.29041243726799998</v>
      </c>
      <c r="J24" s="2">
        <f t="shared" si="4"/>
        <v>3.3911605587673557</v>
      </c>
      <c r="M24" s="17">
        <v>39141</v>
      </c>
      <c r="N24" s="18">
        <v>2544.5709999999999</v>
      </c>
      <c r="O24" s="19">
        <f t="shared" si="0"/>
        <v>9.3223179860180805E-2</v>
      </c>
      <c r="P24" s="18">
        <v>29.410399999999999</v>
      </c>
      <c r="S24" s="20" t="s">
        <v>3</v>
      </c>
      <c r="T24" s="21">
        <v>2513.5329999999999</v>
      </c>
      <c r="U24" s="22">
        <f t="shared" si="6"/>
        <v>0.16412396415722411</v>
      </c>
      <c r="V24" s="23">
        <v>51.240900000000003</v>
      </c>
      <c r="W24" s="23"/>
    </row>
    <row r="25" spans="1:26" x14ac:dyDescent="0.25">
      <c r="A25" s="1">
        <v>39171</v>
      </c>
      <c r="B25" s="3">
        <v>0.31626561577000001</v>
      </c>
      <c r="C25" s="2">
        <f t="shared" si="1"/>
        <v>4.9709967800050814</v>
      </c>
      <c r="E25" s="3">
        <f t="shared" si="5"/>
        <v>0.31626561577000001</v>
      </c>
      <c r="F25" s="2">
        <f t="shared" si="2"/>
        <v>3.8743451068558805</v>
      </c>
      <c r="I25" s="16">
        <f t="shared" si="3"/>
        <v>0.31626561577000001</v>
      </c>
      <c r="J25" s="2">
        <f t="shared" si="4"/>
        <v>4.3759957618060961</v>
      </c>
      <c r="M25" s="17">
        <v>39171</v>
      </c>
      <c r="N25" s="18">
        <v>2781.7840000000001</v>
      </c>
      <c r="O25" s="19">
        <f t="shared" si="0"/>
        <v>0.27929019650698961</v>
      </c>
      <c r="P25" s="18">
        <v>32.576999999999998</v>
      </c>
      <c r="S25" s="20" t="s">
        <v>4</v>
      </c>
      <c r="T25" s="21">
        <v>2926.0639999999999</v>
      </c>
      <c r="U25" s="22">
        <f t="shared" si="6"/>
        <v>0.33410923342756688</v>
      </c>
      <c r="V25" s="23">
        <v>59.543300000000002</v>
      </c>
      <c r="W25" s="23"/>
    </row>
    <row r="26" spans="1:26" x14ac:dyDescent="0.25">
      <c r="A26" s="1">
        <v>39202</v>
      </c>
      <c r="B26" s="3">
        <v>-2.26977786286E-2</v>
      </c>
      <c r="C26" s="2">
        <f t="shared" si="1"/>
        <v>6.5431521376240749</v>
      </c>
      <c r="E26" s="3">
        <f t="shared" si="5"/>
        <v>-2.26977786286E-2</v>
      </c>
      <c r="F26" s="2">
        <f t="shared" si="2"/>
        <v>5.0996672477811416</v>
      </c>
      <c r="I26" s="16">
        <f t="shared" si="3"/>
        <v>-2.26977786286E-2</v>
      </c>
      <c r="J26" s="2">
        <f t="shared" si="4"/>
        <v>5.7599727560206109</v>
      </c>
      <c r="M26" s="17">
        <v>39202</v>
      </c>
      <c r="N26" s="18">
        <v>3558.7089999999998</v>
      </c>
      <c r="O26" s="19">
        <f t="shared" si="0"/>
        <v>0.103757570512228</v>
      </c>
      <c r="P26" s="18">
        <v>34.218400000000003</v>
      </c>
      <c r="S26" s="20" t="s">
        <v>5</v>
      </c>
      <c r="T26" s="21">
        <v>3903.6889999999999</v>
      </c>
      <c r="U26" s="22">
        <f t="shared" si="6"/>
        <v>9.3268700452315778E-2</v>
      </c>
      <c r="V26" s="23">
        <v>72.402299999999997</v>
      </c>
      <c r="W26" s="23"/>
    </row>
    <row r="27" spans="1:26" x14ac:dyDescent="0.25">
      <c r="A27" s="1">
        <v>39233</v>
      </c>
      <c r="B27" s="3">
        <v>-0.138149658643</v>
      </c>
      <c r="C27" s="2">
        <f t="shared" si="1"/>
        <v>6.3946371188710325</v>
      </c>
      <c r="E27" s="3">
        <f t="shared" si="5"/>
        <v>-0.138149658643</v>
      </c>
      <c r="F27" s="2">
        <f t="shared" si="2"/>
        <v>4.9839161295114831</v>
      </c>
      <c r="I27" s="16">
        <f t="shared" si="3"/>
        <v>-0.138149658643</v>
      </c>
      <c r="J27" s="2">
        <f t="shared" si="4"/>
        <v>5.6292341694976882</v>
      </c>
      <c r="M27" s="17">
        <v>39233</v>
      </c>
      <c r="N27" s="18">
        <v>3927.9520000000002</v>
      </c>
      <c r="O27" s="19">
        <f t="shared" si="0"/>
        <v>-4.1719959918043892E-2</v>
      </c>
      <c r="P27" s="18">
        <v>37.755499999999998</v>
      </c>
      <c r="S27" s="20" t="s">
        <v>6</v>
      </c>
      <c r="T27" s="21">
        <v>4267.7809999999999</v>
      </c>
      <c r="U27" s="22">
        <f t="shared" si="6"/>
        <v>-0.15987113678044867</v>
      </c>
      <c r="V27" s="23">
        <v>79.252399999999994</v>
      </c>
      <c r="W27" s="23"/>
    </row>
    <row r="28" spans="1:26" x14ac:dyDescent="0.25">
      <c r="A28" s="1">
        <v>39262</v>
      </c>
      <c r="B28" s="3">
        <v>0.190456032394</v>
      </c>
      <c r="C28" s="2">
        <f t="shared" si="1"/>
        <v>5.5112201837531423</v>
      </c>
      <c r="E28" s="3">
        <f t="shared" si="5"/>
        <v>0.190456032394</v>
      </c>
      <c r="F28" s="2">
        <f t="shared" si="2"/>
        <v>4.2953898175141303</v>
      </c>
      <c r="I28" s="16">
        <f t="shared" si="3"/>
        <v>0.190456032394</v>
      </c>
      <c r="J28" s="2">
        <f t="shared" si="4"/>
        <v>4.8515573905600711</v>
      </c>
      <c r="M28" s="17">
        <v>39262</v>
      </c>
      <c r="N28" s="18">
        <v>3764.078</v>
      </c>
      <c r="O28" s="19">
        <f t="shared" si="0"/>
        <v>0.1850349541109404</v>
      </c>
      <c r="P28" s="18">
        <v>35.161499999999997</v>
      </c>
      <c r="S28" s="20" t="s">
        <v>7</v>
      </c>
      <c r="T28" s="21">
        <v>3585.4859999999999</v>
      </c>
      <c r="U28" s="22">
        <f t="shared" si="6"/>
        <v>0.22816934719588919</v>
      </c>
      <c r="V28" s="23">
        <v>66.117599999999996</v>
      </c>
      <c r="W28" s="23"/>
      <c r="Z28">
        <f>3.07/2.31</f>
        <v>1.329004329004329</v>
      </c>
    </row>
    <row r="29" spans="1:26" x14ac:dyDescent="0.25">
      <c r="A29" s="1">
        <v>39294</v>
      </c>
      <c r="B29" s="3">
        <v>0.27689822892600002</v>
      </c>
      <c r="C29" s="2">
        <f t="shared" si="1"/>
        <v>6.5608653136004982</v>
      </c>
      <c r="E29" s="3">
        <f t="shared" si="5"/>
        <v>0.27689822892600002</v>
      </c>
      <c r="F29" s="2">
        <f t="shared" si="2"/>
        <v>5.1134727197434593</v>
      </c>
      <c r="I29" s="16">
        <f t="shared" si="3"/>
        <v>0.27689822892600002</v>
      </c>
      <c r="J29" s="2">
        <f t="shared" si="4"/>
        <v>5.7755657620979308</v>
      </c>
      <c r="M29" s="17">
        <v>39294</v>
      </c>
      <c r="N29" s="18">
        <v>4460.5640000000003</v>
      </c>
      <c r="O29" s="19">
        <f t="shared" si="0"/>
        <v>0.18747606804879369</v>
      </c>
      <c r="P29" s="18">
        <v>35.596899999999998</v>
      </c>
      <c r="S29" s="20" t="s">
        <v>8</v>
      </c>
      <c r="T29" s="21">
        <v>4403.5839999999998</v>
      </c>
      <c r="U29" s="22">
        <f t="shared" si="6"/>
        <v>0.11219315902682919</v>
      </c>
      <c r="V29" s="23">
        <v>70.579899999999995</v>
      </c>
      <c r="W29" s="23"/>
    </row>
    <row r="30" spans="1:26" x14ac:dyDescent="0.25">
      <c r="A30" s="1">
        <v>39325</v>
      </c>
      <c r="B30" s="3">
        <v>-2.5834925914800001E-2</v>
      </c>
      <c r="C30" s="2">
        <f t="shared" si="1"/>
        <v>8.3775572991585019</v>
      </c>
      <c r="E30" s="3">
        <f t="shared" si="5"/>
        <v>-2.5834925914800001E-2</v>
      </c>
      <c r="F30" s="2">
        <f t="shared" si="2"/>
        <v>6.5293842595018399</v>
      </c>
      <c r="I30" s="16">
        <f t="shared" si="3"/>
        <v>-2.5834925914800001E-2</v>
      </c>
      <c r="J30" s="2">
        <f t="shared" si="4"/>
        <v>7.3748096926684914</v>
      </c>
      <c r="M30" s="17">
        <v>39325</v>
      </c>
      <c r="N30" s="18">
        <v>5296.8130000000001</v>
      </c>
      <c r="O30" s="19">
        <f t="shared" si="0"/>
        <v>5.3617146763534906E-2</v>
      </c>
      <c r="P30" s="18">
        <v>42.313200000000002</v>
      </c>
      <c r="S30" s="20" t="s">
        <v>9</v>
      </c>
      <c r="T30" s="21">
        <v>4897.6360000000004</v>
      </c>
      <c r="U30" s="22">
        <f t="shared" si="6"/>
        <v>3.7980364404377784E-2</v>
      </c>
      <c r="V30" s="23">
        <v>78.696200000000005</v>
      </c>
      <c r="W30" s="23"/>
    </row>
    <row r="31" spans="1:26" x14ac:dyDescent="0.25">
      <c r="A31" s="1">
        <v>39353</v>
      </c>
      <c r="B31" s="3">
        <v>-0.12496800581500001</v>
      </c>
      <c r="C31" s="2">
        <f t="shared" si="1"/>
        <v>8.1611237269877499</v>
      </c>
      <c r="E31" s="3">
        <f t="shared" si="5"/>
        <v>-0.12496800581500001</v>
      </c>
      <c r="F31" s="2">
        <f t="shared" si="2"/>
        <v>6.3606981008883485</v>
      </c>
      <c r="I31" s="16">
        <f t="shared" si="3"/>
        <v>-0.12496800581500001</v>
      </c>
      <c r="J31" s="2">
        <f t="shared" si="4"/>
        <v>7.1842820306226525</v>
      </c>
      <c r="M31" s="17">
        <v>39353</v>
      </c>
      <c r="N31" s="18">
        <v>5580.8130000000001</v>
      </c>
      <c r="O31" s="19">
        <f t="shared" si="0"/>
        <v>1.9303639093443792E-2</v>
      </c>
      <c r="P31" s="18">
        <v>45.318300000000001</v>
      </c>
      <c r="S31" s="20" t="s">
        <v>10</v>
      </c>
      <c r="T31" s="21">
        <v>5083.6499999999996</v>
      </c>
      <c r="U31" s="22">
        <f t="shared" si="6"/>
        <v>-0.10493779076057551</v>
      </c>
      <c r="V31" s="23">
        <v>82.194900000000004</v>
      </c>
      <c r="W31" s="23"/>
    </row>
    <row r="32" spans="1:26" x14ac:dyDescent="0.25">
      <c r="A32" s="1">
        <v>39386</v>
      </c>
      <c r="B32" s="3">
        <v>3.94248545731E-2</v>
      </c>
      <c r="C32" s="2">
        <f t="shared" si="1"/>
        <v>7.1412443696166106</v>
      </c>
      <c r="E32" s="3">
        <f t="shared" si="5"/>
        <v>3.94248545731E-2</v>
      </c>
      <c r="F32" s="2">
        <f t="shared" si="2"/>
        <v>5.5658143436290741</v>
      </c>
      <c r="I32" s="16">
        <f t="shared" si="3"/>
        <v>3.94248545731E-2</v>
      </c>
      <c r="J32" s="2">
        <f t="shared" si="4"/>
        <v>6.2864766320432004</v>
      </c>
      <c r="M32" s="17">
        <v>39386</v>
      </c>
      <c r="N32" s="18">
        <v>5688.5429999999997</v>
      </c>
      <c r="O32" s="19">
        <f t="shared" si="0"/>
        <v>-0.16720186522278191</v>
      </c>
      <c r="P32" s="18">
        <v>47.252400000000002</v>
      </c>
      <c r="S32" s="20" t="s">
        <v>11</v>
      </c>
      <c r="T32" s="21">
        <v>4550.183</v>
      </c>
      <c r="U32" s="22">
        <f t="shared" si="6"/>
        <v>-9.3897542142810569E-2</v>
      </c>
      <c r="V32" s="23">
        <v>64.806600000000003</v>
      </c>
      <c r="W32" s="23"/>
    </row>
    <row r="33" spans="1:23" x14ac:dyDescent="0.25">
      <c r="A33" s="1">
        <v>39416</v>
      </c>
      <c r="B33" s="3">
        <v>0.21564117701499999</v>
      </c>
      <c r="C33" s="2">
        <f t="shared" si="1"/>
        <v>7.4227868903597143</v>
      </c>
      <c r="E33" s="3">
        <f t="shared" si="5"/>
        <v>0</v>
      </c>
      <c r="F33" s="2">
        <f t="shared" si="2"/>
        <v>5.7852457647075246</v>
      </c>
      <c r="I33" s="16">
        <f t="shared" si="3"/>
        <v>8.8806629515608054E-2</v>
      </c>
      <c r="J33" s="2">
        <f t="shared" si="4"/>
        <v>6.3856140028413986</v>
      </c>
      <c r="M33" s="17">
        <v>39416</v>
      </c>
      <c r="N33" s="18">
        <v>4737.4080000000004</v>
      </c>
      <c r="O33" s="19">
        <f t="shared" si="0"/>
        <v>0.12683454749939194</v>
      </c>
      <c r="P33" s="18">
        <v>40.167299999999997</v>
      </c>
      <c r="S33" s="20" t="s">
        <v>12</v>
      </c>
      <c r="T33" s="21">
        <v>4122.9319999999998</v>
      </c>
      <c r="U33" s="22">
        <f t="shared" si="6"/>
        <v>0.20002051937795731</v>
      </c>
      <c r="V33" s="23">
        <v>58.886200000000002</v>
      </c>
      <c r="W33" s="23"/>
    </row>
    <row r="34" spans="1:23" x14ac:dyDescent="0.25">
      <c r="A34" s="1">
        <v>39444</v>
      </c>
      <c r="B34" s="3">
        <v>-0.132415941584</v>
      </c>
      <c r="C34" s="2">
        <f t="shared" si="1"/>
        <v>9.0234453921283944</v>
      </c>
      <c r="D34" s="3">
        <f t="shared" ref="D34" si="7">C34/C22-1</f>
        <v>2.9805972568886983</v>
      </c>
      <c r="E34" s="3">
        <f t="shared" si="5"/>
        <v>0</v>
      </c>
      <c r="F34" s="2">
        <f t="shared" si="2"/>
        <v>5.7852457647075246</v>
      </c>
      <c r="G34" s="3">
        <f t="shared" ref="G34" si="8">F34/F22-1</f>
        <v>2.2744837310159509</v>
      </c>
      <c r="I34" s="16">
        <f t="shared" si="3"/>
        <v>2.0608322802164181E-3</v>
      </c>
      <c r="J34" s="2">
        <f t="shared" si="4"/>
        <v>6.612447945633404</v>
      </c>
      <c r="K34" s="3">
        <f t="shared" ref="K34" si="9">J34/J22-1</f>
        <v>2.313635240473948</v>
      </c>
      <c r="M34" s="17">
        <v>39444</v>
      </c>
      <c r="N34" s="18">
        <v>5338.2749999999996</v>
      </c>
      <c r="O34" s="19">
        <f t="shared" si="0"/>
        <v>-0.13447677386421641</v>
      </c>
      <c r="P34" s="18">
        <v>42.901800000000001</v>
      </c>
      <c r="S34" s="20" t="s">
        <v>13</v>
      </c>
      <c r="T34" s="21">
        <v>4947.6030000000001</v>
      </c>
      <c r="U34" s="22">
        <f t="shared" si="6"/>
        <v>-5.743953182985783E-2</v>
      </c>
      <c r="V34" s="23">
        <v>66.767899999999997</v>
      </c>
      <c r="W34" s="23"/>
    </row>
    <row r="35" spans="1:23" x14ac:dyDescent="0.25">
      <c r="A35" s="1">
        <v>39478</v>
      </c>
      <c r="B35" s="3">
        <v>0.15016116018100001</v>
      </c>
      <c r="C35" s="2">
        <f t="shared" si="1"/>
        <v>7.8285973741979067</v>
      </c>
      <c r="E35" s="3">
        <f t="shared" si="5"/>
        <v>0</v>
      </c>
      <c r="F35" s="2">
        <f t="shared" si="2"/>
        <v>5.7852457647075246</v>
      </c>
      <c r="I35" s="16">
        <f t="shared" si="3"/>
        <v>0.13844161462640403</v>
      </c>
      <c r="J35" s="2">
        <f t="shared" si="4"/>
        <v>6.6178988041044491</v>
      </c>
      <c r="M35" s="17">
        <v>39478</v>
      </c>
      <c r="N35" s="18">
        <v>4620.4009999999998</v>
      </c>
      <c r="O35" s="19">
        <f t="shared" si="0"/>
        <v>1.1719545554595978E-2</v>
      </c>
      <c r="P35" s="18">
        <v>33.572000000000003</v>
      </c>
      <c r="S35" s="20" t="s">
        <v>14</v>
      </c>
      <c r="T35" s="21">
        <v>4663.415</v>
      </c>
      <c r="U35" s="22">
        <f t="shared" si="6"/>
        <v>8.4530756966729362E-2</v>
      </c>
      <c r="V35" s="23">
        <v>57.047600000000003</v>
      </c>
      <c r="W35" s="23"/>
    </row>
    <row r="36" spans="1:23" s="38" customFormat="1" x14ac:dyDescent="0.25">
      <c r="A36" s="6">
        <v>39507</v>
      </c>
      <c r="B36" s="9">
        <v>-0.28396531735199998</v>
      </c>
      <c r="C36" s="7">
        <f t="shared" si="1"/>
        <v>9.0041486384973943</v>
      </c>
      <c r="D36" s="9"/>
      <c r="E36" s="3">
        <f t="shared" si="5"/>
        <v>0</v>
      </c>
      <c r="F36" s="2">
        <f t="shared" si="2"/>
        <v>5.7852457647075246</v>
      </c>
      <c r="G36" s="9"/>
      <c r="H36" s="9"/>
      <c r="I36" s="16">
        <f t="shared" ref="I36:I67" si="10">IF(O34+O35&lt;0,B36-O36,B36)</f>
        <v>-9.4851926758252991E-2</v>
      </c>
      <c r="J36" s="2">
        <f t="shared" ref="J36:J67" si="11">IF(O34+O35&lt;0,J35*$K$1*(1+I35)+J35*(1-$K$1),J35*(1+I35))</f>
        <v>6.9843758424541971</v>
      </c>
      <c r="K36" s="9"/>
      <c r="L36" s="8"/>
      <c r="M36" s="25">
        <v>39507</v>
      </c>
      <c r="N36" s="26">
        <v>4674.55</v>
      </c>
      <c r="O36" s="27">
        <f t="shared" si="0"/>
        <v>-0.18911339059374699</v>
      </c>
      <c r="P36" s="26">
        <v>33.1661</v>
      </c>
      <c r="Q36" s="24"/>
      <c r="R36" s="24"/>
      <c r="S36" s="29" t="s">
        <v>15</v>
      </c>
      <c r="T36" s="26">
        <v>5057.6170000000002</v>
      </c>
      <c r="U36" s="34">
        <f t="shared" si="6"/>
        <v>-0.20039457317546983</v>
      </c>
      <c r="V36" s="35">
        <v>61.894799999999996</v>
      </c>
      <c r="W36" s="35"/>
    </row>
    <row r="37" spans="1:23" s="38" customFormat="1" x14ac:dyDescent="0.25">
      <c r="A37" s="6">
        <v>39538</v>
      </c>
      <c r="B37" s="9">
        <v>4.0062854193100003E-2</v>
      </c>
      <c r="C37" s="7">
        <f t="shared" si="1"/>
        <v>6.4472827128819024</v>
      </c>
      <c r="D37" s="9"/>
      <c r="E37" s="3">
        <f t="shared" si="5"/>
        <v>0</v>
      </c>
      <c r="F37" s="2">
        <f t="shared" si="2"/>
        <v>5.7852457647075246</v>
      </c>
      <c r="G37" s="9"/>
      <c r="H37" s="9"/>
      <c r="I37" s="16">
        <f t="shared" si="10"/>
        <v>-4.4135119087379132E-3</v>
      </c>
      <c r="J37" s="2">
        <f t="shared" si="11"/>
        <v>6.7193832401099662</v>
      </c>
      <c r="K37" s="9"/>
      <c r="L37" s="8"/>
      <c r="M37" s="25">
        <v>39538</v>
      </c>
      <c r="N37" s="26">
        <v>3790.53</v>
      </c>
      <c r="O37" s="27">
        <f t="shared" si="0"/>
        <v>4.4476366101837916E-2</v>
      </c>
      <c r="P37" s="26">
        <v>25.805099999999999</v>
      </c>
      <c r="Q37" s="24"/>
      <c r="R37" s="24"/>
      <c r="S37" s="29" t="s">
        <v>16</v>
      </c>
      <c r="T37" s="26">
        <v>4044.098</v>
      </c>
      <c r="U37" s="34">
        <f t="shared" si="6"/>
        <v>-3.4845842014708861E-2</v>
      </c>
      <c r="V37" s="35">
        <v>47.025500000000001</v>
      </c>
      <c r="W37" s="35"/>
    </row>
    <row r="38" spans="1:23" s="38" customFormat="1" x14ac:dyDescent="0.25">
      <c r="A38" s="6">
        <v>39568</v>
      </c>
      <c r="B38" s="9">
        <v>-3.0233125994699999E-2</v>
      </c>
      <c r="C38" s="7">
        <f t="shared" si="1"/>
        <v>6.7055792601497846</v>
      </c>
      <c r="D38" s="9"/>
      <c r="E38" s="3">
        <f t="shared" si="5"/>
        <v>0</v>
      </c>
      <c r="F38" s="2">
        <f t="shared" si="2"/>
        <v>5.7852457647075246</v>
      </c>
      <c r="G38" s="9"/>
      <c r="H38" s="9"/>
      <c r="I38" s="16">
        <f t="shared" si="10"/>
        <v>5.7611922360754922E-2</v>
      </c>
      <c r="J38" s="2">
        <f t="shared" si="11"/>
        <v>6.707520808930127</v>
      </c>
      <c r="K38" s="9"/>
      <c r="L38" s="8"/>
      <c r="M38" s="25">
        <v>39568</v>
      </c>
      <c r="N38" s="26">
        <v>3959.1190000000001</v>
      </c>
      <c r="O38" s="27">
        <f t="shared" si="0"/>
        <v>-8.7845048355454924E-2</v>
      </c>
      <c r="P38" s="26">
        <v>27.602599999999999</v>
      </c>
      <c r="Q38" s="24"/>
      <c r="R38" s="24"/>
      <c r="S38" s="29" t="s">
        <v>17</v>
      </c>
      <c r="T38" s="26">
        <v>3903.1779999999999</v>
      </c>
      <c r="U38" s="34">
        <f t="shared" si="6"/>
        <v>-3.7801760514124649E-2</v>
      </c>
      <c r="V38" s="35">
        <v>45.344299999999997</v>
      </c>
      <c r="W38" s="35"/>
    </row>
    <row r="39" spans="1:23" s="38" customFormat="1" x14ac:dyDescent="0.25">
      <c r="A39" s="6">
        <v>39598</v>
      </c>
      <c r="B39" s="9">
        <v>-0.231248863671</v>
      </c>
      <c r="C39" s="7">
        <f t="shared" si="1"/>
        <v>6.5028486375102288</v>
      </c>
      <c r="D39" s="9"/>
      <c r="E39" s="3">
        <f t="shared" si="5"/>
        <v>0</v>
      </c>
      <c r="F39" s="2">
        <f t="shared" si="2"/>
        <v>5.7852457647075246</v>
      </c>
      <c r="G39" s="9"/>
      <c r="H39" s="9"/>
      <c r="I39" s="16">
        <f t="shared" si="10"/>
        <v>-4.3211112916827221E-3</v>
      </c>
      <c r="J39" s="2">
        <f t="shared" si="11"/>
        <v>6.8620940761610196</v>
      </c>
      <c r="K39" s="9"/>
      <c r="L39" s="8"/>
      <c r="M39" s="25">
        <v>39598</v>
      </c>
      <c r="N39" s="26">
        <v>3611.33</v>
      </c>
      <c r="O39" s="27">
        <f t="shared" si="0"/>
        <v>-0.22692775237931728</v>
      </c>
      <c r="P39" s="26">
        <v>25.485299999999999</v>
      </c>
      <c r="Q39" s="24"/>
      <c r="R39" s="24"/>
      <c r="S39" s="29" t="s">
        <v>18</v>
      </c>
      <c r="T39" s="26">
        <v>3755.6309999999999</v>
      </c>
      <c r="U39" s="34">
        <f t="shared" si="6"/>
        <v>-0.25080073095573019</v>
      </c>
      <c r="V39" s="35">
        <v>43.691800000000001</v>
      </c>
      <c r="W39" s="35"/>
    </row>
    <row r="40" spans="1:23" s="38" customFormat="1" x14ac:dyDescent="0.25">
      <c r="A40" s="6">
        <v>39629</v>
      </c>
      <c r="B40" s="9">
        <v>0.19150773123000001</v>
      </c>
      <c r="C40" s="7">
        <f t="shared" si="1"/>
        <v>4.9990722794614779</v>
      </c>
      <c r="D40" s="9"/>
      <c r="E40" s="3">
        <f t="shared" si="5"/>
        <v>0</v>
      </c>
      <c r="F40" s="2">
        <f t="shared" si="2"/>
        <v>5.7852457647075246</v>
      </c>
      <c r="G40" s="9"/>
      <c r="H40" s="9"/>
      <c r="I40" s="16">
        <f t="shared" si="10"/>
        <v>0.18671121684278494</v>
      </c>
      <c r="J40" s="2">
        <f t="shared" si="11"/>
        <v>6.8502333272821847</v>
      </c>
      <c r="K40" s="9"/>
      <c r="L40" s="8"/>
      <c r="M40" s="25">
        <v>39629</v>
      </c>
      <c r="N40" s="26">
        <v>2791.819</v>
      </c>
      <c r="O40" s="27">
        <f t="shared" si="0"/>
        <v>4.7965143872150673E-3</v>
      </c>
      <c r="P40" s="26">
        <v>20.031400000000001</v>
      </c>
      <c r="Q40" s="24"/>
      <c r="R40" s="24"/>
      <c r="S40" s="29" t="s">
        <v>19</v>
      </c>
      <c r="T40" s="26">
        <v>2813.7159999999999</v>
      </c>
      <c r="U40" s="34">
        <f t="shared" si="6"/>
        <v>7.2324641150706123E-2</v>
      </c>
      <c r="V40" s="35">
        <v>31.083400000000001</v>
      </c>
      <c r="W40" s="35"/>
    </row>
    <row r="41" spans="1:23" s="38" customFormat="1" x14ac:dyDescent="0.25">
      <c r="A41" s="6">
        <v>39660</v>
      </c>
      <c r="B41" s="9">
        <v>-0.23493141688800001</v>
      </c>
      <c r="C41" s="7">
        <f t="shared" si="1"/>
        <v>5.9564332699559301</v>
      </c>
      <c r="D41" s="9"/>
      <c r="E41" s="3">
        <f t="shared" si="5"/>
        <v>0</v>
      </c>
      <c r="F41" s="2">
        <f t="shared" si="2"/>
        <v>5.7852457647075246</v>
      </c>
      <c r="G41" s="9"/>
      <c r="H41" s="9"/>
      <c r="I41" s="16">
        <f t="shared" si="10"/>
        <v>-8.7502169166795429E-2</v>
      </c>
      <c r="J41" s="2">
        <f t="shared" si="11"/>
        <v>7.3618394873597275</v>
      </c>
      <c r="K41" s="9"/>
      <c r="L41" s="8"/>
      <c r="M41" s="25">
        <v>39660</v>
      </c>
      <c r="N41" s="26">
        <v>2805.21</v>
      </c>
      <c r="O41" s="27">
        <f t="shared" si="0"/>
        <v>-0.14742924772120458</v>
      </c>
      <c r="P41" s="26">
        <v>19.764700000000001</v>
      </c>
      <c r="Q41" s="24"/>
      <c r="R41" s="24"/>
      <c r="S41" s="29" t="s">
        <v>20</v>
      </c>
      <c r="T41" s="26">
        <v>3017.2170000000001</v>
      </c>
      <c r="U41" s="34">
        <f t="shared" si="6"/>
        <v>-0.23533574151279149</v>
      </c>
      <c r="V41" s="35">
        <v>32.3095</v>
      </c>
      <c r="W41" s="35"/>
    </row>
    <row r="42" spans="1:23" s="38" customFormat="1" x14ac:dyDescent="0.25">
      <c r="A42" s="6">
        <v>39689</v>
      </c>
      <c r="B42" s="9">
        <v>-0.17043499698299999</v>
      </c>
      <c r="C42" s="7">
        <f t="shared" si="1"/>
        <v>4.5570799622463607</v>
      </c>
      <c r="D42" s="9"/>
      <c r="E42" s="3">
        <f t="shared" si="5"/>
        <v>0</v>
      </c>
      <c r="F42" s="2">
        <f t="shared" si="2"/>
        <v>5.7852457647075246</v>
      </c>
      <c r="G42" s="9"/>
      <c r="H42" s="9"/>
      <c r="I42" s="16">
        <f t="shared" si="10"/>
        <v>-0.10855988199913966</v>
      </c>
      <c r="J42" s="2">
        <f t="shared" si="11"/>
        <v>7.1041687176790296</v>
      </c>
      <c r="K42" s="9"/>
      <c r="L42" s="8"/>
      <c r="M42" s="25">
        <v>39689</v>
      </c>
      <c r="N42" s="26">
        <v>2391.64</v>
      </c>
      <c r="O42" s="27">
        <f t="shared" si="0"/>
        <v>-6.1875114983860335E-2</v>
      </c>
      <c r="P42" s="26">
        <v>17.427700000000002</v>
      </c>
      <c r="Q42" s="24"/>
      <c r="R42" s="24"/>
      <c r="S42" s="29" t="s">
        <v>21</v>
      </c>
      <c r="T42" s="26">
        <v>2307.1579999999999</v>
      </c>
      <c r="U42" s="34">
        <f t="shared" si="6"/>
        <v>-7.4185209682214967E-2</v>
      </c>
      <c r="V42" s="35">
        <v>24.633199999999999</v>
      </c>
      <c r="W42" s="35"/>
    </row>
    <row r="43" spans="1:23" s="38" customFormat="1" x14ac:dyDescent="0.25">
      <c r="A43" s="6">
        <v>39717</v>
      </c>
      <c r="B43" s="9">
        <v>-0.18138116695199999</v>
      </c>
      <c r="C43" s="7">
        <f t="shared" si="1"/>
        <v>3.7803940526296125</v>
      </c>
      <c r="D43" s="9"/>
      <c r="E43" s="3">
        <f t="shared" si="5"/>
        <v>0</v>
      </c>
      <c r="F43" s="2">
        <f t="shared" si="2"/>
        <v>5.7852457647075246</v>
      </c>
      <c r="G43" s="9"/>
      <c r="H43" s="9"/>
      <c r="I43" s="16">
        <f t="shared" si="10"/>
        <v>7.712403237213919E-2</v>
      </c>
      <c r="J43" s="2">
        <f t="shared" si="11"/>
        <v>6.7956776306017446</v>
      </c>
      <c r="K43" s="9"/>
      <c r="L43" s="8"/>
      <c r="M43" s="25">
        <v>39717</v>
      </c>
      <c r="N43" s="26">
        <v>2243.6570000000002</v>
      </c>
      <c r="O43" s="27">
        <f t="shared" si="0"/>
        <v>-0.25850519932413918</v>
      </c>
      <c r="P43" s="26">
        <v>16.521599999999999</v>
      </c>
      <c r="Q43" s="24"/>
      <c r="R43" s="24"/>
      <c r="S43" s="29" t="s">
        <v>22</v>
      </c>
      <c r="T43" s="26">
        <v>2136.0010000000002</v>
      </c>
      <c r="U43" s="34">
        <f t="shared" si="6"/>
        <v>-0.26871663449595773</v>
      </c>
      <c r="V43" s="35">
        <v>22.8111</v>
      </c>
      <c r="W43" s="35"/>
    </row>
    <row r="44" spans="1:23" x14ac:dyDescent="0.25">
      <c r="A44" s="1">
        <v>39752</v>
      </c>
      <c r="B44" s="3">
        <v>0.30973463986499999</v>
      </c>
      <c r="C44" s="2">
        <f t="shared" si="1"/>
        <v>3.0947017678252529</v>
      </c>
      <c r="E44" s="3">
        <f t="shared" si="5"/>
        <v>0</v>
      </c>
      <c r="F44" s="2">
        <f t="shared" si="2"/>
        <v>5.7852457647075246</v>
      </c>
      <c r="I44" s="16">
        <f t="shared" si="10"/>
        <v>0.20979595046933025</v>
      </c>
      <c r="J44" s="2">
        <f t="shared" si="11"/>
        <v>7.0053216552310058</v>
      </c>
      <c r="M44" s="17">
        <v>39752</v>
      </c>
      <c r="N44" s="18">
        <v>1663.66</v>
      </c>
      <c r="O44" s="19">
        <f t="shared" si="0"/>
        <v>9.9938689395669744E-2</v>
      </c>
      <c r="P44" s="18">
        <v>12.798400000000001</v>
      </c>
      <c r="S44" s="20" t="s">
        <v>23</v>
      </c>
      <c r="T44" s="21">
        <v>1562.0219999999999</v>
      </c>
      <c r="U44" s="22">
        <f t="shared" si="6"/>
        <v>0.17888864561446646</v>
      </c>
      <c r="V44" s="23">
        <v>17.224399999999999</v>
      </c>
      <c r="W44" s="23"/>
    </row>
    <row r="45" spans="1:23" x14ac:dyDescent="0.25">
      <c r="A45" s="1">
        <v>39780</v>
      </c>
      <c r="B45" s="3">
        <v>0.171300418698</v>
      </c>
      <c r="C45" s="2">
        <f t="shared" si="1"/>
        <v>4.0532381053721869</v>
      </c>
      <c r="E45" s="3">
        <f t="shared" si="5"/>
        <v>0</v>
      </c>
      <c r="F45" s="2">
        <f t="shared" si="2"/>
        <v>5.7852457647075246</v>
      </c>
      <c r="I45" s="16">
        <f t="shared" si="10"/>
        <v>0.17796845518476118</v>
      </c>
      <c r="J45" s="2">
        <f t="shared" si="11"/>
        <v>7.5931969012320337</v>
      </c>
      <c r="M45" s="17">
        <v>39780</v>
      </c>
      <c r="N45" s="18">
        <v>1829.924</v>
      </c>
      <c r="O45" s="19">
        <f t="shared" si="0"/>
        <v>-6.6680364867611752E-3</v>
      </c>
      <c r="P45" s="18">
        <v>13.795400000000001</v>
      </c>
      <c r="S45" s="20" t="s">
        <v>24</v>
      </c>
      <c r="T45" s="21">
        <v>1841.45</v>
      </c>
      <c r="U45" s="22">
        <f t="shared" si="6"/>
        <v>5.3209698878601074E-2</v>
      </c>
      <c r="V45" s="23">
        <v>20.2607</v>
      </c>
      <c r="W45" s="23"/>
    </row>
    <row r="46" spans="1:23" x14ac:dyDescent="0.25">
      <c r="A46" s="1">
        <v>39813</v>
      </c>
      <c r="B46" s="3">
        <v>0.16836021644800001</v>
      </c>
      <c r="C46" s="2">
        <f t="shared" si="1"/>
        <v>4.7475594899051305</v>
      </c>
      <c r="D46" s="3">
        <f t="shared" ref="D46" si="12">C46/C34-1</f>
        <v>-0.47386399722143102</v>
      </c>
      <c r="E46" s="3">
        <f t="shared" si="5"/>
        <v>0.16836021644800001</v>
      </c>
      <c r="F46" s="2">
        <f t="shared" si="2"/>
        <v>5.7852457647075246</v>
      </c>
      <c r="G46" s="3">
        <f t="shared" ref="G46" si="13">F46/F34-1</f>
        <v>0</v>
      </c>
      <c r="I46" s="16">
        <f t="shared" si="10"/>
        <v>0.16836021644800001</v>
      </c>
      <c r="J46" s="2">
        <f t="shared" si="11"/>
        <v>8.9445464236580143</v>
      </c>
      <c r="K46" s="3">
        <f t="shared" ref="K46" si="14">J46/J34-1</f>
        <v>0.3526830754962138</v>
      </c>
      <c r="M46" s="17">
        <v>39813</v>
      </c>
      <c r="N46" s="18">
        <v>1817.722</v>
      </c>
      <c r="O46" s="19">
        <f t="shared" si="0"/>
        <v>0.11825790742478781</v>
      </c>
      <c r="P46" s="18">
        <v>15.831099999999999</v>
      </c>
      <c r="S46" s="20" t="s">
        <v>25</v>
      </c>
      <c r="T46" s="21">
        <v>1939.433</v>
      </c>
      <c r="U46" s="22">
        <f t="shared" si="6"/>
        <v>0.15398778921468279</v>
      </c>
      <c r="V46" s="23">
        <v>35.785800000000002</v>
      </c>
      <c r="W46" s="23"/>
    </row>
    <row r="47" spans="1:23" x14ac:dyDescent="0.25">
      <c r="A47" s="1">
        <v>39836</v>
      </c>
      <c r="B47" s="3">
        <v>0.126847314307</v>
      </c>
      <c r="C47" s="2">
        <f t="shared" si="1"/>
        <v>5.5468596332253153</v>
      </c>
      <c r="E47" s="3">
        <f t="shared" si="5"/>
        <v>0.126847314307</v>
      </c>
      <c r="F47" s="2">
        <f t="shared" si="2"/>
        <v>6.7592509938585588</v>
      </c>
      <c r="I47" s="16">
        <f t="shared" si="10"/>
        <v>0.126847314307</v>
      </c>
      <c r="J47" s="2">
        <f t="shared" si="11"/>
        <v>10.450452195574263</v>
      </c>
      <c r="M47" s="17">
        <v>39836</v>
      </c>
      <c r="N47" s="18">
        <v>2032.682</v>
      </c>
      <c r="O47" s="19">
        <f t="shared" si="0"/>
        <v>5.3036825238773178E-2</v>
      </c>
      <c r="P47" s="18">
        <v>17.272099999999998</v>
      </c>
      <c r="S47" s="20" t="s">
        <v>26</v>
      </c>
      <c r="T47" s="21">
        <v>2238.0819999999999</v>
      </c>
      <c r="U47" s="22">
        <f t="shared" si="6"/>
        <v>7.9919770589281444E-2</v>
      </c>
      <c r="V47" s="23">
        <v>39.6723</v>
      </c>
      <c r="W47" s="23"/>
    </row>
    <row r="48" spans="1:23" x14ac:dyDescent="0.25">
      <c r="A48" s="1">
        <v>39871</v>
      </c>
      <c r="B48" s="3">
        <v>0.27471967086900001</v>
      </c>
      <c r="C48" s="2">
        <f t="shared" si="1"/>
        <v>6.2504638805378567</v>
      </c>
      <c r="E48" s="3">
        <f t="shared" si="5"/>
        <v>0.27471967086900001</v>
      </c>
      <c r="F48" s="2">
        <f t="shared" si="2"/>
        <v>7.6166438291564367</v>
      </c>
      <c r="I48" s="16">
        <f t="shared" si="10"/>
        <v>0.27471967086900001</v>
      </c>
      <c r="J48" s="2">
        <f t="shared" si="11"/>
        <v>11.776063989876549</v>
      </c>
      <c r="M48" s="17">
        <v>39871</v>
      </c>
      <c r="N48" s="18">
        <v>2140.489</v>
      </c>
      <c r="O48" s="19">
        <f t="shared" si="0"/>
        <v>0.1715963034614989</v>
      </c>
      <c r="P48" s="18">
        <v>18.045300000000001</v>
      </c>
      <c r="S48" s="20" t="s">
        <v>27</v>
      </c>
      <c r="T48" s="21">
        <v>2416.9490000000001</v>
      </c>
      <c r="U48" s="22">
        <f t="shared" si="6"/>
        <v>0.20570520933623343</v>
      </c>
      <c r="V48" s="23">
        <v>42.813899999999997</v>
      </c>
      <c r="W48" s="23"/>
    </row>
    <row r="49" spans="1:23" x14ac:dyDescent="0.25">
      <c r="A49" s="1">
        <v>39903</v>
      </c>
      <c r="B49" s="3">
        <v>0.11532188637599999</v>
      </c>
      <c r="C49" s="2">
        <f t="shared" si="1"/>
        <v>7.9675892605777898</v>
      </c>
      <c r="E49" s="3">
        <f t="shared" si="5"/>
        <v>0.11532188637599999</v>
      </c>
      <c r="F49" s="2">
        <f t="shared" si="2"/>
        <v>9.709085715028694</v>
      </c>
      <c r="I49" s="16">
        <f t="shared" si="10"/>
        <v>0.11532188637599999</v>
      </c>
      <c r="J49" s="2">
        <f t="shared" si="11"/>
        <v>15.011180413307718</v>
      </c>
      <c r="M49" s="17">
        <v>39903</v>
      </c>
      <c r="N49" s="18">
        <v>2507.7890000000002</v>
      </c>
      <c r="O49" s="19">
        <f t="shared" si="0"/>
        <v>4.5911757328866099E-2</v>
      </c>
      <c r="P49" s="18">
        <v>22.225999999999999</v>
      </c>
      <c r="S49" s="20" t="s">
        <v>28</v>
      </c>
      <c r="T49" s="21">
        <v>2914.1280000000002</v>
      </c>
      <c r="U49" s="22">
        <f t="shared" si="6"/>
        <v>5.9053342886791496E-2</v>
      </c>
      <c r="V49" s="23">
        <v>64.921099999999996</v>
      </c>
      <c r="W49" s="23"/>
    </row>
    <row r="50" spans="1:23" x14ac:dyDescent="0.25">
      <c r="A50" s="1">
        <v>39933</v>
      </c>
      <c r="B50" s="3">
        <v>6.4241351529500001E-2</v>
      </c>
      <c r="C50" s="2">
        <f t="shared" si="1"/>
        <v>8.8864266839767794</v>
      </c>
      <c r="E50" s="3">
        <f t="shared" si="5"/>
        <v>6.4241351529500001E-2</v>
      </c>
      <c r="F50" s="2">
        <f t="shared" si="2"/>
        <v>10.828755794672077</v>
      </c>
      <c r="I50" s="16">
        <f t="shared" si="10"/>
        <v>6.4241351529500001E-2</v>
      </c>
      <c r="J50" s="2">
        <f t="shared" si="11"/>
        <v>16.742298055300825</v>
      </c>
      <c r="M50" s="17">
        <v>39933</v>
      </c>
      <c r="N50" s="18">
        <v>2622.9259999999999</v>
      </c>
      <c r="O50" s="19">
        <f t="shared" si="0"/>
        <v>5.215015597085082E-2</v>
      </c>
      <c r="P50" s="18">
        <v>23.119900000000001</v>
      </c>
      <c r="S50" s="20" t="s">
        <v>29</v>
      </c>
      <c r="T50" s="21">
        <v>3086.2170000000001</v>
      </c>
      <c r="U50" s="22">
        <f t="shared" si="6"/>
        <v>6.1736099567852795E-2</v>
      </c>
      <c r="V50" s="23">
        <v>69.539000000000001</v>
      </c>
      <c r="W50" s="23"/>
    </row>
    <row r="51" spans="1:23" x14ac:dyDescent="0.25">
      <c r="A51" s="1">
        <v>39960</v>
      </c>
      <c r="B51" s="3">
        <v>0.150729543632</v>
      </c>
      <c r="C51" s="2">
        <f t="shared" si="1"/>
        <v>9.4573027444232594</v>
      </c>
      <c r="E51" s="3">
        <f t="shared" si="5"/>
        <v>0.150729543632</v>
      </c>
      <c r="F51" s="2">
        <f t="shared" si="2"/>
        <v>11.524409702304714</v>
      </c>
      <c r="I51" s="16">
        <f t="shared" si="10"/>
        <v>0.150729543632</v>
      </c>
      <c r="J51" s="2">
        <f t="shared" si="11"/>
        <v>17.817845910083069</v>
      </c>
      <c r="M51" s="17">
        <v>39960</v>
      </c>
      <c r="N51" s="18">
        <v>2759.712</v>
      </c>
      <c r="O51" s="19">
        <f t="shared" si="0"/>
        <v>0.14739291636228713</v>
      </c>
      <c r="P51" s="18">
        <v>24.506</v>
      </c>
      <c r="S51" s="20" t="s">
        <v>30</v>
      </c>
      <c r="T51" s="21">
        <v>3276.748</v>
      </c>
      <c r="U51" s="22">
        <f t="shared" si="6"/>
        <v>5.3563777257207408E-2</v>
      </c>
      <c r="V51" s="23">
        <v>74.0154</v>
      </c>
      <c r="W51" s="23"/>
    </row>
    <row r="52" spans="1:23" x14ac:dyDescent="0.25">
      <c r="A52" s="1">
        <v>39994</v>
      </c>
      <c r="B52" s="3">
        <v>0.182795574505</v>
      </c>
      <c r="C52" s="2">
        <f t="shared" si="1"/>
        <v>10.882797671079839</v>
      </c>
      <c r="E52" s="3">
        <f t="shared" si="5"/>
        <v>0.182795574505</v>
      </c>
      <c r="F52" s="2">
        <f t="shared" si="2"/>
        <v>13.261478717361296</v>
      </c>
      <c r="I52" s="16">
        <f t="shared" si="10"/>
        <v>0.182795574505</v>
      </c>
      <c r="J52" s="2">
        <f t="shared" si="11"/>
        <v>20.503521692615188</v>
      </c>
      <c r="M52" s="17">
        <v>39994</v>
      </c>
      <c r="N52" s="18">
        <v>3166.4740000000002</v>
      </c>
      <c r="O52" s="19">
        <f t="shared" si="0"/>
        <v>0.17942607455485171</v>
      </c>
      <c r="P52" s="18">
        <v>27.593900000000001</v>
      </c>
      <c r="S52" s="20" t="s">
        <v>31</v>
      </c>
      <c r="T52" s="21">
        <v>3452.2629999999999</v>
      </c>
      <c r="U52" s="22">
        <f t="shared" si="6"/>
        <v>0.13797355531719338</v>
      </c>
      <c r="V52" s="23">
        <v>93.313699999999997</v>
      </c>
      <c r="W52" s="23"/>
    </row>
    <row r="53" spans="1:23" x14ac:dyDescent="0.25">
      <c r="A53" s="1">
        <v>40025</v>
      </c>
      <c r="B53" s="3">
        <v>-0.13548927423500001</v>
      </c>
      <c r="C53" s="2">
        <f t="shared" si="1"/>
        <v>12.872124923586554</v>
      </c>
      <c r="E53" s="3">
        <f t="shared" si="5"/>
        <v>-0.13548927423500001</v>
      </c>
      <c r="F53" s="2">
        <f t="shared" si="2"/>
        <v>15.685618338287185</v>
      </c>
      <c r="I53" s="16">
        <f t="shared" si="10"/>
        <v>-0.13548927423500001</v>
      </c>
      <c r="J53" s="2">
        <f t="shared" si="11"/>
        <v>24.251474719792512</v>
      </c>
      <c r="M53" s="17">
        <v>40025</v>
      </c>
      <c r="N53" s="18">
        <v>3734.6219999999998</v>
      </c>
      <c r="O53" s="19">
        <f t="shared" si="0"/>
        <v>-0.24215328887367982</v>
      </c>
      <c r="P53" s="18">
        <v>32.115200000000002</v>
      </c>
      <c r="S53" s="20" t="s">
        <v>32</v>
      </c>
      <c r="T53" s="21">
        <v>3928.5839999999998</v>
      </c>
      <c r="U53" s="22">
        <f t="shared" si="6"/>
        <v>-0.16560343370537578</v>
      </c>
      <c r="V53" s="23">
        <v>96.540800000000004</v>
      </c>
      <c r="W53" s="23"/>
    </row>
    <row r="54" spans="1:23" x14ac:dyDescent="0.25">
      <c r="A54" s="1">
        <v>40056</v>
      </c>
      <c r="B54" s="3">
        <v>0.138120700318</v>
      </c>
      <c r="C54" s="2">
        <f t="shared" si="1"/>
        <v>11.128090059827557</v>
      </c>
      <c r="E54" s="3">
        <f t="shared" si="5"/>
        <v>0</v>
      </c>
      <c r="F54" s="2">
        <f t="shared" si="2"/>
        <v>13.560385293705448</v>
      </c>
      <c r="I54" s="16">
        <f t="shared" si="10"/>
        <v>7.6453814002166831E-2</v>
      </c>
      <c r="J54" s="2">
        <f t="shared" si="11"/>
        <v>22.937148836227259</v>
      </c>
      <c r="M54" s="17">
        <v>40056</v>
      </c>
      <c r="N54" s="18">
        <v>2830.2710000000002</v>
      </c>
      <c r="O54" s="19">
        <f t="shared" si="0"/>
        <v>6.1666886315833169E-2</v>
      </c>
      <c r="P54" s="18">
        <v>24.861599999999999</v>
      </c>
      <c r="S54" s="20" t="s">
        <v>33</v>
      </c>
      <c r="T54" s="21">
        <v>3277.9969999999998</v>
      </c>
      <c r="U54" s="22">
        <f t="shared" si="6"/>
        <v>3.7408820081287507E-2</v>
      </c>
      <c r="V54" s="23">
        <v>80.569000000000003</v>
      </c>
      <c r="W54" s="23"/>
    </row>
    <row r="55" spans="1:23" x14ac:dyDescent="0.25">
      <c r="A55" s="1">
        <v>40086</v>
      </c>
      <c r="B55" s="3">
        <v>0.11934290169300001</v>
      </c>
      <c r="C55" s="2">
        <f t="shared" si="1"/>
        <v>12.665109652092713</v>
      </c>
      <c r="E55" s="3">
        <f t="shared" si="5"/>
        <v>0</v>
      </c>
      <c r="F55" s="2">
        <f t="shared" si="2"/>
        <v>13.560385293705448</v>
      </c>
      <c r="I55" s="16">
        <f t="shared" si="10"/>
        <v>2.7634121921933277E-2</v>
      </c>
      <c r="J55" s="2">
        <f t="shared" si="11"/>
        <v>23.638601840573234</v>
      </c>
      <c r="M55" s="17">
        <v>40086</v>
      </c>
      <c r="N55" s="18">
        <v>3004.8049999999998</v>
      </c>
      <c r="O55" s="19">
        <f t="shared" si="0"/>
        <v>9.1708779771066729E-2</v>
      </c>
      <c r="P55" s="18">
        <v>24.636199999999999</v>
      </c>
      <c r="S55" s="20" t="s">
        <v>34</v>
      </c>
      <c r="T55" s="21">
        <v>3400.623</v>
      </c>
      <c r="U55" s="22">
        <f t="shared" si="6"/>
        <v>0.12558287113861194</v>
      </c>
      <c r="V55" s="23">
        <v>74.088499999999996</v>
      </c>
      <c r="W55" s="23"/>
    </row>
    <row r="56" spans="1:23" x14ac:dyDescent="0.25">
      <c r="A56" s="1">
        <v>40116</v>
      </c>
      <c r="B56" s="3">
        <v>0.194306799068</v>
      </c>
      <c r="C56" s="2">
        <f t="shared" si="1"/>
        <v>14.17660058823348</v>
      </c>
      <c r="E56" s="3">
        <f t="shared" si="5"/>
        <v>0.194306799068</v>
      </c>
      <c r="F56" s="2">
        <f t="shared" si="2"/>
        <v>13.560385293705448</v>
      </c>
      <c r="I56" s="16">
        <f t="shared" si="10"/>
        <v>0.194306799068</v>
      </c>
      <c r="J56" s="2">
        <f t="shared" si="11"/>
        <v>24.291833845899674</v>
      </c>
      <c r="M56" s="17">
        <v>40116</v>
      </c>
      <c r="N56" s="18">
        <v>3280.3719999999998</v>
      </c>
      <c r="O56" s="19">
        <f t="shared" si="0"/>
        <v>7.0509381253101688E-2</v>
      </c>
      <c r="P56" s="18">
        <v>26.4907</v>
      </c>
      <c r="S56" s="20" t="s">
        <v>35</v>
      </c>
      <c r="T56" s="21">
        <v>3827.683</v>
      </c>
      <c r="U56" s="22">
        <f t="shared" si="6"/>
        <v>0.15091244494384734</v>
      </c>
      <c r="V56" s="23">
        <v>83.312899999999999</v>
      </c>
      <c r="W56" s="23"/>
    </row>
    <row r="57" spans="1:23" x14ac:dyDescent="0.25">
      <c r="A57" s="1">
        <v>40147</v>
      </c>
      <c r="B57" s="3">
        <v>5.6443841488000003E-2</v>
      </c>
      <c r="C57" s="2">
        <f t="shared" si="1"/>
        <v>16.931210470198653</v>
      </c>
      <c r="E57" s="3">
        <f t="shared" si="5"/>
        <v>5.6443841488000003E-2</v>
      </c>
      <c r="F57" s="2">
        <f t="shared" si="2"/>
        <v>16.195260354254135</v>
      </c>
      <c r="I57" s="16">
        <f t="shared" si="10"/>
        <v>5.6443841488000003E-2</v>
      </c>
      <c r="J57" s="2">
        <f t="shared" si="11"/>
        <v>29.011902323988146</v>
      </c>
      <c r="M57" s="17">
        <v>40147</v>
      </c>
      <c r="N57" s="18">
        <v>3511.6689999999999</v>
      </c>
      <c r="O57" s="19">
        <f t="shared" si="0"/>
        <v>1.822922376795777E-2</v>
      </c>
      <c r="P57" s="18">
        <v>27.966999999999999</v>
      </c>
      <c r="S57" s="20" t="s">
        <v>36</v>
      </c>
      <c r="T57" s="21">
        <v>4405.3280000000004</v>
      </c>
      <c r="U57" s="22">
        <f t="shared" si="6"/>
        <v>1.8143257437357597E-2</v>
      </c>
      <c r="V57" s="23">
        <v>95.8596</v>
      </c>
      <c r="W57" s="23"/>
    </row>
    <row r="58" spans="1:23" x14ac:dyDescent="0.25">
      <c r="A58" s="1">
        <v>40178</v>
      </c>
      <c r="B58" s="3">
        <v>-5.84606168982E-2</v>
      </c>
      <c r="C58" s="2">
        <f t="shared" si="1"/>
        <v>17.88687303017851</v>
      </c>
      <c r="D58" s="3">
        <f t="shared" ref="D58" si="15">C58/C46-1</f>
        <v>2.7675932377913055</v>
      </c>
      <c r="E58" s="3">
        <f t="shared" si="5"/>
        <v>-5.84606168982E-2</v>
      </c>
      <c r="F58" s="2">
        <f t="shared" si="2"/>
        <v>17.109383062546545</v>
      </c>
      <c r="G58" s="3">
        <f t="shared" ref="G58" si="16">F58/F46-1</f>
        <v>1.9574168079290781</v>
      </c>
      <c r="I58" s="16">
        <f t="shared" si="10"/>
        <v>-5.84606168982E-2</v>
      </c>
      <c r="J58" s="2">
        <f t="shared" si="11"/>
        <v>30.649445540028669</v>
      </c>
      <c r="K58" s="3">
        <f t="shared" ref="K58" si="17">J58/J46-1</f>
        <v>2.4266070170938967</v>
      </c>
      <c r="M58" s="17">
        <v>40178</v>
      </c>
      <c r="N58" s="18">
        <v>3575.6840000000002</v>
      </c>
      <c r="O58" s="19">
        <f t="shared" si="0"/>
        <v>-0.10390431592948368</v>
      </c>
      <c r="P58" s="18">
        <v>23.058599999999998</v>
      </c>
      <c r="S58" s="20" t="s">
        <v>37</v>
      </c>
      <c r="T58" s="21">
        <v>4485.2550000000001</v>
      </c>
      <c r="U58" s="22">
        <f t="shared" si="6"/>
        <v>-2.4659913427441643E-2</v>
      </c>
      <c r="V58" s="23">
        <v>55.278199999999998</v>
      </c>
      <c r="W58" s="23"/>
    </row>
    <row r="59" spans="1:23" x14ac:dyDescent="0.25">
      <c r="A59" s="1">
        <v>40207</v>
      </c>
      <c r="B59" s="3">
        <v>0.100144203775</v>
      </c>
      <c r="C59" s="2">
        <f t="shared" si="1"/>
        <v>16.841195398454499</v>
      </c>
      <c r="E59" s="3">
        <f t="shared" si="5"/>
        <v>0</v>
      </c>
      <c r="F59" s="2">
        <f t="shared" si="2"/>
        <v>16.109157973962461</v>
      </c>
      <c r="I59" s="16">
        <f t="shared" si="10"/>
        <v>7.5953426487384457E-2</v>
      </c>
      <c r="J59" s="2">
        <f t="shared" si="11"/>
        <v>29.932731342485525</v>
      </c>
      <c r="M59" s="17">
        <v>40207</v>
      </c>
      <c r="N59" s="18">
        <v>3204.1550000000002</v>
      </c>
      <c r="O59" s="19">
        <f t="shared" si="0"/>
        <v>2.4190777287615539E-2</v>
      </c>
      <c r="P59" s="18">
        <v>20.8339</v>
      </c>
      <c r="S59" s="20" t="s">
        <v>38</v>
      </c>
      <c r="T59" s="21">
        <v>4374.6490000000003</v>
      </c>
      <c r="U59" s="22">
        <f t="shared" si="6"/>
        <v>5.9438368655405249E-2</v>
      </c>
      <c r="V59" s="23">
        <v>52.135800000000003</v>
      </c>
      <c r="W59" s="23"/>
    </row>
    <row r="60" spans="1:23" x14ac:dyDescent="0.25">
      <c r="A60" s="1">
        <v>40235</v>
      </c>
      <c r="B60" s="3">
        <v>0.105806216568</v>
      </c>
      <c r="C60" s="2">
        <f t="shared" si="1"/>
        <v>18.527743502251919</v>
      </c>
      <c r="E60" s="3">
        <f t="shared" si="5"/>
        <v>0</v>
      </c>
      <c r="F60" s="2">
        <f t="shared" si="2"/>
        <v>16.109157973962461</v>
      </c>
      <c r="I60" s="16">
        <f t="shared" si="10"/>
        <v>8.632190585508788E-2</v>
      </c>
      <c r="J60" s="2">
        <f t="shared" si="11"/>
        <v>30.842128746320764</v>
      </c>
      <c r="M60" s="17">
        <v>40235</v>
      </c>
      <c r="N60" s="18">
        <v>3281.6660000000002</v>
      </c>
      <c r="O60" s="19">
        <f t="shared" si="0"/>
        <v>1.9484310712912123E-2</v>
      </c>
      <c r="P60" s="18">
        <v>21.114100000000001</v>
      </c>
      <c r="S60" s="20" t="s">
        <v>39</v>
      </c>
      <c r="T60" s="21">
        <v>4634.6710000000003</v>
      </c>
      <c r="U60" s="22">
        <f t="shared" si="6"/>
        <v>2.6212432338778711E-2</v>
      </c>
      <c r="V60" s="23">
        <v>55.397500000000001</v>
      </c>
      <c r="W60" s="23"/>
    </row>
    <row r="61" spans="1:23" x14ac:dyDescent="0.25">
      <c r="A61" s="1">
        <v>40268</v>
      </c>
      <c r="B61" s="3">
        <v>-8.2008318756499998E-2</v>
      </c>
      <c r="C61" s="2">
        <f t="shared" si="1"/>
        <v>20.488093943767542</v>
      </c>
      <c r="E61" s="3">
        <f t="shared" si="5"/>
        <v>-8.2008318756499998E-2</v>
      </c>
      <c r="F61" s="2">
        <f t="shared" si="2"/>
        <v>16.109157973962461</v>
      </c>
      <c r="I61" s="16">
        <f t="shared" si="10"/>
        <v>-8.2008318756499998E-2</v>
      </c>
      <c r="J61" s="2">
        <f t="shared" si="11"/>
        <v>33.504480080331163</v>
      </c>
      <c r="M61" s="17">
        <v>40268</v>
      </c>
      <c r="N61" s="18">
        <v>3345.607</v>
      </c>
      <c r="O61" s="19">
        <f t="shared" si="0"/>
        <v>-8.3166373097617319E-2</v>
      </c>
      <c r="P61" s="18">
        <v>19.254200000000001</v>
      </c>
      <c r="S61" s="20" t="s">
        <v>40</v>
      </c>
      <c r="T61" s="21">
        <v>4756.1570000000002</v>
      </c>
      <c r="U61" s="22">
        <f t="shared" si="6"/>
        <v>-6.6750529892095775E-2</v>
      </c>
      <c r="V61" s="23">
        <v>49.247500000000002</v>
      </c>
      <c r="W61" s="23"/>
    </row>
    <row r="62" spans="1:23" x14ac:dyDescent="0.25">
      <c r="A62" s="1">
        <v>40298</v>
      </c>
      <c r="B62" s="3">
        <v>-9.9008171894300001E-2</v>
      </c>
      <c r="C62" s="2">
        <f t="shared" si="1"/>
        <v>18.807899804913937</v>
      </c>
      <c r="E62" s="3">
        <f t="shared" si="5"/>
        <v>0</v>
      </c>
      <c r="F62" s="2">
        <f t="shared" si="2"/>
        <v>14.788073011934934</v>
      </c>
      <c r="I62" s="16">
        <f t="shared" si="10"/>
        <v>-3.1275055895075843E-3</v>
      </c>
      <c r="J62" s="2">
        <f t="shared" si="11"/>
        <v>32.405421647451725</v>
      </c>
      <c r="M62" s="17">
        <v>40298</v>
      </c>
      <c r="N62" s="18">
        <v>3067.3649999999998</v>
      </c>
      <c r="O62" s="19">
        <f t="shared" si="0"/>
        <v>-9.5880666304792417E-2</v>
      </c>
      <c r="P62" s="18">
        <v>17.744499999999999</v>
      </c>
      <c r="S62" s="20" t="s">
        <v>41</v>
      </c>
      <c r="T62" s="21">
        <v>4438.6809999999996</v>
      </c>
      <c r="U62" s="22">
        <f t="shared" si="6"/>
        <v>-7.5318996792065038E-2</v>
      </c>
      <c r="V62" s="23">
        <v>46.113100000000003</v>
      </c>
      <c r="W62" s="23"/>
    </row>
    <row r="63" spans="1:23" x14ac:dyDescent="0.25">
      <c r="A63" s="1">
        <v>40329</v>
      </c>
      <c r="B63" s="3">
        <v>-6.1427800604900003E-2</v>
      </c>
      <c r="C63" s="2">
        <f t="shared" si="1"/>
        <v>16.945764028058246</v>
      </c>
      <c r="E63" s="3">
        <f t="shared" si="5"/>
        <v>0</v>
      </c>
      <c r="F63" s="2">
        <f t="shared" si="2"/>
        <v>14.788073011934934</v>
      </c>
      <c r="I63" s="16">
        <f t="shared" si="10"/>
        <v>1.4365199989345649E-2</v>
      </c>
      <c r="J63" s="2">
        <f t="shared" si="11"/>
        <v>32.364882392518624</v>
      </c>
      <c r="M63" s="17">
        <v>40329</v>
      </c>
      <c r="N63" s="18">
        <v>2773.2640000000001</v>
      </c>
      <c r="O63" s="19">
        <f t="shared" si="0"/>
        <v>-7.5793000594245652E-2</v>
      </c>
      <c r="P63" s="18">
        <v>16.100200000000001</v>
      </c>
      <c r="S63" s="20" t="s">
        <v>42</v>
      </c>
      <c r="T63" s="21">
        <v>4104.3639999999996</v>
      </c>
      <c r="U63" s="22">
        <f t="shared" si="6"/>
        <v>-0.10717860306736919</v>
      </c>
      <c r="V63" s="23">
        <v>42.705800000000004</v>
      </c>
      <c r="W63" s="23"/>
    </row>
    <row r="64" spans="1:23" x14ac:dyDescent="0.25">
      <c r="A64" s="1">
        <v>40359</v>
      </c>
      <c r="B64" s="3">
        <v>0.22106437344099999</v>
      </c>
      <c r="C64" s="2">
        <f t="shared" si="1"/>
        <v>15.904823014244997</v>
      </c>
      <c r="E64" s="3">
        <f t="shared" si="5"/>
        <v>0</v>
      </c>
      <c r="F64" s="2">
        <f t="shared" si="2"/>
        <v>14.788073011934934</v>
      </c>
      <c r="I64" s="16">
        <f t="shared" si="10"/>
        <v>0.10176369105620381</v>
      </c>
      <c r="J64" s="2">
        <f t="shared" si="11"/>
        <v>32.550853595798699</v>
      </c>
      <c r="M64" s="17">
        <v>40359</v>
      </c>
      <c r="N64" s="18">
        <v>2563.0700000000002</v>
      </c>
      <c r="O64" s="19">
        <f t="shared" si="0"/>
        <v>0.11930068238479619</v>
      </c>
      <c r="P64" s="18">
        <v>14.043100000000001</v>
      </c>
      <c r="S64" s="20" t="s">
        <v>43</v>
      </c>
      <c r="T64" s="21">
        <v>3664.4639999999999</v>
      </c>
      <c r="U64" s="22">
        <f t="shared" si="6"/>
        <v>0.1437225198555642</v>
      </c>
      <c r="V64" s="23">
        <v>33.567100000000003</v>
      </c>
      <c r="W64" s="23"/>
    </row>
    <row r="65" spans="1:23" x14ac:dyDescent="0.25">
      <c r="A65" s="1">
        <v>40389</v>
      </c>
      <c r="B65" s="3">
        <v>5.7174361372799999E-2</v>
      </c>
      <c r="C65" s="2">
        <f t="shared" si="1"/>
        <v>19.420812748579063</v>
      </c>
      <c r="E65" s="3">
        <f t="shared" si="5"/>
        <v>5.7174361372799999E-2</v>
      </c>
      <c r="F65" s="2">
        <f t="shared" si="2"/>
        <v>14.788073011934934</v>
      </c>
      <c r="I65" s="16">
        <f t="shared" si="10"/>
        <v>5.7174361372799999E-2</v>
      </c>
      <c r="J65" s="2">
        <f t="shared" si="11"/>
        <v>35.863348604737283</v>
      </c>
      <c r="M65" s="17">
        <v>40389</v>
      </c>
      <c r="N65" s="18">
        <v>2868.846</v>
      </c>
      <c r="O65" s="19">
        <f t="shared" si="0"/>
        <v>1.1970666951101716E-2</v>
      </c>
      <c r="P65" s="18">
        <v>15.3466</v>
      </c>
      <c r="S65" s="20" t="s">
        <v>44</v>
      </c>
      <c r="T65" s="21">
        <v>4191.13</v>
      </c>
      <c r="U65" s="22">
        <f t="shared" si="6"/>
        <v>9.5000393688575546E-2</v>
      </c>
      <c r="V65" s="23">
        <v>38.729799999999997</v>
      </c>
      <c r="W65" s="23"/>
    </row>
    <row r="66" spans="1:23" x14ac:dyDescent="0.25">
      <c r="A66" s="1">
        <v>40421</v>
      </c>
      <c r="B66" s="3">
        <v>3.1309644390800001E-2</v>
      </c>
      <c r="C66" s="2">
        <f t="shared" si="1"/>
        <v>20.531185314819805</v>
      </c>
      <c r="E66" s="3">
        <f t="shared" si="5"/>
        <v>3.1309644390800001E-2</v>
      </c>
      <c r="F66" s="2">
        <f t="shared" si="2"/>
        <v>15.633571642326652</v>
      </c>
      <c r="I66" s="16">
        <f t="shared" si="10"/>
        <v>3.1309644390800001E-2</v>
      </c>
      <c r="J66" s="2">
        <f t="shared" si="11"/>
        <v>37.913812657903236</v>
      </c>
      <c r="M66" s="17">
        <v>40421</v>
      </c>
      <c r="N66" s="18">
        <v>2903.1880000000001</v>
      </c>
      <c r="O66" s="19">
        <f t="shared" si="0"/>
        <v>1.1155323044873322E-2</v>
      </c>
      <c r="P66" s="18">
        <v>15.1492</v>
      </c>
      <c r="S66" s="20" t="s">
        <v>45</v>
      </c>
      <c r="T66" s="21">
        <v>4589.2889999999998</v>
      </c>
      <c r="U66" s="22">
        <f t="shared" si="6"/>
        <v>1.5539662026078507E-2</v>
      </c>
      <c r="V66" s="23">
        <v>42.503300000000003</v>
      </c>
      <c r="W66" s="23"/>
    </row>
    <row r="67" spans="1:23" x14ac:dyDescent="0.25">
      <c r="A67" s="1">
        <v>40451</v>
      </c>
      <c r="B67" s="3">
        <v>8.8523963486699997E-2</v>
      </c>
      <c r="C67" s="2">
        <f t="shared" si="1"/>
        <v>21.17400942594843</v>
      </c>
      <c r="E67" s="3">
        <f t="shared" si="5"/>
        <v>8.8523963486699997E-2</v>
      </c>
      <c r="F67" s="2">
        <f t="shared" si="2"/>
        <v>16.123053211005995</v>
      </c>
      <c r="I67" s="16">
        <f t="shared" si="10"/>
        <v>8.8523963486699997E-2</v>
      </c>
      <c r="J67" s="2">
        <f t="shared" si="11"/>
        <v>39.100880649721603</v>
      </c>
      <c r="M67" s="17">
        <v>40451</v>
      </c>
      <c r="N67" s="18">
        <v>2935.5740000000001</v>
      </c>
      <c r="O67" s="19">
        <f t="shared" ref="O67:O125" si="18">N68/N67-1</f>
        <v>0.15138742882993239</v>
      </c>
      <c r="P67" s="18">
        <v>14.3873</v>
      </c>
      <c r="S67" s="20" t="s">
        <v>46</v>
      </c>
      <c r="T67" s="21">
        <v>4660.6049999999996</v>
      </c>
      <c r="U67" s="22">
        <f t="shared" si="6"/>
        <v>8.4728699385594936E-2</v>
      </c>
      <c r="V67" s="23">
        <v>41.863799999999998</v>
      </c>
      <c r="W67" s="23"/>
    </row>
    <row r="68" spans="1:23" x14ac:dyDescent="0.25">
      <c r="A68" s="1">
        <v>40480</v>
      </c>
      <c r="B68" s="3">
        <v>4.5620959678599998E-2</v>
      </c>
      <c r="C68" s="2">
        <f t="shared" ref="C68:C126" si="19">C67*(1+B67)</f>
        <v>23.048416663238132</v>
      </c>
      <c r="E68" s="3">
        <f t="shared" si="5"/>
        <v>4.5620959678599998E-2</v>
      </c>
      <c r="F68" s="2">
        <f t="shared" ref="F68:F126" si="20">F67*(1+E67)</f>
        <v>17.550329784751213</v>
      </c>
      <c r="I68" s="16">
        <f t="shared" ref="I68:I99" si="21">IF(O66+O67&lt;0,B68-O68,B68)</f>
        <v>4.5620959678599998E-2</v>
      </c>
      <c r="J68" s="2">
        <f t="shared" ref="J68:J99" si="22">IF(O66+O67&lt;0,J67*$K$1*(1+I67)+J67*(1-$K$1),J67*(1+I67))</f>
        <v>42.562245580655379</v>
      </c>
      <c r="M68" s="17">
        <v>40480</v>
      </c>
      <c r="N68" s="18">
        <v>3379.9830000000002</v>
      </c>
      <c r="O68" s="19">
        <f t="shared" si="18"/>
        <v>-7.1893261001608644E-2</v>
      </c>
      <c r="P68" s="18">
        <v>16.3888</v>
      </c>
      <c r="S68" s="20" t="s">
        <v>47</v>
      </c>
      <c r="T68" s="21">
        <v>5055.4920000000002</v>
      </c>
      <c r="U68" s="22">
        <f t="shared" si="6"/>
        <v>1.0955016841090799E-2</v>
      </c>
      <c r="V68" s="23">
        <v>45.372300000000003</v>
      </c>
      <c r="W68" s="23"/>
    </row>
    <row r="69" spans="1:23" x14ac:dyDescent="0.25">
      <c r="A69" s="1">
        <v>40512</v>
      </c>
      <c r="B69" s="3">
        <v>1.5352518311200001E-2</v>
      </c>
      <c r="C69" s="2">
        <f t="shared" si="19"/>
        <v>24.099907550487291</v>
      </c>
      <c r="E69" s="3">
        <f t="shared" ref="E69:E125" si="23">IF(O67+O68&lt;0,F68*$G$1*B69/F68,B69)</f>
        <v>1.5352518311200001E-2</v>
      </c>
      <c r="F69" s="2">
        <f t="shared" si="20"/>
        <v>18.350992672207479</v>
      </c>
      <c r="I69" s="16">
        <f t="shared" si="21"/>
        <v>1.5352518311200001E-2</v>
      </c>
      <c r="J69" s="2">
        <f t="shared" si="22"/>
        <v>44.503976070121126</v>
      </c>
      <c r="M69" s="17">
        <v>40512</v>
      </c>
      <c r="N69" s="18">
        <v>3136.9850000000001</v>
      </c>
      <c r="O69" s="19">
        <f t="shared" si="18"/>
        <v>-2.7810142541325744E-3</v>
      </c>
      <c r="P69" s="18">
        <v>15.4064</v>
      </c>
      <c r="S69" s="20" t="s">
        <v>48</v>
      </c>
      <c r="T69" s="21">
        <v>5110.875</v>
      </c>
      <c r="U69" s="22">
        <f t="shared" si="6"/>
        <v>-3.4076161127008515E-2</v>
      </c>
      <c r="V69" s="23">
        <v>45.877499999999998</v>
      </c>
      <c r="W69" s="23"/>
    </row>
    <row r="70" spans="1:23" x14ac:dyDescent="0.25">
      <c r="A70" s="1">
        <v>40543</v>
      </c>
      <c r="B70" s="3">
        <v>-7.1073121838099995E-2</v>
      </c>
      <c r="C70" s="2">
        <f t="shared" si="19"/>
        <v>24.469901822454375</v>
      </c>
      <c r="D70" s="3">
        <f t="shared" ref="D70" si="24">C70/C58-1</f>
        <v>0.36803687157442555</v>
      </c>
      <c r="E70" s="3">
        <f t="shared" si="23"/>
        <v>0</v>
      </c>
      <c r="F70" s="2">
        <f t="shared" si="20"/>
        <v>18.632726623236241</v>
      </c>
      <c r="G70" s="3">
        <f t="shared" ref="G70" si="25">F70/F58-1</f>
        <v>8.903556341691754E-2</v>
      </c>
      <c r="I70" s="16">
        <f t="shared" si="21"/>
        <v>-5.4529425516085861E-2</v>
      </c>
      <c r="J70" s="2">
        <f t="shared" si="22"/>
        <v>44.777275313136222</v>
      </c>
      <c r="K70" s="3">
        <f t="shared" ref="K70" si="26">J70/J58-1</f>
        <v>0.46094895108808354</v>
      </c>
      <c r="M70" s="17">
        <v>40543</v>
      </c>
      <c r="N70" s="18">
        <v>3128.261</v>
      </c>
      <c r="O70" s="19">
        <f t="shared" si="18"/>
        <v>-1.6543696322014134E-2</v>
      </c>
      <c r="P70" s="18">
        <v>14.1805</v>
      </c>
      <c r="S70" s="20" t="s">
        <v>49</v>
      </c>
      <c r="T70" s="21">
        <v>4936.7160000000003</v>
      </c>
      <c r="U70" s="22">
        <f t="shared" si="6"/>
        <v>-6.600663274938251E-2</v>
      </c>
      <c r="V70" s="23">
        <v>41.200800000000001</v>
      </c>
      <c r="W70" s="23"/>
    </row>
    <row r="71" spans="1:23" x14ac:dyDescent="0.25">
      <c r="A71" s="1">
        <v>40574</v>
      </c>
      <c r="B71" s="3">
        <v>7.7633498256700004E-2</v>
      </c>
      <c r="C71" s="2">
        <f t="shared" si="19"/>
        <v>22.730749508860729</v>
      </c>
      <c r="E71" s="3">
        <f t="shared" si="23"/>
        <v>0</v>
      </c>
      <c r="F71" s="2">
        <f t="shared" si="20"/>
        <v>18.632726623236241</v>
      </c>
      <c r="I71" s="16">
        <f t="shared" si="21"/>
        <v>2.4634773728761147E-2</v>
      </c>
      <c r="J71" s="2">
        <f t="shared" si="22"/>
        <v>43.800603673535846</v>
      </c>
      <c r="M71" s="17">
        <v>40574</v>
      </c>
      <c r="N71" s="18">
        <v>3076.5079999999998</v>
      </c>
      <c r="O71" s="19">
        <f t="shared" si="18"/>
        <v>5.2998724527938856E-2</v>
      </c>
      <c r="P71" s="18">
        <v>14.478300000000001</v>
      </c>
      <c r="S71" s="20" t="s">
        <v>50</v>
      </c>
      <c r="T71" s="21">
        <v>4610.8599999999997</v>
      </c>
      <c r="U71" s="22">
        <f t="shared" si="6"/>
        <v>0.10504504582659201</v>
      </c>
      <c r="V71" s="23">
        <v>37.703000000000003</v>
      </c>
      <c r="W71" s="23"/>
    </row>
    <row r="72" spans="1:23" x14ac:dyDescent="0.25">
      <c r="A72" s="1">
        <v>40602</v>
      </c>
      <c r="B72" s="3">
        <v>-2.30615910849E-2</v>
      </c>
      <c r="C72" s="2">
        <f t="shared" si="19"/>
        <v>24.495417111230353</v>
      </c>
      <c r="E72" s="3">
        <f t="shared" si="23"/>
        <v>-2.30615910849E-2</v>
      </c>
      <c r="F72" s="2">
        <f t="shared" si="20"/>
        <v>18.632726623236241</v>
      </c>
      <c r="I72" s="16">
        <f t="shared" si="21"/>
        <v>-2.30615910849E-2</v>
      </c>
      <c r="J72" s="2">
        <f t="shared" si="22"/>
        <v>44.879621634216548</v>
      </c>
      <c r="M72" s="17">
        <v>40602</v>
      </c>
      <c r="N72" s="18">
        <v>3239.5590000000002</v>
      </c>
      <c r="O72" s="19">
        <f t="shared" si="18"/>
        <v>-5.0225972115340856E-3</v>
      </c>
      <c r="P72" s="18">
        <v>14.933999999999999</v>
      </c>
      <c r="S72" s="20" t="s">
        <v>51</v>
      </c>
      <c r="T72" s="21">
        <v>5095.2079999999996</v>
      </c>
      <c r="U72" s="22">
        <f t="shared" si="6"/>
        <v>-1.8606894949136442E-2</v>
      </c>
      <c r="V72" s="23">
        <v>41.704099999999997</v>
      </c>
      <c r="W72" s="23"/>
    </row>
    <row r="73" spans="1:23" x14ac:dyDescent="0.25">
      <c r="A73" s="1">
        <v>40633</v>
      </c>
      <c r="B73" s="3">
        <v>-8.4677963323899999E-2</v>
      </c>
      <c r="C73" s="2">
        <f t="shared" si="19"/>
        <v>23.930513818357095</v>
      </c>
      <c r="E73" s="3">
        <f t="shared" si="23"/>
        <v>-8.4677963323899999E-2</v>
      </c>
      <c r="F73" s="2">
        <f t="shared" si="20"/>
        <v>18.203026301054436</v>
      </c>
      <c r="I73" s="16">
        <f t="shared" si="21"/>
        <v>-8.4677963323899999E-2</v>
      </c>
      <c r="J73" s="2">
        <f t="shared" si="22"/>
        <v>43.844626152043212</v>
      </c>
      <c r="M73" s="17">
        <v>40633</v>
      </c>
      <c r="N73" s="18">
        <v>3223.288</v>
      </c>
      <c r="O73" s="19">
        <f t="shared" si="18"/>
        <v>-9.4825532189490858E-3</v>
      </c>
      <c r="P73" s="18">
        <v>14.267099999999999</v>
      </c>
      <c r="S73" s="20" t="s">
        <v>52</v>
      </c>
      <c r="T73" s="21">
        <v>5000.402</v>
      </c>
      <c r="U73" s="22">
        <f t="shared" si="6"/>
        <v>-3.2704570552527588E-2</v>
      </c>
      <c r="V73" s="23">
        <v>39.090800000000002</v>
      </c>
      <c r="W73" s="23"/>
    </row>
    <row r="74" spans="1:23" x14ac:dyDescent="0.25">
      <c r="A74" s="1">
        <v>40662</v>
      </c>
      <c r="B74" s="3">
        <v>-6.2397159073000003E-2</v>
      </c>
      <c r="C74" s="2">
        <f t="shared" si="19"/>
        <v>21.904126646924173</v>
      </c>
      <c r="E74" s="3">
        <f t="shared" si="23"/>
        <v>0</v>
      </c>
      <c r="F74" s="2">
        <f t="shared" si="20"/>
        <v>16.661631107549763</v>
      </c>
      <c r="I74" s="16">
        <f t="shared" si="21"/>
        <v>-2.5213101503092916E-3</v>
      </c>
      <c r="J74" s="2">
        <f t="shared" si="22"/>
        <v>42.359556693942082</v>
      </c>
      <c r="M74" s="17">
        <v>40662</v>
      </c>
      <c r="N74" s="18">
        <v>3192.723</v>
      </c>
      <c r="O74" s="19">
        <f t="shared" si="18"/>
        <v>-5.9875848922690711E-2</v>
      </c>
      <c r="P74" s="18">
        <v>14.262700000000001</v>
      </c>
      <c r="S74" s="20" t="s">
        <v>53</v>
      </c>
      <c r="T74" s="21">
        <v>4836.866</v>
      </c>
      <c r="U74" s="22">
        <f t="shared" si="6"/>
        <v>-8.1166193150688931E-2</v>
      </c>
      <c r="V74" s="23">
        <v>37.9208</v>
      </c>
      <c r="W74" s="23"/>
    </row>
    <row r="75" spans="1:23" x14ac:dyDescent="0.25">
      <c r="A75" s="1">
        <v>40694</v>
      </c>
      <c r="B75" s="3">
        <v>2.08455917102E-2</v>
      </c>
      <c r="C75" s="2">
        <f t="shared" si="19"/>
        <v>20.537371372180907</v>
      </c>
      <c r="E75" s="3">
        <f t="shared" si="23"/>
        <v>0</v>
      </c>
      <c r="F75" s="2">
        <f t="shared" si="20"/>
        <v>16.661631107549763</v>
      </c>
      <c r="I75" s="16">
        <f t="shared" si="21"/>
        <v>6.6752747146150912E-3</v>
      </c>
      <c r="J75" s="2">
        <f t="shared" si="22"/>
        <v>42.316836061840064</v>
      </c>
      <c r="M75" s="17">
        <v>40694</v>
      </c>
      <c r="N75" s="18">
        <v>3001.556</v>
      </c>
      <c r="O75" s="19">
        <f t="shared" si="18"/>
        <v>1.4170316995584908E-2</v>
      </c>
      <c r="P75" s="18">
        <v>13.521000000000001</v>
      </c>
      <c r="S75" s="20" t="s">
        <v>54</v>
      </c>
      <c r="T75" s="21">
        <v>4444.2759999999998</v>
      </c>
      <c r="U75" s="22">
        <f t="shared" si="6"/>
        <v>3.0388751733690818E-2</v>
      </c>
      <c r="V75" s="23">
        <v>34.897199999999998</v>
      </c>
      <c r="W75" s="23"/>
    </row>
    <row r="76" spans="1:23" x14ac:dyDescent="0.25">
      <c r="A76" s="1">
        <v>40724</v>
      </c>
      <c r="B76" s="3">
        <v>5.9908686496000001E-2</v>
      </c>
      <c r="C76" s="2">
        <f t="shared" si="19"/>
        <v>20.965485030606139</v>
      </c>
      <c r="E76" s="3">
        <f t="shared" si="23"/>
        <v>0</v>
      </c>
      <c r="F76" s="2">
        <f t="shared" si="20"/>
        <v>16.661631107549763</v>
      </c>
      <c r="I76" s="16">
        <f t="shared" si="21"/>
        <v>8.356436804801759E-2</v>
      </c>
      <c r="J76" s="2">
        <f t="shared" si="22"/>
        <v>42.429826664146503</v>
      </c>
      <c r="M76" s="17">
        <v>40724</v>
      </c>
      <c r="N76" s="18">
        <v>3044.0889999999999</v>
      </c>
      <c r="O76" s="19">
        <f t="shared" si="18"/>
        <v>-2.3655681552017582E-2</v>
      </c>
      <c r="P76" s="18">
        <v>12.8788</v>
      </c>
      <c r="S76" s="20" t="s">
        <v>55</v>
      </c>
      <c r="T76" s="21">
        <v>4579.3320000000003</v>
      </c>
      <c r="U76" s="22">
        <f t="shared" si="6"/>
        <v>1.0697630134700731E-2</v>
      </c>
      <c r="V76" s="23">
        <v>34.161499999999997</v>
      </c>
      <c r="W76" s="23"/>
    </row>
    <row r="77" spans="1:23" x14ac:dyDescent="0.25">
      <c r="A77" s="1">
        <v>40753</v>
      </c>
      <c r="B77" s="3">
        <v>3.87489347858E-2</v>
      </c>
      <c r="C77" s="2">
        <f t="shared" si="19"/>
        <v>22.221499700541301</v>
      </c>
      <c r="E77" s="3">
        <f t="shared" si="23"/>
        <v>0</v>
      </c>
      <c r="F77" s="2">
        <f t="shared" si="20"/>
        <v>16.661631107549763</v>
      </c>
      <c r="I77" s="16">
        <f t="shared" si="21"/>
        <v>8.0908985040184289E-2</v>
      </c>
      <c r="J77" s="2">
        <f t="shared" si="22"/>
        <v>43.848075324777035</v>
      </c>
      <c r="M77" s="17">
        <v>40753</v>
      </c>
      <c r="N77" s="18">
        <v>2972.0790000000002</v>
      </c>
      <c r="O77" s="19">
        <f t="shared" si="18"/>
        <v>-4.2160050254384296E-2</v>
      </c>
      <c r="P77" s="18">
        <v>12.725300000000001</v>
      </c>
      <c r="S77" s="20" t="s">
        <v>56</v>
      </c>
      <c r="T77" s="21">
        <v>4628.32</v>
      </c>
      <c r="U77" s="22">
        <f t="shared" si="6"/>
        <v>-4.2733000311128047E-2</v>
      </c>
      <c r="V77" s="23">
        <v>33.837000000000003</v>
      </c>
      <c r="W77" s="23"/>
    </row>
    <row r="78" spans="1:23" x14ac:dyDescent="0.25">
      <c r="A78" s="1">
        <v>40786</v>
      </c>
      <c r="B78" s="3">
        <v>-6.8892028255400001E-2</v>
      </c>
      <c r="C78" s="2">
        <f t="shared" si="19"/>
        <v>23.082559143280253</v>
      </c>
      <c r="E78" s="3">
        <f t="shared" si="23"/>
        <v>0</v>
      </c>
      <c r="F78" s="2">
        <f t="shared" si="20"/>
        <v>16.661631107549763</v>
      </c>
      <c r="I78" s="16">
        <f t="shared" si="21"/>
        <v>2.4345023061598553E-2</v>
      </c>
      <c r="J78" s="2">
        <f t="shared" si="22"/>
        <v>45.267156632974334</v>
      </c>
      <c r="M78" s="17">
        <v>40786</v>
      </c>
      <c r="N78" s="18">
        <v>2846.7759999999998</v>
      </c>
      <c r="O78" s="19">
        <f t="shared" si="18"/>
        <v>-9.3237051316998554E-2</v>
      </c>
      <c r="P78" s="18">
        <v>12.1591</v>
      </c>
      <c r="S78" s="20" t="s">
        <v>57</v>
      </c>
      <c r="T78" s="21">
        <v>4430.5379999999996</v>
      </c>
      <c r="U78" s="22">
        <f t="shared" si="6"/>
        <v>-0.12948991747729049</v>
      </c>
      <c r="V78" s="23">
        <v>32.448300000000003</v>
      </c>
      <c r="W78" s="23"/>
    </row>
    <row r="79" spans="1:23" x14ac:dyDescent="0.25">
      <c r="A79" s="1">
        <v>40816</v>
      </c>
      <c r="B79" s="3">
        <v>7.0277642120200004E-2</v>
      </c>
      <c r="C79" s="2">
        <f t="shared" si="19"/>
        <v>21.492354826574449</v>
      </c>
      <c r="E79" s="3">
        <f t="shared" si="23"/>
        <v>0</v>
      </c>
      <c r="F79" s="2">
        <f t="shared" si="20"/>
        <v>16.661631107549763</v>
      </c>
      <c r="I79" s="16">
        <f t="shared" si="21"/>
        <v>2.6131766568986817E-2</v>
      </c>
      <c r="J79" s="2">
        <f t="shared" si="22"/>
        <v>45.707968621839434</v>
      </c>
      <c r="M79" s="17">
        <v>40816</v>
      </c>
      <c r="N79" s="18">
        <v>2581.3510000000001</v>
      </c>
      <c r="O79" s="19">
        <f t="shared" si="18"/>
        <v>4.4145875551213187E-2</v>
      </c>
      <c r="P79" s="18">
        <v>10.960800000000001</v>
      </c>
      <c r="S79" s="20" t="s">
        <v>58</v>
      </c>
      <c r="T79" s="21">
        <v>3856.828</v>
      </c>
      <c r="U79" s="22">
        <f t="shared" si="6"/>
        <v>3.6956275986380543E-2</v>
      </c>
      <c r="V79" s="23">
        <v>28.0733</v>
      </c>
      <c r="W79" s="23"/>
    </row>
    <row r="80" spans="1:23" x14ac:dyDescent="0.25">
      <c r="A80" s="1">
        <v>40847</v>
      </c>
      <c r="B80" s="3">
        <v>1.5450976320799999E-2</v>
      </c>
      <c r="C80" s="2">
        <f t="shared" si="19"/>
        <v>23.002786847396802</v>
      </c>
      <c r="E80" s="3">
        <f t="shared" si="23"/>
        <v>0</v>
      </c>
      <c r="F80" s="2">
        <f t="shared" si="20"/>
        <v>16.661631107549763</v>
      </c>
      <c r="I80" s="16">
        <f t="shared" si="21"/>
        <v>7.9928603544711707E-2</v>
      </c>
      <c r="J80" s="2">
        <f t="shared" si="22"/>
        <v>46.185740608386823</v>
      </c>
      <c r="M80" s="17">
        <v>40847</v>
      </c>
      <c r="N80" s="18">
        <v>2695.3069999999998</v>
      </c>
      <c r="O80" s="19">
        <f t="shared" si="18"/>
        <v>-6.4477627223911704E-2</v>
      </c>
      <c r="P80" s="18">
        <v>11.501099999999999</v>
      </c>
      <c r="S80" s="20" t="s">
        <v>59</v>
      </c>
      <c r="T80" s="21">
        <v>3999.3620000000001</v>
      </c>
      <c r="U80" s="22">
        <f t="shared" si="6"/>
        <v>-4.4862155513804472E-2</v>
      </c>
      <c r="V80" s="23">
        <v>29.211300000000001</v>
      </c>
      <c r="W80" s="23"/>
    </row>
    <row r="81" spans="1:23" x14ac:dyDescent="0.25">
      <c r="A81" s="1">
        <v>40877</v>
      </c>
      <c r="B81" s="3">
        <v>-0.189678763523</v>
      </c>
      <c r="C81" s="2">
        <f t="shared" si="19"/>
        <v>23.358202362288338</v>
      </c>
      <c r="E81" s="3">
        <f t="shared" si="23"/>
        <v>0</v>
      </c>
      <c r="F81" s="2">
        <f t="shared" si="20"/>
        <v>16.661631107549763</v>
      </c>
      <c r="I81" s="16">
        <f t="shared" si="21"/>
        <v>-0.11996763690096263</v>
      </c>
      <c r="J81" s="2">
        <f t="shared" si="22"/>
        <v>47.662365308589486</v>
      </c>
      <c r="M81" s="17">
        <v>40877</v>
      </c>
      <c r="N81" s="18">
        <v>2521.52</v>
      </c>
      <c r="O81" s="19">
        <f t="shared" si="18"/>
        <v>-6.9711126622037378E-2</v>
      </c>
      <c r="P81" s="18">
        <v>10.898199999999999</v>
      </c>
      <c r="S81" s="20" t="s">
        <v>60</v>
      </c>
      <c r="T81" s="21">
        <v>3819.942</v>
      </c>
      <c r="U81" s="22">
        <f t="shared" si="6"/>
        <v>-0.14481031387387555</v>
      </c>
      <c r="V81" s="23">
        <v>27.906600000000001</v>
      </c>
      <c r="W81" s="23"/>
    </row>
    <row r="82" spans="1:23" x14ac:dyDescent="0.25">
      <c r="A82" s="1">
        <v>40907</v>
      </c>
      <c r="B82" s="3">
        <v>-1.5829029818299999E-2</v>
      </c>
      <c r="C82" s="2">
        <f t="shared" si="19"/>
        <v>18.927647420089471</v>
      </c>
      <c r="D82" s="3">
        <f t="shared" ref="D82" si="27">C82/C70-1</f>
        <v>-0.22649271102833568</v>
      </c>
      <c r="E82" s="3">
        <f t="shared" si="23"/>
        <v>0</v>
      </c>
      <c r="F82" s="2">
        <f t="shared" si="20"/>
        <v>16.661631107549763</v>
      </c>
      <c r="G82" s="3">
        <f t="shared" ref="G82" si="28">F82/F70-1</f>
        <v>-0.10578674584472203</v>
      </c>
      <c r="I82" s="16">
        <f t="shared" si="21"/>
        <v>-6.6353767832966509E-2</v>
      </c>
      <c r="J82" s="2">
        <f t="shared" si="22"/>
        <v>45.375188774516729</v>
      </c>
      <c r="K82" s="3">
        <f t="shared" ref="K82" si="29">J82/J70-1</f>
        <v>1.3353055923996715E-2</v>
      </c>
      <c r="M82" s="17">
        <v>40907</v>
      </c>
      <c r="N82" s="18">
        <v>2345.7420000000002</v>
      </c>
      <c r="O82" s="19">
        <f t="shared" si="18"/>
        <v>5.0524738014666504E-2</v>
      </c>
      <c r="P82" s="18">
        <v>10.408899999999999</v>
      </c>
      <c r="S82" s="20" t="s">
        <v>61</v>
      </c>
      <c r="T82" s="21">
        <v>3266.7750000000001</v>
      </c>
      <c r="U82" s="22">
        <f t="shared" si="6"/>
        <v>8.4851267687551333E-3</v>
      </c>
      <c r="V82" s="23">
        <v>23.812100000000001</v>
      </c>
      <c r="W82" s="23"/>
    </row>
    <row r="83" spans="1:23" x14ac:dyDescent="0.25">
      <c r="A83" s="1">
        <v>40939</v>
      </c>
      <c r="B83" s="3">
        <v>0.18705633218000001</v>
      </c>
      <c r="C83" s="2">
        <f t="shared" si="19"/>
        <v>18.628041124686604</v>
      </c>
      <c r="E83" s="3">
        <f t="shared" si="23"/>
        <v>0</v>
      </c>
      <c r="F83" s="2">
        <f t="shared" si="20"/>
        <v>16.661631107549763</v>
      </c>
      <c r="I83" s="16">
        <f t="shared" si="21"/>
        <v>0.11811758383364052</v>
      </c>
      <c r="J83" s="2">
        <f t="shared" si="22"/>
        <v>44.170862877988199</v>
      </c>
      <c r="M83" s="17">
        <v>40939</v>
      </c>
      <c r="N83" s="18">
        <v>2464.2600000000002</v>
      </c>
      <c r="O83" s="19">
        <f t="shared" si="18"/>
        <v>6.8938748346359491E-2</v>
      </c>
      <c r="P83" s="18">
        <v>11.0784</v>
      </c>
      <c r="S83" s="20" t="s">
        <v>62</v>
      </c>
      <c r="T83" s="21">
        <v>3294.4940000000001</v>
      </c>
      <c r="U83" s="22">
        <f t="shared" si="6"/>
        <v>0.12191553543579063</v>
      </c>
      <c r="V83" s="23">
        <v>24.996200000000002</v>
      </c>
      <c r="W83" s="23"/>
    </row>
    <row r="84" spans="1:23" x14ac:dyDescent="0.25">
      <c r="A84" s="1">
        <v>40968</v>
      </c>
      <c r="B84" s="3">
        <v>-6.8005784360599994E-2</v>
      </c>
      <c r="C84" s="2">
        <f t="shared" si="19"/>
        <v>22.112534173168683</v>
      </c>
      <c r="E84" s="3">
        <f t="shared" si="23"/>
        <v>-6.8005784360599994E-2</v>
      </c>
      <c r="F84" s="2">
        <f t="shared" si="20"/>
        <v>16.661631107549763</v>
      </c>
      <c r="I84" s="16">
        <f t="shared" si="21"/>
        <v>-6.8005784360599994E-2</v>
      </c>
      <c r="J84" s="2">
        <f t="shared" si="22"/>
        <v>49.388218476983212</v>
      </c>
      <c r="M84" s="17">
        <v>40968</v>
      </c>
      <c r="N84" s="18">
        <v>2634.143</v>
      </c>
      <c r="O84" s="19">
        <f t="shared" si="18"/>
        <v>-6.8046419651476842E-2</v>
      </c>
      <c r="P84" s="18">
        <v>11.6332</v>
      </c>
      <c r="S84" s="20" t="s">
        <v>63</v>
      </c>
      <c r="T84" s="21">
        <v>3696.1439999999998</v>
      </c>
      <c r="U84" s="22">
        <f t="shared" si="6"/>
        <v>-7.5561991091256067E-2</v>
      </c>
      <c r="V84" s="23">
        <v>28.008400000000002</v>
      </c>
      <c r="W84" s="23"/>
    </row>
    <row r="85" spans="1:23" x14ac:dyDescent="0.25">
      <c r="A85" s="1">
        <v>40998</v>
      </c>
      <c r="B85" s="3">
        <v>3.20272640879E-3</v>
      </c>
      <c r="C85" s="2">
        <f t="shared" si="19"/>
        <v>20.608753942521776</v>
      </c>
      <c r="E85" s="3">
        <f t="shared" si="23"/>
        <v>3.20272640879E-3</v>
      </c>
      <c r="F85" s="2">
        <f t="shared" si="20"/>
        <v>15.528543815353869</v>
      </c>
      <c r="I85" s="16">
        <f t="shared" si="21"/>
        <v>3.20272640879E-3</v>
      </c>
      <c r="J85" s="2">
        <f t="shared" si="22"/>
        <v>46.02953394128329</v>
      </c>
      <c r="M85" s="17">
        <v>40998</v>
      </c>
      <c r="N85" s="18">
        <v>2454.8989999999999</v>
      </c>
      <c r="O85" s="19">
        <f t="shared" si="18"/>
        <v>6.9761729504961512E-2</v>
      </c>
      <c r="P85" s="18">
        <v>10.924200000000001</v>
      </c>
      <c r="S85" s="20" t="s">
        <v>64</v>
      </c>
      <c r="T85" s="21">
        <v>3416.8560000000002</v>
      </c>
      <c r="U85" s="22">
        <f t="shared" si="6"/>
        <v>7.251754244252602E-2</v>
      </c>
      <c r="V85" s="23">
        <v>26.003599999999999</v>
      </c>
      <c r="W85" s="23"/>
    </row>
    <row r="86" spans="1:23" x14ac:dyDescent="0.25">
      <c r="A86" s="1">
        <v>41026</v>
      </c>
      <c r="B86" s="3">
        <v>3.01343576253E-2</v>
      </c>
      <c r="C86" s="2">
        <f t="shared" si="19"/>
        <v>20.674758143025745</v>
      </c>
      <c r="E86" s="3">
        <f t="shared" si="23"/>
        <v>3.01343576253E-2</v>
      </c>
      <c r="F86" s="2">
        <f t="shared" si="20"/>
        <v>15.578277492721353</v>
      </c>
      <c r="I86" s="16">
        <f t="shared" si="21"/>
        <v>3.01343576253E-2</v>
      </c>
      <c r="J86" s="2">
        <f t="shared" si="22"/>
        <v>46.176953945221328</v>
      </c>
      <c r="M86" s="17">
        <v>41026</v>
      </c>
      <c r="N86" s="18">
        <v>2626.1570000000002</v>
      </c>
      <c r="O86" s="19">
        <f t="shared" si="18"/>
        <v>2.2409170510369059E-3</v>
      </c>
      <c r="P86" s="18">
        <v>11.390700000000001</v>
      </c>
      <c r="S86" s="20" t="s">
        <v>65</v>
      </c>
      <c r="T86" s="21">
        <v>3664.6379999999999</v>
      </c>
      <c r="U86" s="22">
        <f t="shared" si="6"/>
        <v>2.4273884623801839E-2</v>
      </c>
      <c r="V86" s="23">
        <v>30.4206</v>
      </c>
      <c r="W86" s="23"/>
    </row>
    <row r="87" spans="1:23" x14ac:dyDescent="0.25">
      <c r="A87" s="1">
        <v>41060</v>
      </c>
      <c r="B87" s="3">
        <v>2.3719128924599999E-3</v>
      </c>
      <c r="C87" s="2">
        <f t="shared" si="19"/>
        <v>21.297778698724265</v>
      </c>
      <c r="E87" s="3">
        <f t="shared" si="23"/>
        <v>2.3719128924599999E-3</v>
      </c>
      <c r="F87" s="2">
        <f t="shared" si="20"/>
        <v>16.04771887787318</v>
      </c>
      <c r="I87" s="16">
        <f t="shared" si="21"/>
        <v>2.3719128924599999E-3</v>
      </c>
      <c r="J87" s="2">
        <f t="shared" si="22"/>
        <v>47.56846678945363</v>
      </c>
      <c r="M87" s="17">
        <v>41060</v>
      </c>
      <c r="N87" s="18">
        <v>2632.0419999999999</v>
      </c>
      <c r="O87" s="19">
        <f t="shared" si="18"/>
        <v>-6.4752006236982518E-2</v>
      </c>
      <c r="P87" s="18">
        <v>11.209899999999999</v>
      </c>
      <c r="S87" s="20" t="s">
        <v>66</v>
      </c>
      <c r="T87" s="21">
        <v>3753.5929999999998</v>
      </c>
      <c r="U87" s="22">
        <f t="shared" ref="U87:U125" si="30">(T88-T87)/T87</f>
        <v>-7.5295323707178619E-2</v>
      </c>
      <c r="V87" s="23">
        <v>31.2135</v>
      </c>
      <c r="W87" s="23"/>
    </row>
    <row r="88" spans="1:23" x14ac:dyDescent="0.25">
      <c r="A88" s="1">
        <v>41089</v>
      </c>
      <c r="B88" s="3">
        <v>-0.108882917844</v>
      </c>
      <c r="C88" s="2">
        <f t="shared" si="19"/>
        <v>21.34829517460053</v>
      </c>
      <c r="E88" s="3">
        <f t="shared" si="23"/>
        <v>0</v>
      </c>
      <c r="F88" s="2">
        <f t="shared" si="20"/>
        <v>16.085782669174179</v>
      </c>
      <c r="I88" s="16">
        <f t="shared" si="21"/>
        <v>-5.6604167171676323E-2</v>
      </c>
      <c r="J88" s="2">
        <f t="shared" si="22"/>
        <v>47.613598093314614</v>
      </c>
      <c r="M88" s="17">
        <v>41089</v>
      </c>
      <c r="N88" s="18">
        <v>2461.6120000000001</v>
      </c>
      <c r="O88" s="19">
        <f t="shared" si="18"/>
        <v>-5.2278750672323682E-2</v>
      </c>
      <c r="P88" s="18">
        <v>10.459899999999999</v>
      </c>
      <c r="S88" s="20" t="s">
        <v>67</v>
      </c>
      <c r="T88" s="21">
        <v>3470.9650000000001</v>
      </c>
      <c r="U88" s="22">
        <f t="shared" si="30"/>
        <v>-8.9823147165125586E-2</v>
      </c>
      <c r="V88" s="23">
        <v>27.655799999999999</v>
      </c>
      <c r="W88" s="23"/>
    </row>
    <row r="89" spans="1:23" x14ac:dyDescent="0.25">
      <c r="A89" s="1">
        <v>41121</v>
      </c>
      <c r="B89" s="3">
        <v>7.4665078476100002E-2</v>
      </c>
      <c r="C89" s="2">
        <f t="shared" si="19"/>
        <v>19.023830504995036</v>
      </c>
      <c r="E89" s="3">
        <f t="shared" si="23"/>
        <v>0</v>
      </c>
      <c r="F89" s="2">
        <f t="shared" si="20"/>
        <v>16.085782669174179</v>
      </c>
      <c r="I89" s="16">
        <f t="shared" si="21"/>
        <v>0.12955504050654937</v>
      </c>
      <c r="J89" s="2">
        <f t="shared" si="22"/>
        <v>46.535546866867023</v>
      </c>
      <c r="M89" s="17">
        <v>41121</v>
      </c>
      <c r="N89" s="18">
        <v>2332.922</v>
      </c>
      <c r="O89" s="19">
        <f t="shared" si="18"/>
        <v>-5.488996203044938E-2</v>
      </c>
      <c r="P89" s="18">
        <v>10.173999999999999</v>
      </c>
      <c r="S89" s="20" t="s">
        <v>68</v>
      </c>
      <c r="T89" s="21">
        <v>3159.192</v>
      </c>
      <c r="U89" s="22">
        <f t="shared" si="30"/>
        <v>-6.2332393852605377E-3</v>
      </c>
      <c r="V89" s="23">
        <v>27.930299999999999</v>
      </c>
      <c r="W89" s="23"/>
    </row>
    <row r="90" spans="1:23" x14ac:dyDescent="0.25">
      <c r="A90" s="1">
        <v>41152</v>
      </c>
      <c r="B90" s="3">
        <v>1.0425716493800001E-2</v>
      </c>
      <c r="C90" s="2">
        <f t="shared" si="19"/>
        <v>20.444246302566516</v>
      </c>
      <c r="E90" s="3">
        <f t="shared" si="23"/>
        <v>0</v>
      </c>
      <c r="F90" s="2">
        <f t="shared" si="20"/>
        <v>16.085782669174179</v>
      </c>
      <c r="I90" s="16">
        <f t="shared" si="21"/>
        <v>-2.9593912799200844E-2</v>
      </c>
      <c r="J90" s="2">
        <f t="shared" si="22"/>
        <v>48.947112730599571</v>
      </c>
      <c r="M90" s="17">
        <v>41152</v>
      </c>
      <c r="N90" s="18">
        <v>2204.8679999999999</v>
      </c>
      <c r="O90" s="19">
        <f t="shared" si="18"/>
        <v>4.0019629293000847E-2</v>
      </c>
      <c r="P90" s="18">
        <v>9.8320000000000007</v>
      </c>
      <c r="S90" s="20" t="s">
        <v>69</v>
      </c>
      <c r="T90" s="21">
        <v>3139.5</v>
      </c>
      <c r="U90" s="22">
        <f t="shared" si="30"/>
        <v>1.9191591017677961E-2</v>
      </c>
      <c r="V90" s="23">
        <v>27.693300000000001</v>
      </c>
      <c r="W90" s="23"/>
    </row>
    <row r="91" spans="1:23" x14ac:dyDescent="0.25">
      <c r="A91" s="1">
        <v>41180</v>
      </c>
      <c r="B91" s="3">
        <v>1.07835856491E-3</v>
      </c>
      <c r="C91" s="2">
        <f t="shared" si="19"/>
        <v>20.657392218446493</v>
      </c>
      <c r="E91" s="3">
        <f t="shared" si="23"/>
        <v>0</v>
      </c>
      <c r="F91" s="2">
        <f t="shared" si="20"/>
        <v>16.085782669174179</v>
      </c>
      <c r="I91" s="16">
        <f t="shared" si="21"/>
        <v>1.7774490361695639E-2</v>
      </c>
      <c r="J91" s="2">
        <f t="shared" si="22"/>
        <v>48.367698096230768</v>
      </c>
      <c r="M91" s="17">
        <v>41180</v>
      </c>
      <c r="N91" s="18">
        <v>2293.1060000000002</v>
      </c>
      <c r="O91" s="19">
        <f t="shared" si="18"/>
        <v>-1.669613179678564E-2</v>
      </c>
      <c r="P91" s="18">
        <v>10.0556</v>
      </c>
      <c r="S91" s="20" t="s">
        <v>70</v>
      </c>
      <c r="T91" s="21">
        <v>3199.752</v>
      </c>
      <c r="U91" s="22">
        <f t="shared" si="30"/>
        <v>-9.8929542039507268E-3</v>
      </c>
      <c r="V91" s="23">
        <v>28.246300000000002</v>
      </c>
      <c r="W91" s="23"/>
    </row>
    <row r="92" spans="1:23" x14ac:dyDescent="0.25">
      <c r="A92" s="1">
        <v>41213</v>
      </c>
      <c r="B92" s="3">
        <v>-0.111933421432</v>
      </c>
      <c r="C92" s="2">
        <f t="shared" si="19"/>
        <v>20.679668294273956</v>
      </c>
      <c r="E92" s="3">
        <f t="shared" si="23"/>
        <v>-0.111933421432</v>
      </c>
      <c r="F92" s="2">
        <f t="shared" si="20"/>
        <v>16.085782669174179</v>
      </c>
      <c r="I92" s="16">
        <f t="shared" si="21"/>
        <v>-0.111933421432</v>
      </c>
      <c r="J92" s="2">
        <f t="shared" si="22"/>
        <v>49.227409279859629</v>
      </c>
      <c r="M92" s="17">
        <v>41213</v>
      </c>
      <c r="N92" s="18">
        <v>2254.8200000000002</v>
      </c>
      <c r="O92" s="19">
        <f t="shared" si="18"/>
        <v>-5.1072369413079577E-2</v>
      </c>
      <c r="P92" s="18">
        <v>9.9703999999999997</v>
      </c>
      <c r="S92" s="20" t="s">
        <v>71</v>
      </c>
      <c r="T92" s="21">
        <v>3168.0970000000002</v>
      </c>
      <c r="U92" s="22">
        <f t="shared" si="30"/>
        <v>-0.11094136322214894</v>
      </c>
      <c r="V92" s="23">
        <v>30.7605</v>
      </c>
      <c r="W92" s="23"/>
    </row>
    <row r="93" spans="1:23" x14ac:dyDescent="0.25">
      <c r="A93" s="1">
        <v>41243</v>
      </c>
      <c r="B93" s="3">
        <v>0.20203771405000001</v>
      </c>
      <c r="C93" s="2">
        <f t="shared" si="19"/>
        <v>18.364922268017018</v>
      </c>
      <c r="E93" s="3">
        <f t="shared" si="23"/>
        <v>0</v>
      </c>
      <c r="F93" s="2">
        <f t="shared" si="20"/>
        <v>14.285245978601944</v>
      </c>
      <c r="I93" s="16">
        <f t="shared" si="21"/>
        <v>2.2901392922494129E-2</v>
      </c>
      <c r="J93" s="2">
        <f t="shared" si="22"/>
        <v>47.023332340288398</v>
      </c>
      <c r="M93" s="17">
        <v>41243</v>
      </c>
      <c r="N93" s="18">
        <v>2139.6610000000001</v>
      </c>
      <c r="O93" s="19">
        <f t="shared" si="18"/>
        <v>0.17913632112750588</v>
      </c>
      <c r="P93" s="18">
        <v>9.6507000000000005</v>
      </c>
      <c r="S93" s="20" t="s">
        <v>72</v>
      </c>
      <c r="T93" s="21">
        <v>2816.6239999999998</v>
      </c>
      <c r="U93" s="22">
        <f t="shared" si="30"/>
        <v>0.16304483665551397</v>
      </c>
      <c r="V93" s="23">
        <v>27.391100000000002</v>
      </c>
      <c r="W93" s="23"/>
    </row>
    <row r="94" spans="1:23" x14ac:dyDescent="0.25">
      <c r="A94" s="1">
        <v>41274</v>
      </c>
      <c r="B94" s="3">
        <v>6.3176682964699998E-2</v>
      </c>
      <c r="C94" s="2">
        <f t="shared" si="19"/>
        <v>22.075329181753119</v>
      </c>
      <c r="D94" s="3">
        <f t="shared" ref="D94" si="31">C94/C82-1</f>
        <v>0.16630073943171375</v>
      </c>
      <c r="E94" s="3">
        <f t="shared" si="23"/>
        <v>6.3176682964699998E-2</v>
      </c>
      <c r="F94" s="2">
        <f t="shared" si="20"/>
        <v>14.285245978601944</v>
      </c>
      <c r="G94" s="3">
        <f t="shared" ref="G94" si="32">F94/F82-1</f>
        <v>-0.14262619989654102</v>
      </c>
      <c r="I94" s="16">
        <f t="shared" si="21"/>
        <v>6.3176682964699998E-2</v>
      </c>
      <c r="J94" s="2">
        <f t="shared" si="22"/>
        <v>48.100232150738371</v>
      </c>
      <c r="K94" s="3">
        <f t="shared" ref="K94" si="33">J94/J82-1</f>
        <v>6.0055802517169132E-2</v>
      </c>
      <c r="M94" s="17">
        <v>41274</v>
      </c>
      <c r="N94" s="18">
        <v>2522.9520000000002</v>
      </c>
      <c r="O94" s="19">
        <f t="shared" si="18"/>
        <v>6.4975473175866938E-2</v>
      </c>
      <c r="P94" s="18">
        <v>10.8355</v>
      </c>
      <c r="S94" s="20" t="s">
        <v>73</v>
      </c>
      <c r="T94" s="21">
        <v>3275.86</v>
      </c>
      <c r="U94" s="22">
        <f t="shared" si="30"/>
        <v>6.2205955077445245E-2</v>
      </c>
      <c r="V94" s="23">
        <v>32.873199999999997</v>
      </c>
      <c r="W94" s="23"/>
    </row>
    <row r="95" spans="1:23" x14ac:dyDescent="0.25">
      <c r="A95" s="1">
        <v>41305</v>
      </c>
      <c r="B95" s="3">
        <v>6.24826554907E-2</v>
      </c>
      <c r="C95" s="2">
        <f t="shared" si="19"/>
        <v>23.469975254810127</v>
      </c>
      <c r="E95" s="3">
        <f t="shared" si="23"/>
        <v>6.24826554907E-2</v>
      </c>
      <c r="F95" s="2">
        <f t="shared" si="20"/>
        <v>15.187740434864835</v>
      </c>
      <c r="I95" s="16">
        <f t="shared" si="21"/>
        <v>6.24826554907E-2</v>
      </c>
      <c r="J95" s="2">
        <f t="shared" si="22"/>
        <v>51.139045267854037</v>
      </c>
      <c r="M95" s="17">
        <v>41305</v>
      </c>
      <c r="N95" s="18">
        <v>2686.8820000000001</v>
      </c>
      <c r="O95" s="19">
        <f t="shared" si="18"/>
        <v>-5.0448810182210924E-3</v>
      </c>
      <c r="P95" s="18">
        <v>11.3322</v>
      </c>
      <c r="S95" s="20" t="s">
        <v>74</v>
      </c>
      <c r="T95" s="21">
        <v>3479.6379999999999</v>
      </c>
      <c r="U95" s="22">
        <f t="shared" si="30"/>
        <v>3.6946659393879519E-2</v>
      </c>
      <c r="V95" s="23">
        <v>31.538599999999999</v>
      </c>
      <c r="W95" s="23"/>
    </row>
    <row r="96" spans="1:23" x14ac:dyDescent="0.25">
      <c r="A96" s="1">
        <v>41333</v>
      </c>
      <c r="B96" s="3">
        <v>-5.53699774071E-2</v>
      </c>
      <c r="C96" s="2">
        <f t="shared" si="19"/>
        <v>24.936441633031684</v>
      </c>
      <c r="E96" s="3">
        <f t="shared" si="23"/>
        <v>-5.53699774071E-2</v>
      </c>
      <c r="F96" s="2">
        <f t="shared" si="20"/>
        <v>16.136710788138672</v>
      </c>
      <c r="I96" s="16">
        <f t="shared" si="21"/>
        <v>-5.53699774071E-2</v>
      </c>
      <c r="J96" s="2">
        <f t="shared" si="22"/>
        <v>54.334348615448675</v>
      </c>
      <c r="M96" s="17">
        <v>41333</v>
      </c>
      <c r="N96" s="18">
        <v>2673.3270000000002</v>
      </c>
      <c r="O96" s="19">
        <f t="shared" si="18"/>
        <v>-6.6674970925741595E-2</v>
      </c>
      <c r="P96" s="18">
        <v>11.1357</v>
      </c>
      <c r="S96" s="20" t="s">
        <v>75</v>
      </c>
      <c r="T96" s="21">
        <v>3608.1990000000001</v>
      </c>
      <c r="U96" s="22">
        <f t="shared" si="30"/>
        <v>-4.4596764202861378E-2</v>
      </c>
      <c r="V96" s="23">
        <v>32.747300000000003</v>
      </c>
      <c r="W96" s="23"/>
    </row>
    <row r="97" spans="1:23" x14ac:dyDescent="0.25">
      <c r="A97" s="1">
        <v>41362</v>
      </c>
      <c r="B97" s="3">
        <v>-7.4039929746600001E-3</v>
      </c>
      <c r="C97" s="2">
        <f t="shared" si="19"/>
        <v>23.555711423197252</v>
      </c>
      <c r="E97" s="3">
        <f t="shared" si="23"/>
        <v>0</v>
      </c>
      <c r="F97" s="2">
        <f t="shared" si="20"/>
        <v>15.243221476374526</v>
      </c>
      <c r="I97" s="16">
        <f t="shared" si="21"/>
        <v>1.1744468218815352E-2</v>
      </c>
      <c r="J97" s="2">
        <f t="shared" si="22"/>
        <v>53.130951953341921</v>
      </c>
      <c r="M97" s="17">
        <v>41362</v>
      </c>
      <c r="N97" s="18">
        <v>2495.0830000000001</v>
      </c>
      <c r="O97" s="19">
        <f t="shared" si="18"/>
        <v>-1.9148461193475352E-2</v>
      </c>
      <c r="P97" s="18">
        <v>10.503299999999999</v>
      </c>
      <c r="S97" s="20" t="s">
        <v>76</v>
      </c>
      <c r="T97" s="21">
        <v>3447.2849999999999</v>
      </c>
      <c r="U97" s="22">
        <f t="shared" si="30"/>
        <v>-2.3067138342202569E-2</v>
      </c>
      <c r="V97" s="23">
        <v>31.3551</v>
      </c>
      <c r="W97" s="23"/>
    </row>
    <row r="98" spans="1:23" x14ac:dyDescent="0.25">
      <c r="A98" s="1">
        <v>41390</v>
      </c>
      <c r="B98" s="3">
        <v>0.15287088766699999</v>
      </c>
      <c r="C98" s="2">
        <f t="shared" si="19"/>
        <v>23.381305101306783</v>
      </c>
      <c r="E98" s="3">
        <f t="shared" si="23"/>
        <v>0</v>
      </c>
      <c r="F98" s="2">
        <f t="shared" si="20"/>
        <v>15.243221476374526</v>
      </c>
      <c r="I98" s="16">
        <f t="shared" si="21"/>
        <v>8.7852455153861114E-2</v>
      </c>
      <c r="J98" s="2">
        <f t="shared" si="22"/>
        <v>53.380549864002489</v>
      </c>
      <c r="M98" s="17">
        <v>41390</v>
      </c>
      <c r="N98" s="18">
        <v>2447.306</v>
      </c>
      <c r="O98" s="19">
        <f t="shared" si="18"/>
        <v>6.501843251313888E-2</v>
      </c>
      <c r="P98" s="18">
        <v>10.035600000000001</v>
      </c>
      <c r="S98" s="20" t="s">
        <v>77</v>
      </c>
      <c r="T98" s="21">
        <v>3367.7660000000001</v>
      </c>
      <c r="U98" s="22">
        <f t="shared" si="30"/>
        <v>0.14058340157837562</v>
      </c>
      <c r="V98" s="23">
        <v>29.78</v>
      </c>
      <c r="W98" s="23"/>
    </row>
    <row r="99" spans="1:23" x14ac:dyDescent="0.25">
      <c r="A99" s="1">
        <v>41425</v>
      </c>
      <c r="B99" s="3">
        <v>-0.131539831577</v>
      </c>
      <c r="C99" s="2">
        <f t="shared" si="19"/>
        <v>26.955625966956504</v>
      </c>
      <c r="E99" s="3">
        <f t="shared" si="23"/>
        <v>-0.131539831577</v>
      </c>
      <c r="F99" s="2">
        <f t="shared" si="20"/>
        <v>15.243221476374526</v>
      </c>
      <c r="I99" s="16">
        <f t="shared" si="21"/>
        <v>-0.131539831577</v>
      </c>
      <c r="J99" s="2">
        <f t="shared" si="22"/>
        <v>58.070162227018216</v>
      </c>
      <c r="M99" s="17">
        <v>41425</v>
      </c>
      <c r="N99" s="18">
        <v>2606.4259999999999</v>
      </c>
      <c r="O99" s="19">
        <f t="shared" si="18"/>
        <v>-0.15568713633151288</v>
      </c>
      <c r="P99" s="18">
        <v>10.4976</v>
      </c>
      <c r="S99" s="20" t="s">
        <v>78</v>
      </c>
      <c r="T99" s="21">
        <v>3841.2179999999998</v>
      </c>
      <c r="U99" s="22">
        <f t="shared" si="30"/>
        <v>-0.15756460580992795</v>
      </c>
      <c r="V99" s="23">
        <v>34.022199999999998</v>
      </c>
      <c r="W99" s="23"/>
    </row>
    <row r="100" spans="1:23" x14ac:dyDescent="0.25">
      <c r="A100" s="1">
        <v>41453</v>
      </c>
      <c r="B100" s="3">
        <v>0.14365426158</v>
      </c>
      <c r="C100" s="2">
        <f t="shared" si="19"/>
        <v>23.409887467210439</v>
      </c>
      <c r="E100" s="3">
        <f t="shared" si="23"/>
        <v>0</v>
      </c>
      <c r="F100" s="2">
        <f t="shared" si="20"/>
        <v>13.238130690681311</v>
      </c>
      <c r="I100" s="16">
        <f t="shared" ref="I100:I125" si="34">IF(O98+O99&lt;0,B100-O100,B100)</f>
        <v>0.14711598337989534</v>
      </c>
      <c r="J100" s="2">
        <f t="shared" ref="J100:J126" si="35">IF(O98+O99&lt;0,J99*$K$1*(1+I99)+J99*(1-$K$1),J99*(1+I99))</f>
        <v>55.014746483421803</v>
      </c>
      <c r="M100" s="17">
        <v>41453</v>
      </c>
      <c r="N100" s="18">
        <v>2200.6390000000001</v>
      </c>
      <c r="O100" s="19">
        <f t="shared" si="18"/>
        <v>-3.4617217998953453E-3</v>
      </c>
      <c r="P100" s="18">
        <v>9.0489999999999995</v>
      </c>
      <c r="S100" s="20" t="s">
        <v>79</v>
      </c>
      <c r="T100" s="21">
        <v>3235.9780000000001</v>
      </c>
      <c r="U100" s="22">
        <f t="shared" si="30"/>
        <v>6.0187368393728222E-2</v>
      </c>
      <c r="V100" s="23">
        <v>28.7714</v>
      </c>
      <c r="W100" s="23"/>
    </row>
    <row r="101" spans="1:23" x14ac:dyDescent="0.25">
      <c r="A101" s="1">
        <v>41486</v>
      </c>
      <c r="B101" s="3">
        <v>8.7005929477000005E-2</v>
      </c>
      <c r="C101" s="2">
        <f t="shared" si="19"/>
        <v>26.772817564983452</v>
      </c>
      <c r="E101" s="3">
        <f t="shared" si="23"/>
        <v>0</v>
      </c>
      <c r="F101" s="2">
        <f t="shared" si="20"/>
        <v>13.238130690681311</v>
      </c>
      <c r="I101" s="16">
        <f t="shared" si="34"/>
        <v>3.1881514343720524E-2</v>
      </c>
      <c r="J101" s="2">
        <f t="shared" si="35"/>
        <v>58.252165895143506</v>
      </c>
      <c r="M101" s="17">
        <v>41486</v>
      </c>
      <c r="N101" s="18">
        <v>2193.0210000000002</v>
      </c>
      <c r="O101" s="19">
        <f t="shared" si="18"/>
        <v>5.5124415133279481E-2</v>
      </c>
      <c r="P101" s="18">
        <v>8.8263999999999996</v>
      </c>
      <c r="S101" s="20" t="s">
        <v>80</v>
      </c>
      <c r="T101" s="21">
        <v>3430.7429999999999</v>
      </c>
      <c r="U101" s="22">
        <f t="shared" si="30"/>
        <v>6.8033367699066996E-2</v>
      </c>
      <c r="V101" s="23">
        <v>27.608699999999999</v>
      </c>
      <c r="W101" s="23"/>
    </row>
    <row r="102" spans="1:23" x14ac:dyDescent="0.25">
      <c r="A102" s="1">
        <v>41516</v>
      </c>
      <c r="B102" s="3">
        <v>4.8143236264600001E-2</v>
      </c>
      <c r="C102" s="2">
        <f t="shared" si="19"/>
        <v>29.102211441942991</v>
      </c>
      <c r="E102" s="3">
        <f t="shared" si="23"/>
        <v>4.8143236264600001E-2</v>
      </c>
      <c r="F102" s="2">
        <f t="shared" si="20"/>
        <v>13.238130690681311</v>
      </c>
      <c r="I102" s="16">
        <f t="shared" si="34"/>
        <v>4.8143236264600001E-2</v>
      </c>
      <c r="J102" s="2">
        <f t="shared" si="35"/>
        <v>60.109333157682315</v>
      </c>
      <c r="M102" s="17">
        <v>41516</v>
      </c>
      <c r="N102" s="18">
        <v>2313.91</v>
      </c>
      <c r="O102" s="19">
        <f t="shared" si="18"/>
        <v>4.1110933441663722E-2</v>
      </c>
      <c r="P102" s="18">
        <v>9.1257999999999999</v>
      </c>
      <c r="S102" s="20" t="s">
        <v>81</v>
      </c>
      <c r="T102" s="21">
        <v>3664.1480000000001</v>
      </c>
      <c r="U102" s="22">
        <f t="shared" si="30"/>
        <v>5.6969587472995055E-2</v>
      </c>
      <c r="V102" s="23">
        <v>29.6996</v>
      </c>
      <c r="W102" s="23"/>
    </row>
    <row r="103" spans="1:23" x14ac:dyDescent="0.25">
      <c r="A103" s="1">
        <v>41547</v>
      </c>
      <c r="B103" s="3">
        <v>-1.8077206026399999E-2</v>
      </c>
      <c r="C103" s="2">
        <f t="shared" si="19"/>
        <v>30.503286083214796</v>
      </c>
      <c r="E103" s="3">
        <f t="shared" si="23"/>
        <v>-1.8077206026399999E-2</v>
      </c>
      <c r="F103" s="2">
        <f t="shared" si="20"/>
        <v>13.875457144224432</v>
      </c>
      <c r="I103" s="16">
        <f t="shared" si="34"/>
        <v>-1.8077206026399999E-2</v>
      </c>
      <c r="J103" s="2">
        <f t="shared" si="35"/>
        <v>63.003190985600163</v>
      </c>
      <c r="M103" s="17">
        <v>41547</v>
      </c>
      <c r="N103" s="18">
        <v>2409.0369999999998</v>
      </c>
      <c r="O103" s="19">
        <f t="shared" si="18"/>
        <v>-1.4661045056593158E-2</v>
      </c>
      <c r="P103" s="18">
        <v>9.0484000000000009</v>
      </c>
      <c r="S103" s="20" t="s">
        <v>82</v>
      </c>
      <c r="T103" s="21">
        <v>3872.893</v>
      </c>
      <c r="U103" s="22">
        <f t="shared" si="30"/>
        <v>-4.1071106276367522E-2</v>
      </c>
      <c r="V103" s="23">
        <v>30.284199999999998</v>
      </c>
      <c r="W103" s="23"/>
    </row>
    <row r="104" spans="1:23" x14ac:dyDescent="0.25">
      <c r="A104" s="1">
        <v>41578</v>
      </c>
      <c r="B104" s="3">
        <v>8.60046509825E-2</v>
      </c>
      <c r="C104" s="2">
        <f t="shared" si="19"/>
        <v>29.951871896206303</v>
      </c>
      <c r="E104" s="3">
        <f t="shared" si="23"/>
        <v>8.60046509825E-2</v>
      </c>
      <c r="F104" s="2">
        <f t="shared" si="20"/>
        <v>13.624627646717805</v>
      </c>
      <c r="I104" s="16">
        <f t="shared" si="34"/>
        <v>8.60046509825E-2</v>
      </c>
      <c r="J104" s="2">
        <f t="shared" si="35"/>
        <v>61.864269321832843</v>
      </c>
      <c r="M104" s="17">
        <v>41578</v>
      </c>
      <c r="N104" s="18">
        <v>2373.7179999999998</v>
      </c>
      <c r="O104" s="19">
        <f t="shared" si="18"/>
        <v>2.7478411504652245E-2</v>
      </c>
      <c r="P104" s="18">
        <v>8.9784000000000006</v>
      </c>
      <c r="S104" s="20" t="s">
        <v>83</v>
      </c>
      <c r="T104" s="21">
        <v>3713.8290000000002</v>
      </c>
      <c r="U104" s="22">
        <f t="shared" si="30"/>
        <v>6.2618391961503775E-2</v>
      </c>
      <c r="V104" s="23">
        <v>29.041699999999999</v>
      </c>
      <c r="W104" s="23"/>
    </row>
    <row r="105" spans="1:23" x14ac:dyDescent="0.25">
      <c r="A105" s="1">
        <v>41607</v>
      </c>
      <c r="B105" s="3">
        <v>8.1566474120300006E-2</v>
      </c>
      <c r="C105" s="2">
        <f t="shared" si="19"/>
        <v>32.527872184912077</v>
      </c>
      <c r="E105" s="3">
        <f t="shared" si="23"/>
        <v>8.1566474120300006E-2</v>
      </c>
      <c r="F105" s="2">
        <f t="shared" si="20"/>
        <v>14.796408992240291</v>
      </c>
      <c r="I105" s="16">
        <f t="shared" si="34"/>
        <v>8.1566474120300006E-2</v>
      </c>
      <c r="J105" s="2">
        <f t="shared" si="35"/>
        <v>67.184884213144471</v>
      </c>
      <c r="M105" s="17">
        <v>41607</v>
      </c>
      <c r="N105" s="18">
        <v>2438.944</v>
      </c>
      <c r="O105" s="19">
        <f t="shared" si="18"/>
        <v>-4.4657851922799474E-2</v>
      </c>
      <c r="P105" s="18">
        <v>9.2329000000000008</v>
      </c>
      <c r="S105" s="20" t="s">
        <v>84</v>
      </c>
      <c r="T105" s="21">
        <v>3946.3829999999998</v>
      </c>
      <c r="U105" s="22">
        <f t="shared" si="30"/>
        <v>-2.9720125998920991E-2</v>
      </c>
      <c r="V105" s="23">
        <v>31.0105</v>
      </c>
      <c r="W105" s="23"/>
    </row>
    <row r="106" spans="1:23" x14ac:dyDescent="0.25">
      <c r="A106" s="1">
        <v>41639</v>
      </c>
      <c r="B106" s="3">
        <v>4.7363470349900003E-2</v>
      </c>
      <c r="C106" s="2">
        <f t="shared" si="19"/>
        <v>35.181056029671133</v>
      </c>
      <c r="D106" s="3">
        <f t="shared" ref="D106" si="36">C106/C94-1</f>
        <v>0.59368205746851821</v>
      </c>
      <c r="E106" s="3">
        <f t="shared" si="23"/>
        <v>0</v>
      </c>
      <c r="F106" s="2">
        <f t="shared" si="20"/>
        <v>16.003299903379233</v>
      </c>
      <c r="G106" s="3">
        <f t="shared" ref="G106" si="37">F106/F94-1</f>
        <v>0.1202677172903277</v>
      </c>
      <c r="I106" s="16">
        <f t="shared" si="34"/>
        <v>0.10211650744047322</v>
      </c>
      <c r="J106" s="2">
        <f t="shared" si="35"/>
        <v>69.376897860923194</v>
      </c>
      <c r="K106" s="3">
        <f t="shared" ref="K106" si="38">J106/J94-1</f>
        <v>0.4423401875381221</v>
      </c>
      <c r="M106" s="17">
        <v>41639</v>
      </c>
      <c r="N106" s="18">
        <v>2330.0259999999998</v>
      </c>
      <c r="O106" s="19">
        <f t="shared" si="18"/>
        <v>-5.475303709057322E-2</v>
      </c>
      <c r="P106" s="18">
        <v>8.6949000000000005</v>
      </c>
      <c r="S106" s="20" t="s">
        <v>85</v>
      </c>
      <c r="T106" s="21">
        <v>3829.096</v>
      </c>
      <c r="U106" s="22">
        <f t="shared" si="30"/>
        <v>1.4708432486414591E-2</v>
      </c>
      <c r="V106" s="23">
        <v>28.431999999999999</v>
      </c>
      <c r="W106" s="23"/>
    </row>
    <row r="107" spans="1:23" x14ac:dyDescent="0.25">
      <c r="A107" s="1">
        <v>41669</v>
      </c>
      <c r="B107" s="3">
        <v>4.9711648654800003E-2</v>
      </c>
      <c r="C107" s="2">
        <f t="shared" si="19"/>
        <v>36.847352933810633</v>
      </c>
      <c r="E107" s="3">
        <f t="shared" si="23"/>
        <v>0</v>
      </c>
      <c r="F107" s="2">
        <f t="shared" si="20"/>
        <v>16.003299903379233</v>
      </c>
      <c r="I107" s="16">
        <f t="shared" si="34"/>
        <v>6.0372049571960365E-2</v>
      </c>
      <c r="J107" s="2">
        <f t="shared" si="35"/>
        <v>72.210708463567968</v>
      </c>
      <c r="M107" s="17">
        <v>41669</v>
      </c>
      <c r="N107" s="18">
        <v>2202.4499999999998</v>
      </c>
      <c r="O107" s="19">
        <f t="shared" si="18"/>
        <v>-1.0660400917160362E-2</v>
      </c>
      <c r="P107" s="18">
        <v>8.2697000000000003</v>
      </c>
      <c r="S107" s="20" t="s">
        <v>86</v>
      </c>
      <c r="T107" s="21">
        <v>3885.4160000000002</v>
      </c>
      <c r="U107" s="22">
        <f t="shared" si="30"/>
        <v>2.3295575042672372E-2</v>
      </c>
      <c r="V107" s="23">
        <v>29.004200000000001</v>
      </c>
      <c r="W107" s="23"/>
    </row>
    <row r="108" spans="1:23" x14ac:dyDescent="0.25">
      <c r="A108" s="1">
        <v>41698</v>
      </c>
      <c r="B108" s="3">
        <v>-5.4808264361400003E-3</v>
      </c>
      <c r="C108" s="2">
        <f t="shared" si="19"/>
        <v>38.679095596715641</v>
      </c>
      <c r="E108" s="3">
        <f t="shared" si="23"/>
        <v>0</v>
      </c>
      <c r="F108" s="2">
        <f t="shared" si="20"/>
        <v>16.003299903379233</v>
      </c>
      <c r="I108" s="16">
        <f t="shared" si="34"/>
        <v>9.5106534871817264E-3</v>
      </c>
      <c r="J108" s="2">
        <f t="shared" si="35"/>
        <v>73.954511851963531</v>
      </c>
      <c r="M108" s="17">
        <v>41698</v>
      </c>
      <c r="N108" s="18">
        <v>2178.971</v>
      </c>
      <c r="O108" s="19">
        <f t="shared" si="18"/>
        <v>-1.4991479923321727E-2</v>
      </c>
      <c r="P108" s="18">
        <v>8.2911999999999999</v>
      </c>
      <c r="S108" s="20" t="s">
        <v>87</v>
      </c>
      <c r="T108" s="21">
        <v>3975.9290000000001</v>
      </c>
      <c r="U108" s="22">
        <f t="shared" si="30"/>
        <v>-3.4053173484737791E-2</v>
      </c>
      <c r="V108" s="23">
        <v>29.607900000000001</v>
      </c>
      <c r="W108" s="23"/>
    </row>
    <row r="109" spans="1:23" x14ac:dyDescent="0.25">
      <c r="A109" s="1">
        <v>41729</v>
      </c>
      <c r="B109" s="3">
        <v>2.3994364176599999E-2</v>
      </c>
      <c r="C109" s="2">
        <f t="shared" si="19"/>
        <v>38.467102187043174</v>
      </c>
      <c r="E109" s="3">
        <f t="shared" si="23"/>
        <v>0</v>
      </c>
      <c r="F109" s="2">
        <f t="shared" si="20"/>
        <v>16.003299903379233</v>
      </c>
      <c r="I109" s="16">
        <f t="shared" si="34"/>
        <v>1.8238425481959582E-2</v>
      </c>
      <c r="J109" s="2">
        <f t="shared" si="35"/>
        <v>74.235854146378614</v>
      </c>
      <c r="M109" s="17">
        <v>41729</v>
      </c>
      <c r="N109" s="18">
        <v>2146.3049999999998</v>
      </c>
      <c r="O109" s="19">
        <f t="shared" si="18"/>
        <v>5.7559386946404167E-3</v>
      </c>
      <c r="P109" s="18">
        <v>8.0635999999999992</v>
      </c>
      <c r="S109" s="20" t="s">
        <v>88</v>
      </c>
      <c r="T109" s="21">
        <v>3840.5360000000001</v>
      </c>
      <c r="U109" s="22">
        <f t="shared" si="30"/>
        <v>-1.9363443019411869E-2</v>
      </c>
      <c r="V109" s="23">
        <v>27.9574</v>
      </c>
      <c r="W109" s="23"/>
    </row>
    <row r="110" spans="1:23" x14ac:dyDescent="0.25">
      <c r="A110" s="1">
        <v>41759</v>
      </c>
      <c r="B110" s="3">
        <v>7.54244360433E-2</v>
      </c>
      <c r="C110" s="2">
        <f t="shared" si="19"/>
        <v>39.390095845737576</v>
      </c>
      <c r="E110" s="3">
        <f t="shared" si="23"/>
        <v>0</v>
      </c>
      <c r="F110" s="2">
        <f t="shared" si="20"/>
        <v>16.003299903379233</v>
      </c>
      <c r="I110" s="16">
        <f t="shared" si="34"/>
        <v>7.6441271032059263E-2</v>
      </c>
      <c r="J110" s="2">
        <f t="shared" si="35"/>
        <v>74.777432183953962</v>
      </c>
      <c r="M110" s="17">
        <v>41759</v>
      </c>
      <c r="N110" s="18">
        <v>2158.6590000000001</v>
      </c>
      <c r="O110" s="19">
        <f t="shared" si="18"/>
        <v>-1.0168349887592631E-3</v>
      </c>
      <c r="P110" s="18">
        <v>8.1026000000000007</v>
      </c>
      <c r="S110" s="20" t="s">
        <v>89</v>
      </c>
      <c r="T110" s="21">
        <v>3766.17</v>
      </c>
      <c r="U110" s="22">
        <f t="shared" si="30"/>
        <v>1.6745924905142293E-2</v>
      </c>
      <c r="V110" s="23">
        <v>27.484200000000001</v>
      </c>
      <c r="W110" s="23"/>
    </row>
    <row r="111" spans="1:23" x14ac:dyDescent="0.25">
      <c r="A111" s="1">
        <v>41789</v>
      </c>
      <c r="B111" s="3">
        <v>8.5388673675200005E-2</v>
      </c>
      <c r="C111" s="2">
        <f t="shared" si="19"/>
        <v>42.361071610593868</v>
      </c>
      <c r="E111" s="3">
        <f t="shared" si="23"/>
        <v>8.5388673675200005E-2</v>
      </c>
      <c r="F111" s="2">
        <f t="shared" si="20"/>
        <v>16.003299903379233</v>
      </c>
      <c r="I111" s="16">
        <f t="shared" si="34"/>
        <v>8.5388673675200005E-2</v>
      </c>
      <c r="J111" s="2">
        <f t="shared" si="35"/>
        <v>80.493514144609009</v>
      </c>
      <c r="M111" s="17">
        <v>41789</v>
      </c>
      <c r="N111" s="18">
        <v>2156.4639999999999</v>
      </c>
      <c r="O111" s="19">
        <f t="shared" si="18"/>
        <v>4.0130509945910386E-3</v>
      </c>
      <c r="P111" s="18">
        <v>8.1656999999999993</v>
      </c>
      <c r="S111" s="20" t="s">
        <v>90</v>
      </c>
      <c r="T111" s="21">
        <v>3829.2379999999998</v>
      </c>
      <c r="U111" s="22">
        <f t="shared" si="30"/>
        <v>2.498277725228883E-2</v>
      </c>
      <c r="V111" s="23">
        <v>28.0044</v>
      </c>
      <c r="W111" s="23"/>
    </row>
    <row r="112" spans="1:23" x14ac:dyDescent="0.25">
      <c r="A112" s="1">
        <v>41820</v>
      </c>
      <c r="B112" s="3">
        <v>6.6918008815900001E-2</v>
      </c>
      <c r="C112" s="2">
        <f t="shared" si="19"/>
        <v>45.978227330882653</v>
      </c>
      <c r="E112" s="3">
        <f t="shared" si="23"/>
        <v>6.6918008815900001E-2</v>
      </c>
      <c r="F112" s="2">
        <f t="shared" si="20"/>
        <v>17.369800456555243</v>
      </c>
      <c r="I112" s="16">
        <f t="shared" si="34"/>
        <v>6.6918008815900001E-2</v>
      </c>
      <c r="J112" s="2">
        <f t="shared" si="35"/>
        <v>87.366748556873134</v>
      </c>
      <c r="M112" s="17">
        <v>41820</v>
      </c>
      <c r="N112" s="18">
        <v>2165.1179999999999</v>
      </c>
      <c r="O112" s="19">
        <f t="shared" si="18"/>
        <v>8.5507117856856052E-2</v>
      </c>
      <c r="P112" s="18">
        <v>8.0317000000000007</v>
      </c>
      <c r="S112" s="20" t="s">
        <v>91</v>
      </c>
      <c r="T112" s="21">
        <v>3924.9029999999998</v>
      </c>
      <c r="U112" s="22">
        <f t="shared" si="30"/>
        <v>8.4624256956159244E-2</v>
      </c>
      <c r="V112" s="23">
        <v>26.357099999999999</v>
      </c>
      <c r="W112" s="23"/>
    </row>
    <row r="113" spans="1:23" x14ac:dyDescent="0.25">
      <c r="A113" s="1">
        <v>41851</v>
      </c>
      <c r="B113" s="3">
        <v>0.103807096237</v>
      </c>
      <c r="C113" s="2">
        <f t="shared" si="19"/>
        <v>49.054998752750116</v>
      </c>
      <c r="E113" s="3">
        <f t="shared" si="23"/>
        <v>0.103807096237</v>
      </c>
      <c r="F113" s="2">
        <f t="shared" si="20"/>
        <v>18.532152916637433</v>
      </c>
      <c r="I113" s="16">
        <f t="shared" si="34"/>
        <v>0.103807096237</v>
      </c>
      <c r="J113" s="2">
        <f t="shared" si="35"/>
        <v>93.213157407018485</v>
      </c>
      <c r="M113" s="17">
        <v>41851</v>
      </c>
      <c r="N113" s="18">
        <v>2350.2510000000002</v>
      </c>
      <c r="O113" s="19">
        <f t="shared" si="18"/>
        <v>-5.0905201189150873E-3</v>
      </c>
      <c r="P113" s="18">
        <v>8.6054999999999993</v>
      </c>
      <c r="S113" s="20" t="s">
        <v>92</v>
      </c>
      <c r="T113" s="21">
        <v>4257.0450000000001</v>
      </c>
      <c r="U113" s="22">
        <f t="shared" si="30"/>
        <v>4.0129714391085793E-2</v>
      </c>
      <c r="V113" s="23">
        <v>28.5261</v>
      </c>
      <c r="W113" s="23"/>
    </row>
    <row r="114" spans="1:23" x14ac:dyDescent="0.25">
      <c r="A114" s="1">
        <v>41880</v>
      </c>
      <c r="B114" s="3">
        <v>0.227071691504</v>
      </c>
      <c r="C114" s="2">
        <f t="shared" si="19"/>
        <v>54.14725572918276</v>
      </c>
      <c r="E114" s="3">
        <f t="shared" si="23"/>
        <v>0.227071691504</v>
      </c>
      <c r="F114" s="2">
        <f t="shared" si="20"/>
        <v>20.455921897933614</v>
      </c>
      <c r="I114" s="16">
        <f t="shared" si="34"/>
        <v>0.227071691504</v>
      </c>
      <c r="J114" s="2">
        <f t="shared" si="35"/>
        <v>102.88934460852347</v>
      </c>
      <c r="M114" s="17">
        <v>41880</v>
      </c>
      <c r="N114" s="18">
        <v>2338.2869999999998</v>
      </c>
      <c r="O114" s="19">
        <f t="shared" si="18"/>
        <v>4.8198103996643704E-2</v>
      </c>
      <c r="P114" s="18">
        <v>8.5550999999999995</v>
      </c>
      <c r="S114" s="20" t="s">
        <v>93</v>
      </c>
      <c r="T114" s="21">
        <v>4427.8789999999999</v>
      </c>
      <c r="U114" s="22">
        <f t="shared" si="30"/>
        <v>0.11026498239902215</v>
      </c>
      <c r="V114" s="23">
        <v>29.803599999999999</v>
      </c>
      <c r="W114" s="23"/>
    </row>
    <row r="115" spans="1:23" x14ac:dyDescent="0.25">
      <c r="A115" s="1">
        <v>41912</v>
      </c>
      <c r="B115" s="3">
        <v>1.2108191060999999E-2</v>
      </c>
      <c r="C115" s="2">
        <f t="shared" si="19"/>
        <v>66.442564677907953</v>
      </c>
      <c r="E115" s="3">
        <f t="shared" si="23"/>
        <v>1.2108191060999999E-2</v>
      </c>
      <c r="F115" s="2">
        <f t="shared" si="20"/>
        <v>25.100882684571115</v>
      </c>
      <c r="I115" s="16">
        <f t="shared" si="34"/>
        <v>1.2108191060999999E-2</v>
      </c>
      <c r="J115" s="2">
        <f t="shared" si="35"/>
        <v>126.25260212651887</v>
      </c>
      <c r="M115" s="17">
        <v>41912</v>
      </c>
      <c r="N115" s="18">
        <v>2450.9879999999998</v>
      </c>
      <c r="O115" s="19">
        <f t="shared" si="18"/>
        <v>2.3393423386813827E-2</v>
      </c>
      <c r="P115" s="18">
        <v>8.7114999999999991</v>
      </c>
      <c r="S115" s="20" t="s">
        <v>94</v>
      </c>
      <c r="T115" s="21">
        <v>4916.1189999999997</v>
      </c>
      <c r="U115" s="22">
        <f t="shared" si="30"/>
        <v>1.4299287710488799E-2</v>
      </c>
      <c r="V115" s="23">
        <v>34.189500000000002</v>
      </c>
      <c r="W115" s="23"/>
    </row>
    <row r="116" spans="1:23" x14ac:dyDescent="0.25">
      <c r="A116" s="1">
        <v>41943</v>
      </c>
      <c r="B116" s="3">
        <v>1.41947495423E-2</v>
      </c>
      <c r="C116" s="2">
        <f t="shared" si="19"/>
        <v>67.247063945610904</v>
      </c>
      <c r="E116" s="3">
        <f t="shared" si="23"/>
        <v>1.41947495423E-2</v>
      </c>
      <c r="F116" s="2">
        <f t="shared" si="20"/>
        <v>25.404808967915645</v>
      </c>
      <c r="I116" s="16">
        <f t="shared" si="34"/>
        <v>1.41947495423E-2</v>
      </c>
      <c r="J116" s="2">
        <f t="shared" si="35"/>
        <v>127.78129275501516</v>
      </c>
      <c r="M116" s="17">
        <v>41943</v>
      </c>
      <c r="N116" s="18">
        <v>2508.3249999999998</v>
      </c>
      <c r="O116" s="19">
        <f t="shared" si="18"/>
        <v>0.11979867042747649</v>
      </c>
      <c r="P116" s="18">
        <v>8.9281000000000006</v>
      </c>
      <c r="S116" s="20" t="s">
        <v>95</v>
      </c>
      <c r="T116" s="21">
        <v>4986.4160000000002</v>
      </c>
      <c r="U116" s="22">
        <f t="shared" si="30"/>
        <v>5.1911232436282824E-2</v>
      </c>
      <c r="V116" s="23">
        <v>34.693300000000001</v>
      </c>
      <c r="W116" s="23"/>
    </row>
    <row r="117" spans="1:23" x14ac:dyDescent="0.25">
      <c r="A117" s="1">
        <v>41971</v>
      </c>
      <c r="B117" s="3">
        <v>-0.17212073735399999</v>
      </c>
      <c r="C117" s="2">
        <f t="shared" si="19"/>
        <v>68.201619175773885</v>
      </c>
      <c r="E117" s="3">
        <f t="shared" si="23"/>
        <v>-0.17212073735399999</v>
      </c>
      <c r="F117" s="2">
        <f t="shared" si="20"/>
        <v>25.765423868385184</v>
      </c>
      <c r="I117" s="16">
        <f t="shared" si="34"/>
        <v>-0.17212073735399999</v>
      </c>
      <c r="J117" s="2">
        <f t="shared" si="35"/>
        <v>129.59511620186393</v>
      </c>
      <c r="M117" s="17">
        <v>41971</v>
      </c>
      <c r="N117" s="18">
        <v>2808.819</v>
      </c>
      <c r="O117" s="19">
        <f t="shared" si="18"/>
        <v>0.25807501302148705</v>
      </c>
      <c r="P117" s="18">
        <v>9.9987999999999992</v>
      </c>
      <c r="S117" s="20" t="s">
        <v>96</v>
      </c>
      <c r="T117" s="21">
        <v>5245.2669999999998</v>
      </c>
      <c r="U117" s="22">
        <f t="shared" si="30"/>
        <v>1.4765120631609433E-2</v>
      </c>
      <c r="V117" s="23">
        <v>36.515000000000001</v>
      </c>
      <c r="W117" s="23"/>
    </row>
    <row r="118" spans="1:23" x14ac:dyDescent="0.25">
      <c r="A118" s="1">
        <v>42004</v>
      </c>
      <c r="B118" s="3">
        <v>0.11870143576099999</v>
      </c>
      <c r="C118" s="2">
        <f t="shared" si="19"/>
        <v>56.462706194502978</v>
      </c>
      <c r="D118" s="3">
        <f t="shared" ref="D118" si="39">C118/C106-1</f>
        <v>0.60491788952791081</v>
      </c>
      <c r="E118" s="3">
        <f t="shared" si="23"/>
        <v>0.11870143576099999</v>
      </c>
      <c r="F118" s="2">
        <f t="shared" si="20"/>
        <v>21.330660113920374</v>
      </c>
      <c r="G118" s="3">
        <f t="shared" ref="G118" si="40">F118/F106-1</f>
        <v>0.33289135632684252</v>
      </c>
      <c r="I118" s="16">
        <f t="shared" si="34"/>
        <v>0.11870143576099999</v>
      </c>
      <c r="J118" s="2">
        <f t="shared" si="35"/>
        <v>107.2891092437218</v>
      </c>
      <c r="K118" s="3">
        <f t="shared" ref="K118" si="41">J118/J106-1</f>
        <v>0.54646737677431956</v>
      </c>
      <c r="M118" s="17">
        <v>42004</v>
      </c>
      <c r="N118" s="18">
        <v>3533.7049999999999</v>
      </c>
      <c r="O118" s="19">
        <f t="shared" si="18"/>
        <v>-2.8105062533516523E-2</v>
      </c>
      <c r="P118" s="18">
        <v>13.129200000000001</v>
      </c>
      <c r="S118" s="20" t="s">
        <v>97</v>
      </c>
      <c r="T118" s="21">
        <v>5322.7139999999999</v>
      </c>
      <c r="U118" s="22">
        <f t="shared" si="30"/>
        <v>5.8243595278649224E-2</v>
      </c>
      <c r="V118" s="23">
        <v>37.164400000000001</v>
      </c>
      <c r="W118" s="23"/>
    </row>
    <row r="119" spans="1:23" x14ac:dyDescent="0.25">
      <c r="A119" s="1">
        <v>42034</v>
      </c>
      <c r="B119" s="3">
        <v>9.8112948942600003E-2</v>
      </c>
      <c r="C119" s="2">
        <f t="shared" si="19"/>
        <v>63.164910486741981</v>
      </c>
      <c r="E119" s="3">
        <f t="shared" si="23"/>
        <v>9.8112948942600003E-2</v>
      </c>
      <c r="F119" s="2">
        <f t="shared" si="20"/>
        <v>23.862640095172615</v>
      </c>
      <c r="I119" s="16">
        <f t="shared" si="34"/>
        <v>9.8112948942600003E-2</v>
      </c>
      <c r="J119" s="2">
        <f t="shared" si="35"/>
        <v>120.02448055247034</v>
      </c>
      <c r="M119" s="17">
        <v>42034</v>
      </c>
      <c r="N119" s="18">
        <v>3434.39</v>
      </c>
      <c r="O119" s="19">
        <f t="shared" si="18"/>
        <v>4.0313709275882958E-2</v>
      </c>
      <c r="P119" s="18">
        <v>12.8719</v>
      </c>
      <c r="S119" s="20" t="s">
        <v>98</v>
      </c>
      <c r="T119" s="21">
        <v>5632.7280000000001</v>
      </c>
      <c r="U119" s="22">
        <f t="shared" si="30"/>
        <v>6.8481027310390213E-2</v>
      </c>
      <c r="V119" s="23">
        <v>39.502699999999997</v>
      </c>
      <c r="W119" s="23"/>
    </row>
    <row r="120" spans="1:23" x14ac:dyDescent="0.25">
      <c r="A120" s="1">
        <v>42062</v>
      </c>
      <c r="B120" s="3">
        <v>0.27319337962700002</v>
      </c>
      <c r="C120" s="2">
        <f t="shared" si="19"/>
        <v>69.362206124291603</v>
      </c>
      <c r="E120" s="3">
        <f t="shared" si="23"/>
        <v>0.27319337962700002</v>
      </c>
      <c r="F120" s="2">
        <f t="shared" si="20"/>
        <v>26.203874084465927</v>
      </c>
      <c r="I120" s="16">
        <f t="shared" si="34"/>
        <v>0.27319337962700002</v>
      </c>
      <c r="J120" s="2">
        <f t="shared" si="35"/>
        <v>131.80043628477694</v>
      </c>
      <c r="M120" s="17">
        <v>42062</v>
      </c>
      <c r="N120" s="18">
        <v>3572.8429999999998</v>
      </c>
      <c r="O120" s="19">
        <f t="shared" si="18"/>
        <v>0.1338880549747079</v>
      </c>
      <c r="P120" s="18">
        <v>13.207700000000001</v>
      </c>
      <c r="S120" s="20" t="s">
        <v>99</v>
      </c>
      <c r="T120" s="21">
        <v>6018.4629999999997</v>
      </c>
      <c r="U120" s="22">
        <f t="shared" si="30"/>
        <v>0.20514224312752286</v>
      </c>
      <c r="V120" s="23">
        <v>42.300400000000003</v>
      </c>
      <c r="W120" s="23"/>
    </row>
    <row r="121" spans="1:23" x14ac:dyDescent="0.25">
      <c r="A121" s="1">
        <v>42094</v>
      </c>
      <c r="B121" s="3">
        <v>0.13210054194900001</v>
      </c>
      <c r="C121" s="2">
        <f t="shared" si="19"/>
        <v>88.311501633771428</v>
      </c>
      <c r="E121" s="3">
        <f t="shared" si="23"/>
        <v>0.13210054194900001</v>
      </c>
      <c r="F121" s="2">
        <f t="shared" si="20"/>
        <v>33.362599004921535</v>
      </c>
      <c r="I121" s="16">
        <f t="shared" si="34"/>
        <v>0.13210054194900001</v>
      </c>
      <c r="J121" s="2">
        <f t="shared" si="35"/>
        <v>167.80744290972822</v>
      </c>
      <c r="M121" s="17">
        <v>42094</v>
      </c>
      <c r="N121" s="18">
        <v>4051.2040000000002</v>
      </c>
      <c r="O121" s="19">
        <f t="shared" si="18"/>
        <v>0.17246280365047029</v>
      </c>
      <c r="P121" s="18">
        <v>14.559100000000001</v>
      </c>
      <c r="S121" s="20" t="s">
        <v>100</v>
      </c>
      <c r="T121" s="21">
        <v>7253.1040000000003</v>
      </c>
      <c r="U121" s="22">
        <f t="shared" si="30"/>
        <v>0.16773080876821847</v>
      </c>
      <c r="V121" s="23">
        <v>52.193100000000001</v>
      </c>
      <c r="W121" s="23"/>
    </row>
    <row r="122" spans="1:23" x14ac:dyDescent="0.25">
      <c r="A122" s="1">
        <v>42124</v>
      </c>
      <c r="B122" s="3">
        <v>0.50068300938800003</v>
      </c>
      <c r="C122" s="2">
        <f t="shared" si="19"/>
        <v>99.977498859922633</v>
      </c>
      <c r="E122" s="3">
        <f t="shared" si="23"/>
        <v>0.50068300938800003</v>
      </c>
      <c r="F122" s="2">
        <f t="shared" si="20"/>
        <v>37.769816414298838</v>
      </c>
      <c r="I122" s="16">
        <f t="shared" si="34"/>
        <v>0.50068300938800003</v>
      </c>
      <c r="J122" s="2">
        <f t="shared" si="35"/>
        <v>189.97489706117921</v>
      </c>
      <c r="M122" s="17">
        <v>42124</v>
      </c>
      <c r="N122" s="18">
        <v>4749.8860000000004</v>
      </c>
      <c r="O122" s="19">
        <f t="shared" si="18"/>
        <v>1.9146354249343966E-2</v>
      </c>
      <c r="P122" s="18">
        <v>17.027899999999999</v>
      </c>
      <c r="S122" s="20" t="s">
        <v>101</v>
      </c>
      <c r="T122" s="21">
        <v>8469.6730000000007</v>
      </c>
      <c r="U122" s="22">
        <f t="shared" si="30"/>
        <v>0.17676857182089539</v>
      </c>
      <c r="V122" s="23">
        <v>60.962499999999999</v>
      </c>
      <c r="W122" s="23"/>
    </row>
    <row r="123" spans="1:23" s="5" customFormat="1" x14ac:dyDescent="0.25">
      <c r="A123" s="1">
        <v>42153</v>
      </c>
      <c r="B123" s="3">
        <v>-0.331717271127</v>
      </c>
      <c r="C123" s="2">
        <f t="shared" si="19"/>
        <v>150.03453386019405</v>
      </c>
      <c r="D123" s="3"/>
      <c r="E123" s="3">
        <f t="shared" si="23"/>
        <v>-0.331717271127</v>
      </c>
      <c r="F123" s="2">
        <f t="shared" si="20"/>
        <v>56.680521760642264</v>
      </c>
      <c r="G123" s="3"/>
      <c r="H123" s="3"/>
      <c r="I123" s="16">
        <f t="shared" si="34"/>
        <v>-0.331717271127</v>
      </c>
      <c r="J123" s="2">
        <f t="shared" si="35"/>
        <v>285.09210022994597</v>
      </c>
      <c r="K123" s="3"/>
      <c r="L123"/>
      <c r="M123" s="17">
        <v>42153</v>
      </c>
      <c r="N123" s="18">
        <v>4840.8289999999997</v>
      </c>
      <c r="O123" s="19">
        <f t="shared" si="18"/>
        <v>-7.5985125688182831E-2</v>
      </c>
      <c r="P123" s="18">
        <v>16.822299999999998</v>
      </c>
      <c r="Q123" s="11"/>
      <c r="R123" s="11"/>
      <c r="S123" s="20" t="s">
        <v>102</v>
      </c>
      <c r="T123" s="21">
        <v>9966.8449999999993</v>
      </c>
      <c r="U123" s="22">
        <f t="shared" si="30"/>
        <v>-0.10643528619136736</v>
      </c>
      <c r="V123" s="23">
        <v>71.871799999999993</v>
      </c>
      <c r="W123" s="23"/>
    </row>
    <row r="124" spans="1:23" x14ac:dyDescent="0.25">
      <c r="A124" s="1">
        <v>42185</v>
      </c>
      <c r="B124" s="3">
        <v>-8.0081347969199995E-2</v>
      </c>
      <c r="C124" s="2">
        <f t="shared" si="19"/>
        <v>100.265487713279</v>
      </c>
      <c r="E124" s="3">
        <f t="shared" si="23"/>
        <v>0</v>
      </c>
      <c r="F124" s="2">
        <f t="shared" si="20"/>
        <v>37.878613756147473</v>
      </c>
      <c r="I124" s="16">
        <f t="shared" si="34"/>
        <v>6.6643063711735201E-2</v>
      </c>
      <c r="J124" s="2">
        <f t="shared" si="35"/>
        <v>247.26411082668881</v>
      </c>
      <c r="M124" s="17">
        <v>42185</v>
      </c>
      <c r="N124" s="18">
        <v>4472.9979999999996</v>
      </c>
      <c r="O124" s="19">
        <f t="shared" si="18"/>
        <v>-0.1467244116809352</v>
      </c>
      <c r="P124" s="18">
        <v>16.541699999999999</v>
      </c>
      <c r="S124" s="20" t="s">
        <v>103</v>
      </c>
      <c r="T124" s="21">
        <v>8906.0210000000006</v>
      </c>
      <c r="U124" s="22">
        <f t="shared" si="30"/>
        <v>-0.12484138539534108</v>
      </c>
      <c r="V124" s="23">
        <v>61.951799999999999</v>
      </c>
      <c r="W124" s="23"/>
    </row>
    <row r="125" spans="1:23" x14ac:dyDescent="0.25">
      <c r="A125" s="1">
        <v>42216</v>
      </c>
      <c r="B125" s="3">
        <v>-0.18994221582500001</v>
      </c>
      <c r="C125" s="2">
        <f t="shared" si="19"/>
        <v>92.236092302410356</v>
      </c>
      <c r="E125" s="3">
        <f t="shared" si="23"/>
        <v>0</v>
      </c>
      <c r="F125" s="2">
        <f t="shared" si="20"/>
        <v>37.878613756147473</v>
      </c>
      <c r="I125" s="16">
        <f t="shared" si="34"/>
        <v>-7.1997394382392582E-2</v>
      </c>
      <c r="J125" s="2">
        <f t="shared" si="35"/>
        <v>253.85548598326824</v>
      </c>
      <c r="M125" s="17">
        <v>42216</v>
      </c>
      <c r="N125" s="18">
        <v>3816.7</v>
      </c>
      <c r="O125" s="19">
        <f t="shared" si="18"/>
        <v>-0.11794482144260743</v>
      </c>
      <c r="P125" s="18">
        <v>14.5181</v>
      </c>
      <c r="S125" s="20" t="s">
        <v>104</v>
      </c>
      <c r="T125" s="21">
        <v>7794.1809999999996</v>
      </c>
      <c r="U125" s="22">
        <f t="shared" si="30"/>
        <v>-1</v>
      </c>
      <c r="V125" s="23">
        <v>54.481200000000001</v>
      </c>
      <c r="W125" s="23"/>
    </row>
    <row r="126" spans="1:23" x14ac:dyDescent="0.25">
      <c r="A126" s="1">
        <v>42247</v>
      </c>
      <c r="C126" s="2">
        <f t="shared" si="19"/>
        <v>74.716564551451299</v>
      </c>
      <c r="D126" s="3">
        <f>C126/C118-1</f>
        <v>0.32329053258742779</v>
      </c>
      <c r="F126" s="2">
        <f t="shared" si="20"/>
        <v>37.878613756147473</v>
      </c>
      <c r="G126" s="3">
        <f>F126/F118-1</f>
        <v>0.77578253808600683</v>
      </c>
      <c r="J126" s="2">
        <f t="shared" si="35"/>
        <v>246.5447125670797</v>
      </c>
      <c r="K126" s="3">
        <f>J126/J118-1</f>
        <v>1.2979472409172481</v>
      </c>
      <c r="M126" s="15">
        <v>42247</v>
      </c>
      <c r="N126" s="18">
        <v>3366.54</v>
      </c>
    </row>
    <row r="127" spans="1:23" x14ac:dyDescent="0.25">
      <c r="O127" s="11" t="s">
        <v>106</v>
      </c>
      <c r="P127" s="30">
        <f>AVERAGE(P2:P125)</f>
        <v>17.55282903225806</v>
      </c>
    </row>
    <row r="128" spans="1:23" s="12" customFormat="1" x14ac:dyDescent="0.25">
      <c r="A128" s="31" t="s">
        <v>113</v>
      </c>
      <c r="B128" s="32">
        <f>MIN(B2:B125)</f>
        <v>-0.331717271127</v>
      </c>
      <c r="C128" s="14"/>
      <c r="D128" s="32"/>
      <c r="E128" s="32">
        <f>MIN(E2:E125)</f>
        <v>-0.331717271127</v>
      </c>
      <c r="F128" s="14"/>
      <c r="G128" s="32"/>
      <c r="H128" s="32"/>
      <c r="I128" s="32">
        <f>MIN(I2:I124)</f>
        <v>-0.331717271127</v>
      </c>
      <c r="J128" s="14"/>
      <c r="K128" s="32"/>
      <c r="M128" s="13"/>
      <c r="O128" s="12" t="s">
        <v>107</v>
      </c>
      <c r="P128" s="33">
        <f>MAX(P2:P125)</f>
        <v>47.252400000000002</v>
      </c>
      <c r="U128" s="12" t="s">
        <v>106</v>
      </c>
      <c r="V128" s="14">
        <f>AVERAGE(V2:V123)</f>
        <v>43.390793069306916</v>
      </c>
      <c r="W128" s="14"/>
    </row>
    <row r="129" spans="21:22" customFormat="1" x14ac:dyDescent="0.25">
      <c r="U129" s="11" t="s">
        <v>107</v>
      </c>
      <c r="V129" s="10">
        <f>MAX(V2:V123)</f>
        <v>96.540800000000004</v>
      </c>
    </row>
    <row r="130" spans="21:22" customFormat="1" x14ac:dyDescent="0.25">
      <c r="U130" s="11"/>
      <c r="V130" s="10"/>
    </row>
    <row r="131" spans="21:22" customFormat="1" x14ac:dyDescent="0.25">
      <c r="U131" s="11"/>
      <c r="V131" s="10"/>
    </row>
    <row r="132" spans="21:22" customFormat="1" x14ac:dyDescent="0.25">
      <c r="U132" s="11"/>
      <c r="V132" s="10"/>
    </row>
    <row r="133" spans="21:22" customFormat="1" x14ac:dyDescent="0.25">
      <c r="U133" s="11"/>
      <c r="V133" s="10"/>
    </row>
    <row r="134" spans="21:22" customFormat="1" x14ac:dyDescent="0.25">
      <c r="U134" s="11"/>
      <c r="V134" s="10"/>
    </row>
    <row r="135" spans="21:22" customFormat="1" x14ac:dyDescent="0.25">
      <c r="U135" s="11"/>
      <c r="V135" s="10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5"/>
  <sheetViews>
    <sheetView workbookViewId="0">
      <selection activeCell="L14" sqref="L14"/>
    </sheetView>
  </sheetViews>
  <sheetFormatPr defaultColWidth="8.77734375" defaultRowHeight="14.4" x14ac:dyDescent="0.25"/>
  <cols>
    <col min="1" max="1" width="16.77734375" customWidth="1"/>
    <col min="2" max="2" width="8.77734375" style="3"/>
    <col min="3" max="3" width="8.77734375" style="2"/>
    <col min="4" max="4" width="8.77734375" style="3"/>
    <col min="5" max="5" width="10.109375" style="16" customWidth="1"/>
    <col min="6" max="6" width="8.77734375" style="2"/>
    <col min="7" max="8" width="8.77734375" style="3"/>
    <col min="9" max="9" width="12.5546875" customWidth="1"/>
    <col min="10" max="10" width="8.77734375" style="3"/>
    <col min="11" max="11" width="8.77734375" style="2"/>
    <col min="12" max="13" width="8.77734375" style="3"/>
    <col min="14" max="14" width="11.6640625" style="11" customWidth="1"/>
    <col min="15" max="16" width="14.6640625" style="11" customWidth="1"/>
    <col min="17" max="17" width="14.6640625" style="16" customWidth="1"/>
    <col min="18" max="18" width="8.77734375" style="11"/>
    <col min="19" max="19" width="8.77734375" style="3"/>
    <col min="20" max="21" width="8.77734375" style="10"/>
    <col min="22" max="26" width="12.109375" customWidth="1"/>
  </cols>
  <sheetData>
    <row r="1" spans="1:26" x14ac:dyDescent="0.25">
      <c r="B1" s="3" t="s">
        <v>110</v>
      </c>
      <c r="E1" s="16" t="s">
        <v>115</v>
      </c>
      <c r="G1" s="3">
        <v>-0.1</v>
      </c>
      <c r="J1" s="3" t="s">
        <v>112</v>
      </c>
      <c r="O1" s="11" t="s">
        <v>105</v>
      </c>
      <c r="P1" s="11" t="s">
        <v>121</v>
      </c>
      <c r="Q1" s="16" t="s">
        <v>123</v>
      </c>
      <c r="T1" s="10" t="s">
        <v>1</v>
      </c>
      <c r="V1" t="s">
        <v>120</v>
      </c>
      <c r="W1" t="s">
        <v>119</v>
      </c>
      <c r="X1" t="s">
        <v>118</v>
      </c>
      <c r="Y1" t="s">
        <v>121</v>
      </c>
      <c r="Z1" t="s">
        <v>117</v>
      </c>
    </row>
    <row r="2" spans="1:26" x14ac:dyDescent="0.25">
      <c r="A2" s="1">
        <v>38471</v>
      </c>
      <c r="B2" s="3">
        <v>1.49567306163E-2</v>
      </c>
      <c r="C2" s="2">
        <v>1</v>
      </c>
      <c r="E2" s="16">
        <f>B2</f>
        <v>1.49567306163E-2</v>
      </c>
      <c r="F2" s="2">
        <v>1</v>
      </c>
      <c r="I2" s="1">
        <v>38471</v>
      </c>
      <c r="J2" s="3">
        <v>1.0693253821E-2</v>
      </c>
      <c r="K2" s="2">
        <v>1</v>
      </c>
      <c r="V2" t="s">
        <v>116</v>
      </c>
      <c r="W2" s="1">
        <v>39097</v>
      </c>
      <c r="X2" s="51">
        <v>1986.539</v>
      </c>
      <c r="Y2" s="51"/>
      <c r="Z2">
        <v>40.609299999999998</v>
      </c>
    </row>
    <row r="3" spans="1:26" x14ac:dyDescent="0.25">
      <c r="A3" s="1">
        <v>38503</v>
      </c>
      <c r="B3" s="3">
        <v>-4.1170619419899999E-3</v>
      </c>
      <c r="C3" s="2">
        <f>C2*(1+B2)</f>
        <v>1.0149567306163001</v>
      </c>
      <c r="E3" s="16">
        <f>B3</f>
        <v>-4.1170619419899999E-3</v>
      </c>
      <c r="F3" s="2">
        <f>F2*(1+E2)</f>
        <v>1.0149567306163001</v>
      </c>
      <c r="I3" s="1">
        <v>38503</v>
      </c>
      <c r="J3" s="3">
        <v>-4.4691299380299997E-2</v>
      </c>
      <c r="K3" s="2">
        <f>K2*(1+J2)</f>
        <v>1.0106932538210001</v>
      </c>
      <c r="V3" t="s">
        <v>116</v>
      </c>
      <c r="W3" s="1">
        <v>39098</v>
      </c>
      <c r="X3" s="51">
        <v>2055.0160000000001</v>
      </c>
      <c r="Y3" s="51"/>
      <c r="Z3">
        <v>42.034999999999997</v>
      </c>
    </row>
    <row r="4" spans="1:26" x14ac:dyDescent="0.25">
      <c r="A4" s="1">
        <v>38533</v>
      </c>
      <c r="B4" s="3">
        <v>-5.1818995354600002E-2</v>
      </c>
      <c r="C4" s="2">
        <f t="shared" ref="C4:C67" si="0">C3*(1+B3)</f>
        <v>1.0107780908879131</v>
      </c>
      <c r="E4" s="16">
        <f t="shared" ref="E4:E25" si="1">B4</f>
        <v>-5.1818995354600002E-2</v>
      </c>
      <c r="F4" s="2">
        <f t="shared" ref="F4:F67" si="2">F3*(1+E3)</f>
        <v>1.0107780908879131</v>
      </c>
      <c r="I4" s="1">
        <v>38533</v>
      </c>
      <c r="J4" s="3">
        <v>-3.7282977100600002E-2</v>
      </c>
      <c r="K4" s="2">
        <f t="shared" ref="K4:K67" si="3">K3*(1+J3)</f>
        <v>0.96552405903283622</v>
      </c>
      <c r="V4" t="s">
        <v>116</v>
      </c>
      <c r="W4" s="1">
        <v>39099</v>
      </c>
      <c r="X4" s="51">
        <v>2035.6510000000001</v>
      </c>
      <c r="Y4" s="51"/>
      <c r="Z4">
        <v>41.6419</v>
      </c>
    </row>
    <row r="5" spans="1:26" x14ac:dyDescent="0.25">
      <c r="A5" s="1">
        <v>38562</v>
      </c>
      <c r="B5" s="3">
        <v>0.27890264171099999</v>
      </c>
      <c r="C5" s="2">
        <f t="shared" si="0"/>
        <v>0.95840058569166098</v>
      </c>
      <c r="E5" s="16">
        <f t="shared" si="1"/>
        <v>0.27890264171099999</v>
      </c>
      <c r="F5" s="2">
        <f t="shared" si="2"/>
        <v>0.95840058569166098</v>
      </c>
      <c r="I5" s="1">
        <v>38562</v>
      </c>
      <c r="J5" s="3">
        <v>0.25018981751399999</v>
      </c>
      <c r="K5" s="2">
        <f t="shared" si="3"/>
        <v>0.92952644764983661</v>
      </c>
      <c r="V5" t="s">
        <v>116</v>
      </c>
      <c r="W5" s="1">
        <v>39100</v>
      </c>
      <c r="X5" s="51">
        <v>2085.4029999999998</v>
      </c>
      <c r="Y5" s="51"/>
      <c r="Z5">
        <v>42.584200000000003</v>
      </c>
    </row>
    <row r="6" spans="1:26" x14ac:dyDescent="0.25">
      <c r="A6" s="1">
        <v>38595</v>
      </c>
      <c r="B6" s="3">
        <v>2.8835169525900001E-2</v>
      </c>
      <c r="C6" s="2">
        <f t="shared" si="0"/>
        <v>1.2257010408584348</v>
      </c>
      <c r="E6" s="16">
        <f t="shared" si="1"/>
        <v>2.8835169525900001E-2</v>
      </c>
      <c r="F6" s="2">
        <f t="shared" si="2"/>
        <v>1.2257010408584348</v>
      </c>
      <c r="I6" s="1">
        <v>38595</v>
      </c>
      <c r="J6" s="3">
        <v>1.8119561106899999E-2</v>
      </c>
      <c r="K6" s="2">
        <f t="shared" si="3"/>
        <v>1.1620844999617859</v>
      </c>
      <c r="P6" s="52">
        <f>Y10</f>
        <v>0</v>
      </c>
      <c r="V6" t="s">
        <v>116</v>
      </c>
      <c r="W6" s="1">
        <v>39101</v>
      </c>
      <c r="X6" s="51">
        <v>2159.6379999999999</v>
      </c>
      <c r="Y6" s="51"/>
      <c r="Z6">
        <v>44.070700000000002</v>
      </c>
    </row>
    <row r="7" spans="1:26" x14ac:dyDescent="0.25">
      <c r="A7" s="1">
        <v>38625</v>
      </c>
      <c r="B7" s="3">
        <v>-5.3363323439599999E-2</v>
      </c>
      <c r="C7" s="2">
        <f t="shared" si="0"/>
        <v>1.2610443381596597</v>
      </c>
      <c r="E7" s="16">
        <f t="shared" si="1"/>
        <v>-5.3363323439599999E-2</v>
      </c>
      <c r="F7" s="2">
        <f t="shared" si="2"/>
        <v>1.2610443381596597</v>
      </c>
      <c r="I7" s="1">
        <v>38625</v>
      </c>
      <c r="J7" s="3">
        <v>-4.4127275102100003E-2</v>
      </c>
      <c r="K7" s="2">
        <f t="shared" si="3"/>
        <v>1.1831409610702248</v>
      </c>
      <c r="P7" s="52">
        <f>Y20</f>
        <v>0</v>
      </c>
      <c r="V7" t="s">
        <v>116</v>
      </c>
      <c r="W7" s="1">
        <v>39104</v>
      </c>
      <c r="X7" s="51">
        <v>2258.9859999999999</v>
      </c>
      <c r="Y7" s="51"/>
      <c r="Z7">
        <v>46.1036</v>
      </c>
    </row>
    <row r="8" spans="1:26" x14ac:dyDescent="0.25">
      <c r="A8" s="1">
        <v>38656</v>
      </c>
      <c r="B8" s="3">
        <v>5.4737762815900003E-2</v>
      </c>
      <c r="C8" s="2">
        <f t="shared" si="0"/>
        <v>1.1937508212707695</v>
      </c>
      <c r="E8" s="16">
        <f t="shared" si="1"/>
        <v>5.4737762815900003E-2</v>
      </c>
      <c r="F8" s="2">
        <f t="shared" si="2"/>
        <v>1.1937508212707695</v>
      </c>
      <c r="I8" s="1">
        <v>38656</v>
      </c>
      <c r="J8" s="3">
        <v>4.5729474869299999E-2</v>
      </c>
      <c r="K8" s="2">
        <f t="shared" si="3"/>
        <v>1.1309321743965159</v>
      </c>
      <c r="P8" s="52">
        <f>Y12</f>
        <v>0</v>
      </c>
      <c r="V8" t="s">
        <v>116</v>
      </c>
      <c r="W8" s="1">
        <v>39105</v>
      </c>
      <c r="X8" s="51">
        <v>2261.7849999999999</v>
      </c>
      <c r="Y8" s="51"/>
      <c r="Z8">
        <v>46.102600000000002</v>
      </c>
    </row>
    <row r="9" spans="1:26" x14ac:dyDescent="0.25">
      <c r="A9" s="1">
        <v>38686</v>
      </c>
      <c r="B9" s="3">
        <v>1.77358278128E-2</v>
      </c>
      <c r="C9" s="2">
        <f t="shared" si="0"/>
        <v>1.2590940705867748</v>
      </c>
      <c r="E9" s="16">
        <f t="shared" si="1"/>
        <v>1.77358278128E-2</v>
      </c>
      <c r="F9" s="2">
        <f t="shared" si="2"/>
        <v>1.2590940705867748</v>
      </c>
      <c r="I9" s="1">
        <v>38686</v>
      </c>
      <c r="J9" s="3">
        <v>4.4250565827500003E-3</v>
      </c>
      <c r="K9" s="2">
        <f t="shared" si="3"/>
        <v>1.1826491088444642</v>
      </c>
      <c r="P9" s="52">
        <f>Y22</f>
        <v>0</v>
      </c>
      <c r="V9" t="s">
        <v>116</v>
      </c>
      <c r="W9" s="1">
        <v>39106</v>
      </c>
      <c r="X9" s="51">
        <v>2283.6959999999999</v>
      </c>
      <c r="Y9" s="51"/>
      <c r="Z9">
        <v>46.596299999999999</v>
      </c>
    </row>
    <row r="10" spans="1:26" x14ac:dyDescent="0.25">
      <c r="A10" s="1">
        <v>38716</v>
      </c>
      <c r="B10" s="3">
        <v>3.0376645450100001E-3</v>
      </c>
      <c r="C10" s="2">
        <f t="shared" si="0"/>
        <v>1.2814251462228192</v>
      </c>
      <c r="D10" s="3">
        <f>C10/C2-1</f>
        <v>0.28142514622281922</v>
      </c>
      <c r="E10" s="16">
        <f t="shared" si="1"/>
        <v>3.0376645450100001E-3</v>
      </c>
      <c r="F10" s="2">
        <f t="shared" si="2"/>
        <v>1.2814251462228192</v>
      </c>
      <c r="G10" s="3">
        <f>F10/F2-1</f>
        <v>0.28142514622281922</v>
      </c>
      <c r="I10" s="1">
        <v>38716</v>
      </c>
      <c r="J10" s="3">
        <v>1.6588977401000001E-3</v>
      </c>
      <c r="K10" s="2">
        <f t="shared" si="3"/>
        <v>1.1878823980686397</v>
      </c>
      <c r="L10" s="3">
        <f>K10/K2-1</f>
        <v>0.18788239806863971</v>
      </c>
      <c r="V10" t="s">
        <v>116</v>
      </c>
      <c r="W10" s="1">
        <v>39107</v>
      </c>
      <c r="X10" s="51">
        <v>2174.239</v>
      </c>
      <c r="Y10" s="51"/>
      <c r="Z10">
        <v>44.456699999999998</v>
      </c>
    </row>
    <row r="11" spans="1:26" x14ac:dyDescent="0.25">
      <c r="A11" s="1">
        <v>38742</v>
      </c>
      <c r="B11" s="3">
        <v>6.9269421918700003E-2</v>
      </c>
      <c r="C11" s="2">
        <f t="shared" si="0"/>
        <v>1.2853176859565847</v>
      </c>
      <c r="E11" s="16">
        <f t="shared" si="1"/>
        <v>6.9269421918700003E-2</v>
      </c>
      <c r="F11" s="2">
        <f t="shared" si="2"/>
        <v>1.2853176859565847</v>
      </c>
      <c r="I11" s="1">
        <v>38742</v>
      </c>
      <c r="J11" s="3">
        <v>5.2826369382100002E-2</v>
      </c>
      <c r="K11" s="2">
        <f t="shared" si="3"/>
        <v>1.1898529734943004</v>
      </c>
      <c r="V11" t="s">
        <v>116</v>
      </c>
      <c r="W11" s="1">
        <v>39108</v>
      </c>
      <c r="X11" s="51">
        <v>2186.27</v>
      </c>
      <c r="Y11" s="51"/>
      <c r="Z11">
        <v>44.688000000000002</v>
      </c>
    </row>
    <row r="12" spans="1:26" x14ac:dyDescent="0.25">
      <c r="A12" s="1">
        <v>38776</v>
      </c>
      <c r="B12" s="3">
        <v>-5.6235437941099999E-3</v>
      </c>
      <c r="C12" s="2">
        <f t="shared" si="0"/>
        <v>1.3743508990446784</v>
      </c>
      <c r="E12" s="16">
        <f t="shared" si="1"/>
        <v>-5.6235437941099999E-3</v>
      </c>
      <c r="F12" s="2">
        <f t="shared" si="2"/>
        <v>1.3743508990446784</v>
      </c>
      <c r="I12" s="1">
        <v>38776</v>
      </c>
      <c r="J12" s="3">
        <v>7.4041165657899996E-3</v>
      </c>
      <c r="K12" s="2">
        <f t="shared" si="3"/>
        <v>1.2527085861825005</v>
      </c>
      <c r="V12" t="s">
        <v>116</v>
      </c>
      <c r="W12" s="1">
        <v>39111</v>
      </c>
      <c r="X12" s="51">
        <v>2260.596</v>
      </c>
      <c r="Y12" s="51"/>
      <c r="Z12">
        <v>46.2012</v>
      </c>
    </row>
    <row r="13" spans="1:26" x14ac:dyDescent="0.25">
      <c r="A13" s="1">
        <v>38807</v>
      </c>
      <c r="B13" s="3">
        <v>-6.6460935971900002E-3</v>
      </c>
      <c r="C13" s="2">
        <f t="shared" si="0"/>
        <v>1.3666221765754263</v>
      </c>
      <c r="E13" s="16">
        <f t="shared" si="1"/>
        <v>-6.6460935971900002E-3</v>
      </c>
      <c r="F13" s="2">
        <f t="shared" si="2"/>
        <v>1.3666221765754263</v>
      </c>
      <c r="I13" s="1">
        <v>38807</v>
      </c>
      <c r="J13" s="3">
        <v>-1.6302175068E-2</v>
      </c>
      <c r="K13" s="2">
        <f t="shared" si="3"/>
        <v>1.2619837865775618</v>
      </c>
      <c r="V13" t="s">
        <v>116</v>
      </c>
      <c r="W13" s="1">
        <v>39112</v>
      </c>
      <c r="X13" s="51">
        <v>2255.9380000000001</v>
      </c>
      <c r="Y13" s="51"/>
      <c r="Z13">
        <v>46.139600000000002</v>
      </c>
    </row>
    <row r="14" spans="1:26" x14ac:dyDescent="0.25">
      <c r="A14" s="1">
        <v>38835</v>
      </c>
      <c r="B14" s="3">
        <v>0.40410114118500001</v>
      </c>
      <c r="C14" s="2">
        <f t="shared" si="0"/>
        <v>1.3575394776779104</v>
      </c>
      <c r="E14" s="16">
        <f t="shared" si="1"/>
        <v>0.40410114118500001</v>
      </c>
      <c r="F14" s="2">
        <f t="shared" si="2"/>
        <v>1.3575394776779104</v>
      </c>
      <c r="I14" s="1">
        <v>38835</v>
      </c>
      <c r="J14" s="3">
        <v>0.40304577861399998</v>
      </c>
      <c r="K14" s="2">
        <f t="shared" si="3"/>
        <v>1.2414107059557968</v>
      </c>
      <c r="V14" t="s">
        <v>116</v>
      </c>
      <c r="W14" s="1">
        <v>39113</v>
      </c>
      <c r="X14" s="51">
        <v>2142.8910000000001</v>
      </c>
      <c r="Y14" s="51"/>
      <c r="Z14">
        <v>43.843400000000003</v>
      </c>
    </row>
    <row r="15" spans="1:26" x14ac:dyDescent="0.25">
      <c r="A15" s="1">
        <v>38868</v>
      </c>
      <c r="B15" s="3">
        <v>5.3759690168099998E-2</v>
      </c>
      <c r="C15" s="2">
        <f t="shared" si="0"/>
        <v>1.9061227298112426</v>
      </c>
      <c r="E15" s="16">
        <f t="shared" si="1"/>
        <v>5.3759690168099998E-2</v>
      </c>
      <c r="F15" s="2">
        <f t="shared" si="2"/>
        <v>1.9061227298112426</v>
      </c>
      <c r="I15" s="1">
        <v>38868</v>
      </c>
      <c r="J15" s="3">
        <v>4.40396887714E-2</v>
      </c>
      <c r="K15" s="2">
        <f t="shared" si="3"/>
        <v>1.7417560505175065</v>
      </c>
      <c r="V15" t="s">
        <v>116</v>
      </c>
      <c r="W15" s="1">
        <v>39114</v>
      </c>
      <c r="X15" s="51">
        <v>2165.4050000000002</v>
      </c>
      <c r="Y15" s="51"/>
      <c r="Z15">
        <v>44.256500000000003</v>
      </c>
    </row>
    <row r="16" spans="1:26" x14ac:dyDescent="0.25">
      <c r="A16" s="1">
        <v>38898</v>
      </c>
      <c r="B16" s="3">
        <v>-3.3901658466200003E-2</v>
      </c>
      <c r="C16" s="2">
        <f t="shared" si="0"/>
        <v>2.0085952971882679</v>
      </c>
      <c r="E16" s="16">
        <f t="shared" si="1"/>
        <v>-3.3901658466200003E-2</v>
      </c>
      <c r="F16" s="2">
        <f t="shared" si="2"/>
        <v>2.0085952971882679</v>
      </c>
      <c r="I16" s="1">
        <v>38898</v>
      </c>
      <c r="J16" s="3">
        <v>-3.3186886582299999E-2</v>
      </c>
      <c r="K16" s="2">
        <f t="shared" si="3"/>
        <v>1.8184624448980005</v>
      </c>
      <c r="P16" s="52"/>
      <c r="V16" t="s">
        <v>116</v>
      </c>
      <c r="W16" s="1">
        <v>39115</v>
      </c>
      <c r="X16" s="51">
        <v>2127.1039999999998</v>
      </c>
      <c r="Y16" s="51"/>
      <c r="Z16">
        <v>43.490600000000001</v>
      </c>
    </row>
    <row r="17" spans="1:26" x14ac:dyDescent="0.25">
      <c r="A17" s="1">
        <v>38929</v>
      </c>
      <c r="B17" s="3">
        <v>5.1648856041200002E-2</v>
      </c>
      <c r="C17" s="2">
        <f t="shared" si="0"/>
        <v>1.9405005854261759</v>
      </c>
      <c r="E17" s="16">
        <f t="shared" si="1"/>
        <v>5.1648856041200002E-2</v>
      </c>
      <c r="F17" s="2">
        <f t="shared" si="2"/>
        <v>1.9405005854261759</v>
      </c>
      <c r="I17" s="1">
        <v>38929</v>
      </c>
      <c r="J17" s="3">
        <v>5.5790658824300003E-2</v>
      </c>
      <c r="K17" s="2">
        <f t="shared" si="3"/>
        <v>1.7581133379849987</v>
      </c>
      <c r="P17" s="52"/>
      <c r="V17" t="s">
        <v>116</v>
      </c>
      <c r="W17" s="1">
        <v>39118</v>
      </c>
      <c r="X17" s="51">
        <v>2152.25</v>
      </c>
      <c r="Y17" s="51"/>
      <c r="Z17">
        <v>43.9497</v>
      </c>
    </row>
    <row r="18" spans="1:26" x14ac:dyDescent="0.25">
      <c r="A18" s="1">
        <v>38960</v>
      </c>
      <c r="B18" s="3">
        <v>0.19412048786399999</v>
      </c>
      <c r="C18" s="2">
        <f t="shared" si="0"/>
        <v>2.0407252208107169</v>
      </c>
      <c r="E18" s="16">
        <f t="shared" si="1"/>
        <v>0.19412048786399999</v>
      </c>
      <c r="F18" s="2">
        <f t="shared" si="2"/>
        <v>2.0407252208107169</v>
      </c>
      <c r="I18" s="1">
        <v>38960</v>
      </c>
      <c r="J18" s="3">
        <v>0.16789296847900001</v>
      </c>
      <c r="K18" s="2">
        <f t="shared" si="3"/>
        <v>1.856199639398971</v>
      </c>
      <c r="P18" s="52"/>
      <c r="V18" t="s">
        <v>116</v>
      </c>
      <c r="W18" s="1">
        <v>39119</v>
      </c>
      <c r="X18" s="51">
        <v>2198.239</v>
      </c>
      <c r="Y18" s="51"/>
      <c r="Z18">
        <v>44.8825</v>
      </c>
    </row>
    <row r="19" spans="1:26" x14ac:dyDescent="0.25">
      <c r="A19" s="1">
        <v>38989</v>
      </c>
      <c r="B19" s="3">
        <v>-4.6137316566899997E-2</v>
      </c>
      <c r="C19" s="2">
        <f t="shared" si="0"/>
        <v>2.4368717962708621</v>
      </c>
      <c r="E19" s="16">
        <f t="shared" si="1"/>
        <v>-4.6137316566899997E-2</v>
      </c>
      <c r="F19" s="2">
        <f t="shared" si="2"/>
        <v>2.4368717962708621</v>
      </c>
      <c r="I19" s="1">
        <v>38989</v>
      </c>
      <c r="J19" s="3">
        <v>-3.99887597434E-2</v>
      </c>
      <c r="K19" s="2">
        <f t="shared" si="3"/>
        <v>2.1678425069473137</v>
      </c>
      <c r="P19" s="52"/>
      <c r="V19" t="s">
        <v>116</v>
      </c>
      <c r="W19" s="1">
        <v>39120</v>
      </c>
      <c r="X19" s="51">
        <v>2237.944</v>
      </c>
      <c r="Y19" s="51"/>
      <c r="Z19">
        <v>45.707500000000003</v>
      </c>
    </row>
    <row r="20" spans="1:26" x14ac:dyDescent="0.25">
      <c r="A20" s="1">
        <v>39021</v>
      </c>
      <c r="B20" s="3">
        <v>-2.1285278421499999E-2</v>
      </c>
      <c r="C20" s="2">
        <f t="shared" si="0"/>
        <v>2.3244410707733629</v>
      </c>
      <c r="E20" s="16">
        <f t="shared" si="1"/>
        <v>-2.1285278421499999E-2</v>
      </c>
      <c r="F20" s="2">
        <f t="shared" si="2"/>
        <v>2.3244410707733629</v>
      </c>
      <c r="I20" s="1">
        <v>39021</v>
      </c>
      <c r="J20" s="3">
        <v>-1.9317785501800001E-2</v>
      </c>
      <c r="K20" s="2">
        <f t="shared" si="3"/>
        <v>2.0811531737754678</v>
      </c>
      <c r="P20" s="52"/>
      <c r="V20" t="s">
        <v>116</v>
      </c>
      <c r="W20" s="1">
        <v>39121</v>
      </c>
      <c r="X20" s="51">
        <v>2278.4450000000002</v>
      </c>
      <c r="Y20" s="51"/>
      <c r="Z20">
        <v>46.537500000000001</v>
      </c>
    </row>
    <row r="21" spans="1:26" x14ac:dyDescent="0.25">
      <c r="A21" s="1">
        <v>39051</v>
      </c>
      <c r="B21" s="3">
        <v>-3.5638072126399998E-3</v>
      </c>
      <c r="C21" s="2">
        <f t="shared" si="0"/>
        <v>2.2749646954075824</v>
      </c>
      <c r="E21" s="16">
        <f t="shared" si="1"/>
        <v>-3.5638072126399998E-3</v>
      </c>
      <c r="F21" s="2">
        <f t="shared" si="2"/>
        <v>2.2749646954075824</v>
      </c>
      <c r="I21" s="1">
        <v>39051</v>
      </c>
      <c r="J21" s="3">
        <v>-6.04263527151E-4</v>
      </c>
      <c r="K21" s="2">
        <f t="shared" si="3"/>
        <v>2.0409499031680829</v>
      </c>
      <c r="P21" s="52"/>
      <c r="V21" t="s">
        <v>116</v>
      </c>
      <c r="W21" s="1">
        <v>39122</v>
      </c>
      <c r="X21" s="51">
        <v>2287.3809999999999</v>
      </c>
      <c r="Y21" s="51"/>
      <c r="Z21">
        <v>46.682200000000002</v>
      </c>
    </row>
    <row r="22" spans="1:26" x14ac:dyDescent="0.25">
      <c r="A22" s="1">
        <v>39080</v>
      </c>
      <c r="B22" s="3">
        <v>0.33228665547800001</v>
      </c>
      <c r="C22" s="2">
        <f t="shared" si="0"/>
        <v>2.2668571598175875</v>
      </c>
      <c r="D22" s="3">
        <f>C22/C10-1</f>
        <v>0.76901254552360521</v>
      </c>
      <c r="E22" s="16">
        <f t="shared" si="1"/>
        <v>0.33228665547800001</v>
      </c>
      <c r="F22" s="2">
        <f t="shared" si="2"/>
        <v>2.2668571598175875</v>
      </c>
      <c r="G22" s="3">
        <f>F22/F10-1</f>
        <v>0.76901254552360521</v>
      </c>
      <c r="I22" s="1">
        <v>39080</v>
      </c>
      <c r="J22" s="3">
        <v>0.32364338684299998</v>
      </c>
      <c r="K22" s="2">
        <f t="shared" si="3"/>
        <v>2.0397166315808559</v>
      </c>
      <c r="L22" s="3">
        <f>K22/K10-1</f>
        <v>0.7171031702272892</v>
      </c>
      <c r="V22" t="s">
        <v>116</v>
      </c>
      <c r="W22" s="1">
        <v>39125</v>
      </c>
      <c r="X22" s="51">
        <v>2341.0720000000001</v>
      </c>
      <c r="Y22" s="51"/>
      <c r="Z22">
        <v>47.766399999999997</v>
      </c>
    </row>
    <row r="23" spans="1:26" s="5" customFormat="1" x14ac:dyDescent="0.25">
      <c r="A23" s="1">
        <v>39113</v>
      </c>
      <c r="B23" s="3">
        <v>0.27553714030900001</v>
      </c>
      <c r="C23" s="2">
        <f t="shared" si="0"/>
        <v>3.0201035438997317</v>
      </c>
      <c r="D23" s="3"/>
      <c r="E23" s="16">
        <f t="shared" si="1"/>
        <v>0.27553714030900001</v>
      </c>
      <c r="F23" s="2">
        <f t="shared" si="2"/>
        <v>3.0201035438997317</v>
      </c>
      <c r="G23" s="3"/>
      <c r="H23" s="3"/>
      <c r="I23" s="1">
        <v>39113</v>
      </c>
      <c r="J23" s="3">
        <v>0.21415662029099999</v>
      </c>
      <c r="K23" s="2">
        <f t="shared" si="3"/>
        <v>2.6998574304256797</v>
      </c>
      <c r="L23" s="3"/>
      <c r="M23" s="3"/>
      <c r="N23" s="20" t="s">
        <v>2</v>
      </c>
      <c r="O23" s="21">
        <v>2142.8910000000001</v>
      </c>
      <c r="P23" s="21"/>
      <c r="Q23" s="22"/>
      <c r="R23" s="22">
        <f t="shared" ref="R23:R86" si="4">(O24-O23)/O23</f>
        <v>0.17296353384283186</v>
      </c>
      <c r="S23" s="3"/>
      <c r="T23" s="23">
        <v>43.843400000000003</v>
      </c>
      <c r="U23" s="23"/>
      <c r="V23" t="s">
        <v>116</v>
      </c>
      <c r="W23" s="1">
        <v>39126</v>
      </c>
      <c r="X23" s="51">
        <v>2384.1579999999999</v>
      </c>
      <c r="Y23" s="51"/>
      <c r="Z23">
        <v>48.6479</v>
      </c>
    </row>
    <row r="24" spans="1:26" x14ac:dyDescent="0.25">
      <c r="A24" s="1">
        <v>39141</v>
      </c>
      <c r="B24" s="3">
        <v>0.29041243726799998</v>
      </c>
      <c r="C24" s="2">
        <f t="shared" si="0"/>
        <v>3.8522542378229399</v>
      </c>
      <c r="E24" s="16">
        <f t="shared" si="1"/>
        <v>0.29041243726799998</v>
      </c>
      <c r="F24" s="2">
        <f t="shared" si="2"/>
        <v>3.8522542378229399</v>
      </c>
      <c r="I24" s="1">
        <v>39141</v>
      </c>
      <c r="J24" s="3">
        <v>0.33426602896800001</v>
      </c>
      <c r="K24" s="2">
        <f t="shared" si="3"/>
        <v>3.2780497729931866</v>
      </c>
      <c r="N24" s="20" t="s">
        <v>3</v>
      </c>
      <c r="O24" s="21">
        <v>2513.5329999999999</v>
      </c>
      <c r="P24" s="21"/>
      <c r="Q24" s="22"/>
      <c r="R24" s="22">
        <f t="shared" si="4"/>
        <v>0.16412396415722411</v>
      </c>
      <c r="T24" s="23">
        <v>51.240900000000003</v>
      </c>
      <c r="U24" s="23"/>
      <c r="V24" t="s">
        <v>116</v>
      </c>
      <c r="W24" s="1">
        <v>39127</v>
      </c>
      <c r="X24" s="51">
        <v>2435.9589999999998</v>
      </c>
      <c r="Y24" s="51"/>
      <c r="Z24">
        <v>49.712800000000001</v>
      </c>
    </row>
    <row r="25" spans="1:26" x14ac:dyDescent="0.25">
      <c r="A25" s="1">
        <v>39171</v>
      </c>
      <c r="B25" s="3">
        <v>0.31626561577000001</v>
      </c>
      <c r="C25" s="2">
        <f t="shared" si="0"/>
        <v>4.9709967800050814</v>
      </c>
      <c r="E25" s="16">
        <f t="shared" si="1"/>
        <v>0.31626561577000001</v>
      </c>
      <c r="F25" s="2">
        <f t="shared" si="2"/>
        <v>4.9709967800050814</v>
      </c>
      <c r="I25" s="1">
        <v>39171</v>
      </c>
      <c r="J25" s="3">
        <v>0.30591213867799999</v>
      </c>
      <c r="K25" s="2">
        <f t="shared" si="3"/>
        <v>4.3737904533710728</v>
      </c>
      <c r="N25" s="20" t="s">
        <v>4</v>
      </c>
      <c r="O25" s="21">
        <v>2926.0639999999999</v>
      </c>
      <c r="P25" s="21"/>
      <c r="Q25" s="22"/>
      <c r="R25" s="22">
        <f t="shared" si="4"/>
        <v>0.33410923342756688</v>
      </c>
      <c r="T25" s="23">
        <v>59.543300000000002</v>
      </c>
      <c r="U25" s="23"/>
      <c r="V25" t="s">
        <v>116</v>
      </c>
      <c r="W25" s="1">
        <v>39128</v>
      </c>
      <c r="X25" s="51">
        <v>2512.402</v>
      </c>
      <c r="Y25" s="51"/>
      <c r="Z25">
        <v>51.2194</v>
      </c>
    </row>
    <row r="26" spans="1:26" s="43" customFormat="1" x14ac:dyDescent="0.25">
      <c r="A26" s="40">
        <v>39202</v>
      </c>
      <c r="B26" s="41">
        <v>-2.26977786286E-2</v>
      </c>
      <c r="C26" s="42">
        <f t="shared" si="0"/>
        <v>6.5431521376240749</v>
      </c>
      <c r="D26" s="41"/>
      <c r="E26" s="41">
        <f t="shared" ref="E26:E89" si="5">IF(O26/P26-1&gt;$G$1,B26,0)</f>
        <v>-2.26977786286E-2</v>
      </c>
      <c r="F26" s="42">
        <f t="shared" si="2"/>
        <v>6.5431521376240749</v>
      </c>
      <c r="G26" s="41"/>
      <c r="H26" s="41"/>
      <c r="I26" s="40">
        <v>39202</v>
      </c>
      <c r="J26" s="41">
        <v>-1.2427851465799999E-2</v>
      </c>
      <c r="K26" s="42">
        <f t="shared" si="3"/>
        <v>5.7117860450912366</v>
      </c>
      <c r="L26" s="41"/>
      <c r="M26" s="41"/>
      <c r="N26" s="47" t="s">
        <v>5</v>
      </c>
      <c r="O26" s="48">
        <v>3903.6889999999999</v>
      </c>
      <c r="P26" s="48">
        <f>INDEX(Y:Y,52+(ROW(N26)-ROW($N$25))*20)</f>
        <v>2880.3510499999998</v>
      </c>
      <c r="Q26" s="49">
        <f>O26/P26-1</f>
        <v>0.35528237087628622</v>
      </c>
      <c r="R26" s="49">
        <f t="shared" si="4"/>
        <v>9.3268700452315778E-2</v>
      </c>
      <c r="S26" s="41"/>
      <c r="T26" s="50">
        <v>72.402299999999997</v>
      </c>
      <c r="U26" s="50"/>
      <c r="V26" s="43" t="s">
        <v>116</v>
      </c>
      <c r="W26" s="40">
        <v>39129</v>
      </c>
      <c r="X26" s="53">
        <v>2541.4090000000001</v>
      </c>
      <c r="Y26" s="53"/>
      <c r="Z26" s="43">
        <v>51.782800000000002</v>
      </c>
    </row>
    <row r="27" spans="1:26" x14ac:dyDescent="0.25">
      <c r="A27" s="1">
        <v>39233</v>
      </c>
      <c r="B27" s="3">
        <v>-0.138149658643</v>
      </c>
      <c r="C27" s="2">
        <f t="shared" si="0"/>
        <v>6.3946371188710325</v>
      </c>
      <c r="E27" s="16">
        <f t="shared" si="5"/>
        <v>-0.138149658643</v>
      </c>
      <c r="F27" s="2">
        <f t="shared" si="2"/>
        <v>6.3946371188710325</v>
      </c>
      <c r="I27" s="1">
        <v>39233</v>
      </c>
      <c r="J27" s="3">
        <v>-0.10150575479899999</v>
      </c>
      <c r="K27" s="2">
        <f t="shared" si="3"/>
        <v>5.6408008165184134</v>
      </c>
      <c r="N27" s="20" t="s">
        <v>6</v>
      </c>
      <c r="O27" s="21">
        <v>4267.7809999999999</v>
      </c>
      <c r="P27" s="21">
        <f t="shared" ref="P27:P90" si="6">INDEX(Y:Y,52+(ROW(N27)-ROW($N$25))*20)</f>
        <v>3523.435066666666</v>
      </c>
      <c r="Q27" s="49">
        <f t="shared" ref="Q27:Q90" si="7">O27/P27-1</f>
        <v>0.21125575446960632</v>
      </c>
      <c r="R27" s="22">
        <f t="shared" si="4"/>
        <v>-0.15987113678044867</v>
      </c>
      <c r="T27" s="23">
        <v>79.252399999999994</v>
      </c>
      <c r="U27" s="23"/>
      <c r="V27" t="s">
        <v>116</v>
      </c>
      <c r="W27" s="1">
        <v>39139</v>
      </c>
      <c r="X27" s="51">
        <v>2642.114</v>
      </c>
      <c r="Y27" s="51"/>
      <c r="Z27">
        <v>53.799199999999999</v>
      </c>
    </row>
    <row r="28" spans="1:26" x14ac:dyDescent="0.25">
      <c r="A28" s="1">
        <v>39262</v>
      </c>
      <c r="B28" s="3">
        <v>0.190456032394</v>
      </c>
      <c r="C28" s="2">
        <f t="shared" si="0"/>
        <v>5.5112201837531423</v>
      </c>
      <c r="E28" s="16">
        <f t="shared" si="5"/>
        <v>0.190456032394</v>
      </c>
      <c r="F28" s="2">
        <f t="shared" si="2"/>
        <v>5.5112201837531423</v>
      </c>
      <c r="I28" s="1">
        <v>39262</v>
      </c>
      <c r="J28" s="3">
        <v>0.22108964366299999</v>
      </c>
      <c r="K28" s="2">
        <f t="shared" si="3"/>
        <v>5.0682270719668958</v>
      </c>
      <c r="N28" s="20" t="s">
        <v>7</v>
      </c>
      <c r="O28" s="21">
        <v>3585.4859999999999</v>
      </c>
      <c r="P28" s="21">
        <f t="shared" si="6"/>
        <v>3945.3070000000002</v>
      </c>
      <c r="Q28" s="49">
        <f t="shared" si="7"/>
        <v>-9.1202281596844181E-2</v>
      </c>
      <c r="R28" s="22">
        <f t="shared" si="4"/>
        <v>0.22816934719588919</v>
      </c>
      <c r="T28" s="23">
        <v>66.117599999999996</v>
      </c>
      <c r="U28" s="23"/>
      <c r="V28" t="s">
        <v>116</v>
      </c>
      <c r="W28" s="1">
        <v>39140</v>
      </c>
      <c r="X28" s="51">
        <v>2405.5740000000001</v>
      </c>
      <c r="Y28" s="51"/>
      <c r="Z28">
        <v>49.058700000000002</v>
      </c>
    </row>
    <row r="29" spans="1:26" x14ac:dyDescent="0.25">
      <c r="A29" s="1">
        <v>39294</v>
      </c>
      <c r="B29" s="3">
        <v>0.27689822892600002</v>
      </c>
      <c r="C29" s="2">
        <f t="shared" si="0"/>
        <v>6.5608653136004982</v>
      </c>
      <c r="E29" s="16">
        <f t="shared" si="5"/>
        <v>0.27689822892600002</v>
      </c>
      <c r="F29" s="2">
        <f t="shared" si="2"/>
        <v>6.5608653136004982</v>
      </c>
      <c r="I29" s="1">
        <v>39294</v>
      </c>
      <c r="J29" s="3">
        <v>0.265514765115</v>
      </c>
      <c r="K29" s="2">
        <f t="shared" si="3"/>
        <v>6.1887595893112257</v>
      </c>
      <c r="N29" s="20" t="s">
        <v>8</v>
      </c>
      <c r="O29" s="21">
        <v>4403.5839999999998</v>
      </c>
      <c r="P29" s="21">
        <f t="shared" si="6"/>
        <v>4044.7840333333343</v>
      </c>
      <c r="Q29" s="49">
        <f t="shared" si="7"/>
        <v>8.8706829266969711E-2</v>
      </c>
      <c r="R29" s="22">
        <f t="shared" si="4"/>
        <v>0.11219315902682919</v>
      </c>
      <c r="T29" s="23">
        <v>70.579899999999995</v>
      </c>
      <c r="U29" s="23"/>
      <c r="V29" t="s">
        <v>116</v>
      </c>
      <c r="W29" s="1">
        <v>39141</v>
      </c>
      <c r="X29" s="51">
        <v>2513.5329999999999</v>
      </c>
      <c r="Y29" s="51"/>
      <c r="Z29">
        <v>51.240900000000003</v>
      </c>
    </row>
    <row r="30" spans="1:26" x14ac:dyDescent="0.25">
      <c r="A30" s="1">
        <v>39325</v>
      </c>
      <c r="B30" s="3">
        <v>-2.5834925914800001E-2</v>
      </c>
      <c r="C30" s="2">
        <f t="shared" si="0"/>
        <v>8.3775572991585019</v>
      </c>
      <c r="E30" s="16">
        <f t="shared" si="5"/>
        <v>-2.5834925914800001E-2</v>
      </c>
      <c r="F30" s="2">
        <f t="shared" si="2"/>
        <v>8.3775572991585019</v>
      </c>
      <c r="I30" s="1">
        <v>39325</v>
      </c>
      <c r="J30" s="3">
        <v>-2.99441879072E-2</v>
      </c>
      <c r="K30" s="2">
        <f t="shared" si="3"/>
        <v>7.8319666380203996</v>
      </c>
      <c r="N30" s="20" t="s">
        <v>9</v>
      </c>
      <c r="O30" s="21">
        <v>4897.6360000000004</v>
      </c>
      <c r="P30" s="21">
        <f t="shared" si="6"/>
        <v>4109.4382166666664</v>
      </c>
      <c r="Q30" s="49">
        <f t="shared" si="7"/>
        <v>0.19180183318893484</v>
      </c>
      <c r="R30" s="22">
        <f t="shared" si="4"/>
        <v>3.7980364404377784E-2</v>
      </c>
      <c r="T30" s="23">
        <v>78.696200000000005</v>
      </c>
      <c r="U30" s="23"/>
      <c r="V30" t="s">
        <v>116</v>
      </c>
      <c r="W30" s="1">
        <v>39142</v>
      </c>
      <c r="X30" s="51">
        <v>2459.511</v>
      </c>
      <c r="Y30" s="51"/>
      <c r="Z30">
        <v>50.163600000000002</v>
      </c>
    </row>
    <row r="31" spans="1:26" x14ac:dyDescent="0.25">
      <c r="A31" s="1">
        <v>39353</v>
      </c>
      <c r="B31" s="3">
        <v>-0.12496800581500001</v>
      </c>
      <c r="C31" s="2">
        <f t="shared" si="0"/>
        <v>8.1611237269877499</v>
      </c>
      <c r="E31" s="16">
        <f t="shared" si="5"/>
        <v>-0.12496800581500001</v>
      </c>
      <c r="F31" s="2">
        <f t="shared" si="2"/>
        <v>8.1611237269877499</v>
      </c>
      <c r="I31" s="1">
        <v>39353</v>
      </c>
      <c r="J31" s="3">
        <v>-0.13204127381799999</v>
      </c>
      <c r="K31" s="2">
        <f t="shared" si="3"/>
        <v>7.5974447573285957</v>
      </c>
      <c r="N31" s="20" t="s">
        <v>10</v>
      </c>
      <c r="O31" s="21">
        <v>5083.6499999999996</v>
      </c>
      <c r="P31" s="21">
        <f t="shared" si="6"/>
        <v>4401.7131166666668</v>
      </c>
      <c r="Q31" s="49">
        <f t="shared" si="7"/>
        <v>0.15492533594505375</v>
      </c>
      <c r="R31" s="22">
        <f t="shared" si="4"/>
        <v>-0.10493779076057551</v>
      </c>
      <c r="T31" s="23">
        <v>82.194900000000004</v>
      </c>
      <c r="U31" s="23"/>
      <c r="V31" t="s">
        <v>116</v>
      </c>
      <c r="W31" s="1">
        <v>39143</v>
      </c>
      <c r="X31" s="51">
        <v>2503.6770000000001</v>
      </c>
      <c r="Y31" s="51"/>
      <c r="Z31">
        <v>51.077500000000001</v>
      </c>
    </row>
    <row r="32" spans="1:26" x14ac:dyDescent="0.25">
      <c r="A32" s="1">
        <v>39386</v>
      </c>
      <c r="B32" s="3">
        <v>3.94248545731E-2</v>
      </c>
      <c r="C32" s="2">
        <f t="shared" si="0"/>
        <v>7.1412443696166106</v>
      </c>
      <c r="E32" s="16">
        <f t="shared" si="5"/>
        <v>3.94248545731E-2</v>
      </c>
      <c r="F32" s="2">
        <f t="shared" si="2"/>
        <v>7.1412443696166106</v>
      </c>
      <c r="I32" s="1">
        <v>39386</v>
      </c>
      <c r="J32" s="3">
        <v>8.1447841316399996E-2</v>
      </c>
      <c r="K32" s="2">
        <f t="shared" si="3"/>
        <v>6.5942684738090422</v>
      </c>
      <c r="N32" s="20" t="s">
        <v>11</v>
      </c>
      <c r="O32" s="21">
        <v>4550.183</v>
      </c>
      <c r="P32" s="21">
        <f t="shared" si="6"/>
        <v>4746.4165666666659</v>
      </c>
      <c r="Q32" s="49">
        <f t="shared" si="7"/>
        <v>-4.1343519665927198E-2</v>
      </c>
      <c r="R32" s="22">
        <f t="shared" si="4"/>
        <v>-9.3897542142810569E-2</v>
      </c>
      <c r="T32" s="23">
        <v>64.806600000000003</v>
      </c>
      <c r="U32" s="23"/>
      <c r="V32" t="s">
        <v>116</v>
      </c>
      <c r="W32" s="1">
        <v>39146</v>
      </c>
      <c r="X32" s="51">
        <v>2511.9160000000002</v>
      </c>
      <c r="Y32" s="51"/>
      <c r="Z32">
        <v>51.212699999999998</v>
      </c>
    </row>
    <row r="33" spans="1:26" x14ac:dyDescent="0.25">
      <c r="A33" s="1">
        <v>39416</v>
      </c>
      <c r="B33" s="3">
        <v>0.21564117701499999</v>
      </c>
      <c r="C33" s="2">
        <f t="shared" si="0"/>
        <v>7.4227868903597143</v>
      </c>
      <c r="E33" s="16">
        <f t="shared" si="5"/>
        <v>0</v>
      </c>
      <c r="F33" s="2">
        <f t="shared" si="2"/>
        <v>7.4227868903597143</v>
      </c>
      <c r="I33" s="1">
        <v>39416</v>
      </c>
      <c r="J33" s="3">
        <v>0.238369972184</v>
      </c>
      <c r="K33" s="2">
        <f t="shared" si="3"/>
        <v>7.1313574060615794</v>
      </c>
      <c r="N33" s="20" t="s">
        <v>12</v>
      </c>
      <c r="O33" s="21">
        <v>4122.9319999999998</v>
      </c>
      <c r="P33" s="21">
        <f t="shared" si="6"/>
        <v>4679.7029999999977</v>
      </c>
      <c r="Q33" s="49">
        <f t="shared" si="7"/>
        <v>-0.11897571277493424</v>
      </c>
      <c r="R33" s="22">
        <f t="shared" si="4"/>
        <v>0.20002051937795731</v>
      </c>
      <c r="T33" s="23">
        <v>58.886200000000002</v>
      </c>
      <c r="U33" s="23"/>
      <c r="V33" t="s">
        <v>116</v>
      </c>
      <c r="W33" s="1">
        <v>39147</v>
      </c>
      <c r="X33" s="51">
        <v>2516.0030000000002</v>
      </c>
      <c r="Y33" s="51"/>
      <c r="Z33">
        <v>51.337899999999998</v>
      </c>
    </row>
    <row r="34" spans="1:26" x14ac:dyDescent="0.25">
      <c r="A34" s="1">
        <v>39444</v>
      </c>
      <c r="B34" s="3">
        <v>-0.132415941584</v>
      </c>
      <c r="C34" s="2">
        <f t="shared" si="0"/>
        <v>9.0234453921283944</v>
      </c>
      <c r="D34" s="3">
        <f t="shared" ref="D34" si="8">C34/C22-1</f>
        <v>2.9805972568886983</v>
      </c>
      <c r="E34" s="16">
        <f t="shared" si="5"/>
        <v>-0.132415941584</v>
      </c>
      <c r="F34" s="2">
        <f t="shared" si="2"/>
        <v>7.4227868903597143</v>
      </c>
      <c r="G34" s="3">
        <f t="shared" ref="G34" si="9">F34/F22-1</f>
        <v>2.2744837310159505</v>
      </c>
      <c r="I34" s="1">
        <v>39444</v>
      </c>
      <c r="J34" s="3">
        <v>-0.135672013472</v>
      </c>
      <c r="K34" s="2">
        <f t="shared" si="3"/>
        <v>8.8312588725786405</v>
      </c>
      <c r="L34" s="3">
        <f t="shared" ref="L34" si="10">K34/K22-1</f>
        <v>3.3296498816769899</v>
      </c>
      <c r="N34" s="20" t="s">
        <v>13</v>
      </c>
      <c r="O34" s="21">
        <v>4947.6030000000001</v>
      </c>
      <c r="P34" s="21">
        <f t="shared" si="6"/>
        <v>4496.8043666666672</v>
      </c>
      <c r="Q34" s="49">
        <f t="shared" si="7"/>
        <v>0.1002486647351073</v>
      </c>
      <c r="R34" s="22">
        <f t="shared" si="4"/>
        <v>-5.743953182985783E-2</v>
      </c>
      <c r="S34" s="3">
        <f>O34/O23-1</f>
        <v>1.3088449202502601</v>
      </c>
      <c r="T34" s="23">
        <v>66.767899999999997</v>
      </c>
      <c r="U34" s="23"/>
      <c r="V34" t="s">
        <v>116</v>
      </c>
      <c r="W34" s="1">
        <v>39148</v>
      </c>
      <c r="X34" s="51">
        <v>2580.5970000000002</v>
      </c>
      <c r="Y34" s="51"/>
      <c r="Z34">
        <v>52.656199999999998</v>
      </c>
    </row>
    <row r="35" spans="1:26" x14ac:dyDescent="0.25">
      <c r="A35" s="1">
        <v>39478</v>
      </c>
      <c r="B35" s="3">
        <v>0.15016116018100001</v>
      </c>
      <c r="C35" s="2">
        <f t="shared" si="0"/>
        <v>7.8285973741979067</v>
      </c>
      <c r="E35" s="16">
        <f t="shared" si="5"/>
        <v>0.15016116018100001</v>
      </c>
      <c r="F35" s="2">
        <f t="shared" si="2"/>
        <v>6.4398915750953609</v>
      </c>
      <c r="I35" s="1">
        <v>39478</v>
      </c>
      <c r="J35" s="3">
        <v>0.15614302344700001</v>
      </c>
      <c r="K35" s="2">
        <f t="shared" si="3"/>
        <v>7.6331041998434319</v>
      </c>
      <c r="N35" s="20" t="s">
        <v>14</v>
      </c>
      <c r="O35" s="21">
        <v>4663.415</v>
      </c>
      <c r="P35" s="21">
        <f t="shared" si="6"/>
        <v>4615.6709333333338</v>
      </c>
      <c r="Q35" s="49">
        <f t="shared" si="7"/>
        <v>1.034390608781699E-2</v>
      </c>
      <c r="R35" s="22">
        <f t="shared" si="4"/>
        <v>8.4530756966729362E-2</v>
      </c>
      <c r="T35" s="23">
        <v>57.047600000000003</v>
      </c>
      <c r="U35" s="23"/>
      <c r="V35" t="s">
        <v>116</v>
      </c>
      <c r="W35" s="1">
        <v>39149</v>
      </c>
      <c r="X35" s="51">
        <v>2634.8789999999999</v>
      </c>
      <c r="Y35" s="51"/>
      <c r="Z35">
        <v>53.700200000000002</v>
      </c>
    </row>
    <row r="36" spans="1:26" s="61" customFormat="1" x14ac:dyDescent="0.25">
      <c r="A36" s="54">
        <v>39507</v>
      </c>
      <c r="B36" s="55">
        <v>-0.28396531735199998</v>
      </c>
      <c r="C36" s="56">
        <f t="shared" si="0"/>
        <v>9.0041486384973943</v>
      </c>
      <c r="D36" s="55"/>
      <c r="E36" s="41">
        <f t="shared" si="5"/>
        <v>-0.28396531735199998</v>
      </c>
      <c r="F36" s="56">
        <f t="shared" si="2"/>
        <v>7.4069131654515274</v>
      </c>
      <c r="G36" s="55"/>
      <c r="H36" s="55"/>
      <c r="I36" s="54">
        <v>39507</v>
      </c>
      <c r="J36" s="55">
        <v>-0.28078683215799999</v>
      </c>
      <c r="K36" s="56">
        <f t="shared" si="3"/>
        <v>8.8249601678929785</v>
      </c>
      <c r="L36" s="55"/>
      <c r="M36" s="55"/>
      <c r="N36" s="57" t="s">
        <v>15</v>
      </c>
      <c r="O36" s="58">
        <v>5057.6170000000002</v>
      </c>
      <c r="P36" s="48">
        <f t="shared" si="6"/>
        <v>4825.7709999999997</v>
      </c>
      <c r="Q36" s="49">
        <f t="shared" si="7"/>
        <v>4.8043307483923492E-2</v>
      </c>
      <c r="R36" s="59">
        <f t="shared" si="4"/>
        <v>-0.20039457317546983</v>
      </c>
      <c r="S36" s="55"/>
      <c r="T36" s="60">
        <v>61.894799999999996</v>
      </c>
      <c r="U36" s="60"/>
      <c r="V36" s="43" t="s">
        <v>116</v>
      </c>
      <c r="W36" s="40">
        <v>39150</v>
      </c>
      <c r="X36" s="53">
        <v>2638.047</v>
      </c>
      <c r="Y36" s="53"/>
      <c r="Z36" s="43">
        <v>53.721200000000003</v>
      </c>
    </row>
    <row r="37" spans="1:26" s="38" customFormat="1" x14ac:dyDescent="0.25">
      <c r="A37" s="6">
        <v>39538</v>
      </c>
      <c r="B37" s="9">
        <v>4.0062854193100003E-2</v>
      </c>
      <c r="C37" s="7">
        <f t="shared" si="0"/>
        <v>6.4472827128819024</v>
      </c>
      <c r="D37" s="9"/>
      <c r="E37" s="16">
        <f t="shared" si="5"/>
        <v>0</v>
      </c>
      <c r="F37" s="7">
        <f t="shared" si="2"/>
        <v>5.3036067178253772</v>
      </c>
      <c r="G37" s="9"/>
      <c r="H37" s="9"/>
      <c r="I37" s="6">
        <v>39538</v>
      </c>
      <c r="J37" s="9">
        <v>1.2858554502900001E-2</v>
      </c>
      <c r="K37" s="7">
        <f t="shared" si="3"/>
        <v>6.3470275584297768</v>
      </c>
      <c r="L37" s="9"/>
      <c r="M37" s="9"/>
      <c r="N37" s="29" t="s">
        <v>16</v>
      </c>
      <c r="O37" s="26">
        <v>4044.098</v>
      </c>
      <c r="P37" s="21">
        <f t="shared" si="6"/>
        <v>4935.6739000000007</v>
      </c>
      <c r="Q37" s="49">
        <f t="shared" si="7"/>
        <v>-0.180639142306383</v>
      </c>
      <c r="R37" s="34">
        <f t="shared" si="4"/>
        <v>-3.4845842014708861E-2</v>
      </c>
      <c r="S37" s="9"/>
      <c r="T37" s="35">
        <v>47.025500000000001</v>
      </c>
      <c r="U37" s="35"/>
      <c r="V37" t="s">
        <v>116</v>
      </c>
      <c r="W37" s="1">
        <v>39153</v>
      </c>
      <c r="X37" s="51">
        <v>2696.4969999999998</v>
      </c>
      <c r="Y37" s="51"/>
      <c r="Z37">
        <v>54.857100000000003</v>
      </c>
    </row>
    <row r="38" spans="1:26" s="38" customFormat="1" x14ac:dyDescent="0.25">
      <c r="A38" s="6">
        <v>39568</v>
      </c>
      <c r="B38" s="9">
        <v>-3.0233125994699999E-2</v>
      </c>
      <c r="C38" s="7">
        <f t="shared" si="0"/>
        <v>6.7055792601497846</v>
      </c>
      <c r="D38" s="9"/>
      <c r="E38" s="16">
        <f t="shared" si="5"/>
        <v>0</v>
      </c>
      <c r="F38" s="7">
        <f t="shared" si="2"/>
        <v>5.3036067178253772</v>
      </c>
      <c r="G38" s="9"/>
      <c r="H38" s="9"/>
      <c r="I38" s="6">
        <v>39568</v>
      </c>
      <c r="J38" s="9">
        <v>-4.1764958470299998E-2</v>
      </c>
      <c r="K38" s="7">
        <f t="shared" si="3"/>
        <v>6.4286411582212546</v>
      </c>
      <c r="L38" s="9"/>
      <c r="M38" s="9"/>
      <c r="N38" s="29" t="s">
        <v>17</v>
      </c>
      <c r="O38" s="26">
        <v>3903.1779999999999</v>
      </c>
      <c r="P38" s="21">
        <f t="shared" si="6"/>
        <v>4440.905116666665</v>
      </c>
      <c r="Q38" s="49">
        <f t="shared" si="7"/>
        <v>-0.12108502716002234</v>
      </c>
      <c r="R38" s="34">
        <f t="shared" si="4"/>
        <v>-3.7801760514124649E-2</v>
      </c>
      <c r="S38" s="9"/>
      <c r="T38" s="35">
        <v>45.344299999999997</v>
      </c>
      <c r="U38" s="35"/>
      <c r="V38" t="s">
        <v>116</v>
      </c>
      <c r="W38" s="1">
        <v>39154</v>
      </c>
      <c r="X38" s="51">
        <v>2727.4549999999999</v>
      </c>
      <c r="Y38" s="51"/>
      <c r="Z38">
        <v>55.465899999999998</v>
      </c>
    </row>
    <row r="39" spans="1:26" s="38" customFormat="1" x14ac:dyDescent="0.25">
      <c r="A39" s="6">
        <v>39598</v>
      </c>
      <c r="B39" s="9">
        <v>-0.231248863671</v>
      </c>
      <c r="C39" s="7">
        <f t="shared" si="0"/>
        <v>6.5028486375102288</v>
      </c>
      <c r="D39" s="9"/>
      <c r="E39" s="16">
        <f t="shared" si="5"/>
        <v>-0.231248863671</v>
      </c>
      <c r="F39" s="7">
        <f t="shared" si="2"/>
        <v>5.3036067178253772</v>
      </c>
      <c r="G39" s="9"/>
      <c r="H39" s="9"/>
      <c r="I39" s="6">
        <v>39598</v>
      </c>
      <c r="J39" s="9">
        <v>-0.22279445287399999</v>
      </c>
      <c r="K39" s="7">
        <f t="shared" si="3"/>
        <v>6.1601492272276825</v>
      </c>
      <c r="L39" s="9"/>
      <c r="M39" s="9"/>
      <c r="N39" s="29" t="s">
        <v>18</v>
      </c>
      <c r="O39" s="26">
        <v>3755.6309999999999</v>
      </c>
      <c r="P39" s="21">
        <f t="shared" si="6"/>
        <v>4117.7950833333325</v>
      </c>
      <c r="Q39" s="49">
        <f t="shared" si="7"/>
        <v>-8.7950972791041027E-2</v>
      </c>
      <c r="R39" s="34">
        <f t="shared" si="4"/>
        <v>-0.25080073095573019</v>
      </c>
      <c r="S39" s="9"/>
      <c r="T39" s="35">
        <v>43.691800000000001</v>
      </c>
      <c r="U39" s="35"/>
      <c r="V39" t="s">
        <v>116</v>
      </c>
      <c r="W39" s="1">
        <v>39155</v>
      </c>
      <c r="X39" s="51">
        <v>2708.6869999999999</v>
      </c>
      <c r="Y39" s="51"/>
      <c r="Z39">
        <v>55.054499999999997</v>
      </c>
    </row>
    <row r="40" spans="1:26" s="38" customFormat="1" x14ac:dyDescent="0.25">
      <c r="A40" s="6">
        <v>39629</v>
      </c>
      <c r="B40" s="9">
        <v>0.19150773123000001</v>
      </c>
      <c r="C40" s="7">
        <f t="shared" si="0"/>
        <v>4.9990722794614779</v>
      </c>
      <c r="D40" s="9"/>
      <c r="E40" s="16">
        <f t="shared" si="5"/>
        <v>0</v>
      </c>
      <c r="F40" s="7">
        <f t="shared" si="2"/>
        <v>4.0771536909703769</v>
      </c>
      <c r="G40" s="9"/>
      <c r="H40" s="9"/>
      <c r="I40" s="6">
        <v>39629</v>
      </c>
      <c r="J40" s="9">
        <v>0.176865390397</v>
      </c>
      <c r="K40" s="7">
        <f t="shared" si="3"/>
        <v>4.7877021505252966</v>
      </c>
      <c r="L40" s="9"/>
      <c r="M40" s="9"/>
      <c r="N40" s="29" t="s">
        <v>19</v>
      </c>
      <c r="O40" s="26">
        <v>2813.7159999999999</v>
      </c>
      <c r="P40" s="21">
        <f t="shared" si="6"/>
        <v>3645.6433000000006</v>
      </c>
      <c r="Q40" s="49">
        <f t="shared" si="7"/>
        <v>-0.22819766815914233</v>
      </c>
      <c r="R40" s="34">
        <f t="shared" si="4"/>
        <v>7.2324641150706123E-2</v>
      </c>
      <c r="S40" s="9"/>
      <c r="T40" s="35">
        <v>31.083400000000001</v>
      </c>
      <c r="U40" s="35"/>
      <c r="V40" t="s">
        <v>116</v>
      </c>
      <c r="W40" s="1">
        <v>39156</v>
      </c>
      <c r="X40" s="51">
        <v>2760.8440000000001</v>
      </c>
      <c r="Y40" s="51"/>
      <c r="Z40">
        <v>56.134700000000002</v>
      </c>
    </row>
    <row r="41" spans="1:26" s="38" customFormat="1" x14ac:dyDescent="0.25">
      <c r="A41" s="6">
        <v>39660</v>
      </c>
      <c r="B41" s="9">
        <v>-0.23493141688800001</v>
      </c>
      <c r="C41" s="7">
        <f t="shared" si="0"/>
        <v>5.9564332699559301</v>
      </c>
      <c r="D41" s="9"/>
      <c r="E41" s="16">
        <f t="shared" si="5"/>
        <v>0</v>
      </c>
      <c r="F41" s="7">
        <f t="shared" si="2"/>
        <v>4.0771536909703769</v>
      </c>
      <c r="G41" s="9"/>
      <c r="H41" s="9"/>
      <c r="I41" s="6">
        <v>39660</v>
      </c>
      <c r="J41" s="9">
        <v>-0.245970274617</v>
      </c>
      <c r="K41" s="7">
        <f t="shared" si="3"/>
        <v>5.6344809604825095</v>
      </c>
      <c r="L41" s="9"/>
      <c r="M41" s="9"/>
      <c r="N41" s="29" t="s">
        <v>20</v>
      </c>
      <c r="O41" s="26">
        <v>3017.2170000000001</v>
      </c>
      <c r="P41" s="21">
        <f t="shared" si="6"/>
        <v>3419.6711333333342</v>
      </c>
      <c r="Q41" s="49">
        <f t="shared" si="7"/>
        <v>-0.11768796402975767</v>
      </c>
      <c r="R41" s="34">
        <f t="shared" si="4"/>
        <v>-0.23533574151279149</v>
      </c>
      <c r="S41" s="9"/>
      <c r="T41" s="35">
        <v>32.3095</v>
      </c>
      <c r="U41" s="35"/>
      <c r="V41" t="s">
        <v>116</v>
      </c>
      <c r="W41" s="1">
        <v>39157</v>
      </c>
      <c r="X41" s="51">
        <v>2710.8609999999999</v>
      </c>
      <c r="Y41" s="51"/>
      <c r="Z41">
        <v>55.131</v>
      </c>
    </row>
    <row r="42" spans="1:26" s="61" customFormat="1" x14ac:dyDescent="0.25">
      <c r="A42" s="54">
        <v>39689</v>
      </c>
      <c r="B42" s="55">
        <v>-0.17043499698299999</v>
      </c>
      <c r="C42" s="56">
        <f t="shared" si="0"/>
        <v>4.5570799622463607</v>
      </c>
      <c r="D42" s="55"/>
      <c r="E42" s="41">
        <f t="shared" si="5"/>
        <v>0</v>
      </c>
      <c r="F42" s="56">
        <f t="shared" si="2"/>
        <v>4.0771536909703769</v>
      </c>
      <c r="G42" s="55"/>
      <c r="H42" s="55"/>
      <c r="I42" s="54">
        <v>39689</v>
      </c>
      <c r="J42" s="55">
        <v>-0.15380579720199999</v>
      </c>
      <c r="K42" s="56">
        <f t="shared" si="3"/>
        <v>4.248566131308368</v>
      </c>
      <c r="L42" s="55"/>
      <c r="M42" s="55"/>
      <c r="N42" s="57" t="s">
        <v>21</v>
      </c>
      <c r="O42" s="58">
        <v>2307.1579999999999</v>
      </c>
      <c r="P42" s="48">
        <f t="shared" si="6"/>
        <v>3048.8920000000003</v>
      </c>
      <c r="Q42" s="49">
        <f t="shared" si="7"/>
        <v>-0.24327985379606765</v>
      </c>
      <c r="R42" s="59">
        <f t="shared" si="4"/>
        <v>-7.4185209682214967E-2</v>
      </c>
      <c r="S42" s="55"/>
      <c r="T42" s="60">
        <v>24.633199999999999</v>
      </c>
      <c r="U42" s="60"/>
      <c r="V42" s="43" t="s">
        <v>116</v>
      </c>
      <c r="W42" s="40">
        <v>39160</v>
      </c>
      <c r="X42" s="53">
        <v>2751.4769999999999</v>
      </c>
      <c r="Y42" s="53"/>
      <c r="Z42" s="43">
        <v>55.915199999999999</v>
      </c>
    </row>
    <row r="43" spans="1:26" s="38" customFormat="1" x14ac:dyDescent="0.25">
      <c r="A43" s="6">
        <v>39717</v>
      </c>
      <c r="B43" s="9">
        <v>-0.18138116695199999</v>
      </c>
      <c r="C43" s="7">
        <f t="shared" si="0"/>
        <v>3.7803940526296125</v>
      </c>
      <c r="D43" s="9"/>
      <c r="E43" s="16">
        <f t="shared" si="5"/>
        <v>0</v>
      </c>
      <c r="F43" s="7">
        <f t="shared" si="2"/>
        <v>4.0771536909703769</v>
      </c>
      <c r="G43" s="9"/>
      <c r="H43" s="9"/>
      <c r="I43" s="6">
        <v>39717</v>
      </c>
      <c r="J43" s="9">
        <v>-0.21057423112199999</v>
      </c>
      <c r="K43" s="7">
        <f t="shared" si="3"/>
        <v>3.5951120305170678</v>
      </c>
      <c r="L43" s="9"/>
      <c r="M43" s="9"/>
      <c r="N43" s="29" t="s">
        <v>22</v>
      </c>
      <c r="O43" s="26">
        <v>2136.0010000000002</v>
      </c>
      <c r="P43" s="21">
        <f t="shared" si="6"/>
        <v>2680.8741499999992</v>
      </c>
      <c r="Q43" s="49">
        <f t="shared" si="7"/>
        <v>-0.2032445834878146</v>
      </c>
      <c r="R43" s="34">
        <f t="shared" si="4"/>
        <v>-0.26871663449595773</v>
      </c>
      <c r="S43" s="9"/>
      <c r="T43" s="35">
        <v>22.8111</v>
      </c>
      <c r="U43" s="35"/>
      <c r="V43" t="s">
        <v>116</v>
      </c>
      <c r="W43" s="1">
        <v>39161</v>
      </c>
      <c r="X43" s="51">
        <v>2810.7139999999999</v>
      </c>
      <c r="Y43" s="51"/>
      <c r="Z43">
        <v>57.085799999999999</v>
      </c>
    </row>
    <row r="44" spans="1:26" x14ac:dyDescent="0.25">
      <c r="A44" s="1">
        <v>39752</v>
      </c>
      <c r="B44" s="3">
        <v>0.30973463986499999</v>
      </c>
      <c r="C44" s="2">
        <f t="shared" si="0"/>
        <v>3.0947017678252529</v>
      </c>
      <c r="E44" s="16">
        <f t="shared" si="5"/>
        <v>0</v>
      </c>
      <c r="F44" s="2">
        <f t="shared" si="2"/>
        <v>4.0771536909703769</v>
      </c>
      <c r="I44" s="1">
        <v>39752</v>
      </c>
      <c r="J44" s="3">
        <v>0.30817054944599998</v>
      </c>
      <c r="K44" s="2">
        <f t="shared" si="3"/>
        <v>2.838074078893484</v>
      </c>
      <c r="N44" s="20" t="s">
        <v>23</v>
      </c>
      <c r="O44" s="21">
        <v>1562.0219999999999</v>
      </c>
      <c r="P44" s="21">
        <f t="shared" si="6"/>
        <v>2321.8902166666667</v>
      </c>
      <c r="Q44" s="49">
        <f t="shared" si="7"/>
        <v>-0.32726276686653288</v>
      </c>
      <c r="R44" s="22">
        <f t="shared" si="4"/>
        <v>0.17888864561446646</v>
      </c>
      <c r="T44" s="23">
        <v>17.224399999999999</v>
      </c>
      <c r="U44" s="23"/>
      <c r="V44" t="s">
        <v>116</v>
      </c>
      <c r="W44" s="1">
        <v>39162</v>
      </c>
      <c r="X44" s="51">
        <v>2859.0059999999999</v>
      </c>
      <c r="Y44" s="51"/>
      <c r="Z44">
        <v>58.048299999999998</v>
      </c>
    </row>
    <row r="45" spans="1:26" x14ac:dyDescent="0.25">
      <c r="A45" s="1">
        <v>39780</v>
      </c>
      <c r="B45" s="3">
        <v>0.171300418698</v>
      </c>
      <c r="C45" s="2">
        <f t="shared" si="0"/>
        <v>4.0532381053721869</v>
      </c>
      <c r="E45" s="16">
        <f t="shared" si="5"/>
        <v>0.171300418698</v>
      </c>
      <c r="F45" s="2">
        <f t="shared" si="2"/>
        <v>4.0771536909703769</v>
      </c>
      <c r="I45" s="1">
        <v>39780</v>
      </c>
      <c r="J45" s="3">
        <v>0.18091593019499999</v>
      </c>
      <c r="K45" s="2">
        <f t="shared" si="3"/>
        <v>3.7126849271545388</v>
      </c>
      <c r="N45" s="20" t="s">
        <v>24</v>
      </c>
      <c r="O45" s="21">
        <v>1841.45</v>
      </c>
      <c r="P45" s="21">
        <f t="shared" si="6"/>
        <v>1939.9269499999998</v>
      </c>
      <c r="Q45" s="49">
        <f t="shared" si="7"/>
        <v>-5.0763225903944331E-2</v>
      </c>
      <c r="R45" s="22">
        <f t="shared" si="4"/>
        <v>5.3209698878601074E-2</v>
      </c>
      <c r="T45" s="23">
        <v>20.2607</v>
      </c>
      <c r="U45" s="23"/>
      <c r="V45" t="s">
        <v>116</v>
      </c>
      <c r="W45" s="1">
        <v>39163</v>
      </c>
      <c r="X45" s="51">
        <v>2861.1460000000002</v>
      </c>
      <c r="Y45" s="51"/>
      <c r="Z45">
        <v>58.099699999999999</v>
      </c>
    </row>
    <row r="46" spans="1:26" x14ac:dyDescent="0.25">
      <c r="A46" s="1">
        <v>39813</v>
      </c>
      <c r="B46" s="3">
        <v>0.16836021644800001</v>
      </c>
      <c r="C46" s="2">
        <f t="shared" si="0"/>
        <v>4.7475594899051305</v>
      </c>
      <c r="D46" s="3">
        <f t="shared" ref="D46" si="11">C46/C34-1</f>
        <v>-0.47386399722143102</v>
      </c>
      <c r="E46" s="16">
        <f t="shared" si="5"/>
        <v>0.16836021644800001</v>
      </c>
      <c r="F46" s="2">
        <f t="shared" si="2"/>
        <v>4.775571825329699</v>
      </c>
      <c r="G46" s="3">
        <f t="shared" ref="G46" si="12">F46/F34-1</f>
        <v>-0.35663358036966752</v>
      </c>
      <c r="I46" s="1">
        <v>39813</v>
      </c>
      <c r="J46" s="3">
        <v>0.18142822404100001</v>
      </c>
      <c r="K46" s="2">
        <f t="shared" si="3"/>
        <v>4.3843687742716586</v>
      </c>
      <c r="L46" s="3">
        <f t="shared" ref="L46" si="13">K46/K34-1</f>
        <v>-0.50353977416682083</v>
      </c>
      <c r="N46" s="20" t="s">
        <v>25</v>
      </c>
      <c r="O46" s="21">
        <v>1939.433</v>
      </c>
      <c r="P46" s="21">
        <f t="shared" si="6"/>
        <v>1874.4221333333332</v>
      </c>
      <c r="Q46" s="49">
        <f t="shared" si="7"/>
        <v>3.4683151415341174E-2</v>
      </c>
      <c r="R46" s="22">
        <f t="shared" si="4"/>
        <v>0.15398778921468279</v>
      </c>
      <c r="S46" s="3">
        <f>O46/O34-1</f>
        <v>-0.60800553318445316</v>
      </c>
      <c r="T46" s="23">
        <v>35.785800000000002</v>
      </c>
      <c r="U46" s="23"/>
      <c r="V46" t="s">
        <v>116</v>
      </c>
      <c r="W46" s="1">
        <v>39164</v>
      </c>
      <c r="X46" s="51">
        <v>2897.9989999999998</v>
      </c>
      <c r="Y46" s="51"/>
      <c r="Z46">
        <v>58.8337</v>
      </c>
    </row>
    <row r="47" spans="1:26" x14ac:dyDescent="0.25">
      <c r="A47" s="1">
        <v>39836</v>
      </c>
      <c r="B47" s="3">
        <v>0.126847314307</v>
      </c>
      <c r="C47" s="2">
        <f t="shared" si="0"/>
        <v>5.5468596332253153</v>
      </c>
      <c r="E47" s="16">
        <f t="shared" si="5"/>
        <v>0.126847314307</v>
      </c>
      <c r="F47" s="2">
        <f t="shared" si="2"/>
        <v>5.5795881315051776</v>
      </c>
      <c r="I47" s="1">
        <v>39836</v>
      </c>
      <c r="J47" s="3">
        <v>0.13460155022500001</v>
      </c>
      <c r="K47" s="2">
        <f t="shared" si="3"/>
        <v>5.1798170145285809</v>
      </c>
      <c r="N47" s="20" t="s">
        <v>26</v>
      </c>
      <c r="O47" s="21">
        <v>2238.0819999999999</v>
      </c>
      <c r="P47" s="21">
        <f t="shared" si="6"/>
        <v>1923.1363500000009</v>
      </c>
      <c r="Q47" s="49">
        <f t="shared" si="7"/>
        <v>0.16376667728213801</v>
      </c>
      <c r="R47" s="22">
        <f t="shared" si="4"/>
        <v>7.9919770589281444E-2</v>
      </c>
      <c r="T47" s="23">
        <v>39.6723</v>
      </c>
      <c r="U47" s="23"/>
      <c r="V47" t="s">
        <v>116</v>
      </c>
      <c r="W47" s="1">
        <v>39167</v>
      </c>
      <c r="X47" s="51">
        <v>2989.0509999999999</v>
      </c>
      <c r="Y47" s="51"/>
      <c r="Z47">
        <v>60.750300000000003</v>
      </c>
    </row>
    <row r="48" spans="1:26" x14ac:dyDescent="0.25">
      <c r="A48" s="1">
        <v>39871</v>
      </c>
      <c r="B48" s="3">
        <v>0.27471967086900001</v>
      </c>
      <c r="C48" s="2">
        <f t="shared" si="0"/>
        <v>6.2504638805378567</v>
      </c>
      <c r="E48" s="16">
        <f t="shared" si="5"/>
        <v>0.27471967086900001</v>
      </c>
      <c r="F48" s="2">
        <f t="shared" si="2"/>
        <v>6.287343900925821</v>
      </c>
      <c r="I48" s="1">
        <v>39871</v>
      </c>
      <c r="J48" s="3">
        <v>0.28643799194899999</v>
      </c>
      <c r="K48" s="2">
        <f t="shared" si="3"/>
        <v>5.8770284145659595</v>
      </c>
      <c r="N48" s="20" t="s">
        <v>27</v>
      </c>
      <c r="O48" s="21">
        <v>2416.9490000000001</v>
      </c>
      <c r="P48" s="21">
        <f t="shared" si="6"/>
        <v>2199.4542833333335</v>
      </c>
      <c r="Q48" s="49">
        <f t="shared" si="7"/>
        <v>9.8885763761839662E-2</v>
      </c>
      <c r="R48" s="22">
        <f t="shared" si="4"/>
        <v>0.20570520933623343</v>
      </c>
      <c r="S48" s="9"/>
      <c r="T48" s="23">
        <v>42.813899999999997</v>
      </c>
      <c r="U48" s="23"/>
      <c r="V48" t="s">
        <v>116</v>
      </c>
      <c r="W48" s="1">
        <v>39168</v>
      </c>
      <c r="X48" s="51">
        <v>3039.5340000000001</v>
      </c>
      <c r="Y48" s="51"/>
      <c r="Z48">
        <v>61.712800000000001</v>
      </c>
    </row>
    <row r="49" spans="1:26" x14ac:dyDescent="0.25">
      <c r="A49" s="1">
        <v>39903</v>
      </c>
      <c r="B49" s="3">
        <v>0.11532188637599999</v>
      </c>
      <c r="C49" s="2">
        <f t="shared" si="0"/>
        <v>7.9675892605777898</v>
      </c>
      <c r="E49" s="16">
        <f t="shared" si="5"/>
        <v>0.11532188637599999</v>
      </c>
      <c r="F49" s="2">
        <f t="shared" si="2"/>
        <v>8.0146009480283773</v>
      </c>
      <c r="I49" s="1">
        <v>39903</v>
      </c>
      <c r="J49" s="3">
        <v>0.12969647425</v>
      </c>
      <c r="K49" s="2">
        <f t="shared" si="3"/>
        <v>7.560432632261449</v>
      </c>
      <c r="N49" s="20" t="s">
        <v>28</v>
      </c>
      <c r="O49" s="21">
        <v>2914.1280000000002</v>
      </c>
      <c r="P49" s="21">
        <f t="shared" si="6"/>
        <v>2411.4608333333331</v>
      </c>
      <c r="Q49" s="49">
        <f t="shared" si="7"/>
        <v>0.20844923530100901</v>
      </c>
      <c r="R49" s="22">
        <f t="shared" si="4"/>
        <v>5.9053342886791496E-2</v>
      </c>
      <c r="S49" s="9"/>
      <c r="T49" s="23">
        <v>64.921099999999996</v>
      </c>
      <c r="U49" s="23"/>
      <c r="V49" t="s">
        <v>116</v>
      </c>
      <c r="W49" s="1">
        <v>39169</v>
      </c>
      <c r="X49" s="51">
        <v>3004.2950000000001</v>
      </c>
      <c r="Y49" s="51"/>
      <c r="Z49">
        <v>60.982300000000002</v>
      </c>
    </row>
    <row r="50" spans="1:26" s="43" customFormat="1" x14ac:dyDescent="0.25">
      <c r="A50" s="40">
        <v>39933</v>
      </c>
      <c r="B50" s="41">
        <v>6.4241351529500001E-2</v>
      </c>
      <c r="C50" s="42">
        <f t="shared" si="0"/>
        <v>8.8864266839767794</v>
      </c>
      <c r="D50" s="41"/>
      <c r="E50" s="41">
        <f t="shared" si="5"/>
        <v>6.4241351529500001E-2</v>
      </c>
      <c r="F50" s="42">
        <f t="shared" si="2"/>
        <v>8.9388598479058867</v>
      </c>
      <c r="G50" s="41"/>
      <c r="H50" s="41"/>
      <c r="I50" s="40">
        <v>39933</v>
      </c>
      <c r="J50" s="41">
        <v>7.9266684927399994E-2</v>
      </c>
      <c r="K50" s="42">
        <f t="shared" si="3"/>
        <v>8.5409940884704056</v>
      </c>
      <c r="L50" s="41"/>
      <c r="M50" s="41"/>
      <c r="N50" s="47" t="s">
        <v>29</v>
      </c>
      <c r="O50" s="48">
        <v>3086.2170000000001</v>
      </c>
      <c r="P50" s="48">
        <f t="shared" si="6"/>
        <v>2707.7916500000006</v>
      </c>
      <c r="Q50" s="49">
        <f t="shared" si="7"/>
        <v>0.13975423478390581</v>
      </c>
      <c r="R50" s="49">
        <f t="shared" si="4"/>
        <v>6.1736099567852795E-2</v>
      </c>
      <c r="S50" s="55"/>
      <c r="T50" s="50">
        <v>69.539000000000001</v>
      </c>
      <c r="U50" s="50"/>
      <c r="V50" s="43" t="s">
        <v>116</v>
      </c>
      <c r="W50" s="40">
        <v>39170</v>
      </c>
      <c r="X50" s="53">
        <v>2894.779</v>
      </c>
      <c r="Y50" s="53"/>
      <c r="Z50" s="43">
        <v>58.912599999999998</v>
      </c>
    </row>
    <row r="51" spans="1:26" x14ac:dyDescent="0.25">
      <c r="A51" s="1">
        <v>39960</v>
      </c>
      <c r="B51" s="3">
        <v>0.150729543632</v>
      </c>
      <c r="C51" s="2">
        <f t="shared" si="0"/>
        <v>9.4573027444232594</v>
      </c>
      <c r="E51" s="16">
        <f t="shared" si="5"/>
        <v>0.150729543632</v>
      </c>
      <c r="F51" s="2">
        <f t="shared" si="2"/>
        <v>9.5131042856681418</v>
      </c>
      <c r="I51" s="1">
        <v>39960</v>
      </c>
      <c r="J51" s="3">
        <v>0.14543610762</v>
      </c>
      <c r="K51" s="2">
        <f t="shared" si="3"/>
        <v>9.2180103758479746</v>
      </c>
      <c r="N51" s="20" t="s">
        <v>30</v>
      </c>
      <c r="O51" s="21">
        <v>3276.748</v>
      </c>
      <c r="P51" s="21">
        <f t="shared" si="6"/>
        <v>2925.2779</v>
      </c>
      <c r="Q51" s="49">
        <f t="shared" si="7"/>
        <v>0.1201493027380407</v>
      </c>
      <c r="R51" s="22">
        <f t="shared" si="4"/>
        <v>5.3563777257207408E-2</v>
      </c>
      <c r="S51" s="9"/>
      <c r="T51" s="23">
        <v>74.0154</v>
      </c>
      <c r="U51" s="23"/>
      <c r="V51" t="s">
        <v>116</v>
      </c>
      <c r="W51" s="1">
        <v>39171</v>
      </c>
      <c r="X51" s="51">
        <v>2926.0639999999999</v>
      </c>
      <c r="Y51" s="51"/>
      <c r="Z51">
        <v>59.543300000000002</v>
      </c>
    </row>
    <row r="52" spans="1:26" x14ac:dyDescent="0.25">
      <c r="A52" s="1">
        <v>39994</v>
      </c>
      <c r="B52" s="3">
        <v>0.182795574505</v>
      </c>
      <c r="C52" s="2">
        <f t="shared" si="0"/>
        <v>10.882797671079839</v>
      </c>
      <c r="E52" s="16">
        <f t="shared" si="5"/>
        <v>0.182795574505</v>
      </c>
      <c r="F52" s="2">
        <f t="shared" si="2"/>
        <v>10.947010153170524</v>
      </c>
      <c r="I52" s="1">
        <v>39994</v>
      </c>
      <c r="J52" s="3">
        <v>0.17567826044500001</v>
      </c>
      <c r="K52" s="2">
        <f t="shared" si="3"/>
        <v>10.558641924912077</v>
      </c>
      <c r="N52" s="20" t="s">
        <v>31</v>
      </c>
      <c r="O52" s="21">
        <v>3452.2629999999999</v>
      </c>
      <c r="P52" s="21">
        <f t="shared" si="6"/>
        <v>3157.5007333333333</v>
      </c>
      <c r="Q52" s="49">
        <f t="shared" si="7"/>
        <v>9.3353031894782834E-2</v>
      </c>
      <c r="R52" s="22">
        <f t="shared" si="4"/>
        <v>0.13797355531719338</v>
      </c>
      <c r="S52" s="9"/>
      <c r="T52" s="23">
        <v>93.313699999999997</v>
      </c>
      <c r="U52" s="23"/>
      <c r="V52" t="s">
        <v>116</v>
      </c>
      <c r="W52" s="1">
        <v>39174</v>
      </c>
      <c r="X52" s="51">
        <v>2993.63</v>
      </c>
      <c r="Y52" s="51"/>
      <c r="Z52">
        <v>55.771500000000003</v>
      </c>
    </row>
    <row r="53" spans="1:26" x14ac:dyDescent="0.25">
      <c r="A53" s="1">
        <v>40025</v>
      </c>
      <c r="B53" s="3">
        <v>-0.13548927423500001</v>
      </c>
      <c r="C53" s="2">
        <f t="shared" si="0"/>
        <v>12.872124923586554</v>
      </c>
      <c r="E53" s="16">
        <f t="shared" si="5"/>
        <v>-0.13548927423500001</v>
      </c>
      <c r="F53" s="2">
        <f t="shared" si="2"/>
        <v>12.948075163231399</v>
      </c>
      <c r="I53" s="1">
        <v>40025</v>
      </c>
      <c r="J53" s="3">
        <v>-9.7751520708900003E-2</v>
      </c>
      <c r="K53" s="2">
        <f t="shared" si="3"/>
        <v>12.413565770942277</v>
      </c>
      <c r="N53" s="20" t="s">
        <v>32</v>
      </c>
      <c r="O53" s="21">
        <v>3928.5839999999998</v>
      </c>
      <c r="P53" s="21">
        <f t="shared" si="6"/>
        <v>3360.0893666666675</v>
      </c>
      <c r="Q53" s="49">
        <f t="shared" si="7"/>
        <v>0.16919033135636496</v>
      </c>
      <c r="R53" s="22">
        <f t="shared" si="4"/>
        <v>-0.16560343370537578</v>
      </c>
      <c r="S53" s="9"/>
      <c r="T53" s="23">
        <v>96.540800000000004</v>
      </c>
      <c r="U53" s="23"/>
      <c r="V53" t="s">
        <v>116</v>
      </c>
      <c r="W53" s="1">
        <v>39175</v>
      </c>
      <c r="X53" s="51">
        <v>3042.4609999999998</v>
      </c>
      <c r="Y53" s="51"/>
      <c r="Z53">
        <v>56.654200000000003</v>
      </c>
    </row>
    <row r="54" spans="1:26" x14ac:dyDescent="0.25">
      <c r="A54" s="1">
        <v>40056</v>
      </c>
      <c r="B54" s="3">
        <v>0.138120700318</v>
      </c>
      <c r="C54" s="2">
        <f t="shared" si="0"/>
        <v>11.128090059827557</v>
      </c>
      <c r="E54" s="16">
        <f t="shared" si="5"/>
        <v>0.138120700318</v>
      </c>
      <c r="F54" s="2">
        <f t="shared" si="2"/>
        <v>11.193749856624947</v>
      </c>
      <c r="I54" s="1">
        <v>40056</v>
      </c>
      <c r="J54" s="3">
        <v>0.139224512276</v>
      </c>
      <c r="K54" s="2">
        <f t="shared" si="3"/>
        <v>11.200120839412721</v>
      </c>
      <c r="N54" s="20" t="s">
        <v>33</v>
      </c>
      <c r="O54" s="21">
        <v>3277.9969999999998</v>
      </c>
      <c r="P54" s="21">
        <f t="shared" si="6"/>
        <v>3611.5014666666675</v>
      </c>
      <c r="Q54" s="49">
        <f t="shared" si="7"/>
        <v>-9.2345100713605577E-2</v>
      </c>
      <c r="R54" s="22">
        <f t="shared" si="4"/>
        <v>3.7408820081287507E-2</v>
      </c>
      <c r="S54" s="9"/>
      <c r="T54" s="23">
        <v>80.569000000000003</v>
      </c>
      <c r="U54" s="23"/>
      <c r="V54" t="s">
        <v>116</v>
      </c>
      <c r="W54" s="1">
        <v>39176</v>
      </c>
      <c r="X54" s="51">
        <v>3078.9009999999998</v>
      </c>
      <c r="Y54" s="51"/>
      <c r="Z54">
        <v>57.302399999999999</v>
      </c>
    </row>
    <row r="55" spans="1:26" x14ac:dyDescent="0.25">
      <c r="A55" s="1">
        <v>40086</v>
      </c>
      <c r="B55" s="3">
        <v>0.11934290169300001</v>
      </c>
      <c r="C55" s="2">
        <f t="shared" si="0"/>
        <v>12.665109652092713</v>
      </c>
      <c r="E55" s="16">
        <f t="shared" si="5"/>
        <v>0.11934290169300001</v>
      </c>
      <c r="F55" s="2">
        <f t="shared" si="2"/>
        <v>12.739838426006498</v>
      </c>
      <c r="I55" s="1">
        <v>40086</v>
      </c>
      <c r="J55" s="3">
        <v>0.112478915212</v>
      </c>
      <c r="K55" s="2">
        <f t="shared" si="3"/>
        <v>12.759452200712222</v>
      </c>
      <c r="N55" s="20" t="s">
        <v>34</v>
      </c>
      <c r="O55" s="21">
        <v>3400.623</v>
      </c>
      <c r="P55" s="21">
        <f t="shared" si="6"/>
        <v>3653.2070833333332</v>
      </c>
      <c r="Q55" s="49">
        <f t="shared" si="7"/>
        <v>-6.9140368331615409E-2</v>
      </c>
      <c r="R55" s="22">
        <f t="shared" si="4"/>
        <v>0.12558287113861194</v>
      </c>
      <c r="S55" s="9"/>
      <c r="T55" s="23">
        <v>74.088499999999996</v>
      </c>
      <c r="U55" s="23"/>
      <c r="V55" t="s">
        <v>116</v>
      </c>
      <c r="W55" s="1">
        <v>39177</v>
      </c>
      <c r="X55" s="51">
        <v>3133.1419999999998</v>
      </c>
      <c r="Y55" s="51"/>
      <c r="Z55">
        <v>58.339100000000002</v>
      </c>
    </row>
    <row r="56" spans="1:26" x14ac:dyDescent="0.25">
      <c r="A56" s="1">
        <v>40116</v>
      </c>
      <c r="B56" s="3">
        <v>0.194306799068</v>
      </c>
      <c r="C56" s="2">
        <f t="shared" si="0"/>
        <v>14.17660058823348</v>
      </c>
      <c r="E56" s="16">
        <f t="shared" si="5"/>
        <v>0.194306799068</v>
      </c>
      <c r="F56" s="2">
        <f t="shared" si="2"/>
        <v>14.260247710866096</v>
      </c>
      <c r="I56" s="1">
        <v>40116</v>
      </c>
      <c r="J56" s="3">
        <v>0.20063048616199999</v>
      </c>
      <c r="K56" s="2">
        <f t="shared" si="3"/>
        <v>14.194621542947699</v>
      </c>
      <c r="N56" s="20" t="s">
        <v>35</v>
      </c>
      <c r="O56" s="21">
        <v>3827.683</v>
      </c>
      <c r="P56" s="21">
        <f t="shared" si="6"/>
        <v>3675.3995333333323</v>
      </c>
      <c r="Q56" s="49">
        <f t="shared" si="7"/>
        <v>4.1433173532717138E-2</v>
      </c>
      <c r="R56" s="22">
        <f t="shared" si="4"/>
        <v>0.15091244494384734</v>
      </c>
      <c r="T56" s="23">
        <v>83.312899999999999</v>
      </c>
      <c r="U56" s="23"/>
      <c r="V56" t="s">
        <v>116</v>
      </c>
      <c r="W56" s="1">
        <v>39178</v>
      </c>
      <c r="X56" s="51">
        <v>3182.797</v>
      </c>
      <c r="Y56" s="51"/>
      <c r="Z56">
        <v>59.269300000000001</v>
      </c>
    </row>
    <row r="57" spans="1:26" x14ac:dyDescent="0.25">
      <c r="A57" s="1">
        <v>40147</v>
      </c>
      <c r="B57" s="3">
        <v>5.6443841488000003E-2</v>
      </c>
      <c r="C57" s="2">
        <f t="shared" si="0"/>
        <v>16.931210470198653</v>
      </c>
      <c r="E57" s="16">
        <f t="shared" si="5"/>
        <v>5.6443841488000003E-2</v>
      </c>
      <c r="F57" s="2">
        <f t="shared" si="2"/>
        <v>17.031110797481261</v>
      </c>
      <c r="I57" s="1">
        <v>40147</v>
      </c>
      <c r="J57" s="3">
        <v>5.4342504238099998E-2</v>
      </c>
      <c r="K57" s="2">
        <f t="shared" si="3"/>
        <v>17.042495363994895</v>
      </c>
      <c r="N57" s="20" t="s">
        <v>36</v>
      </c>
      <c r="O57" s="21">
        <v>4405.3280000000004</v>
      </c>
      <c r="P57" s="21">
        <f t="shared" si="6"/>
        <v>3700.8214499999999</v>
      </c>
      <c r="Q57" s="49">
        <f t="shared" si="7"/>
        <v>0.19036491209269246</v>
      </c>
      <c r="R57" s="22">
        <f t="shared" si="4"/>
        <v>1.8143257437357597E-2</v>
      </c>
      <c r="T57" s="23">
        <v>95.8596</v>
      </c>
      <c r="U57" s="23"/>
      <c r="V57" t="s">
        <v>116</v>
      </c>
      <c r="W57" s="1">
        <v>39181</v>
      </c>
      <c r="X57" s="51">
        <v>3240.3020000000001</v>
      </c>
      <c r="Y57" s="51"/>
      <c r="Z57">
        <v>60.328200000000002</v>
      </c>
    </row>
    <row r="58" spans="1:26" x14ac:dyDescent="0.25">
      <c r="A58" s="1">
        <v>40178</v>
      </c>
      <c r="B58" s="3">
        <v>-5.84606168982E-2</v>
      </c>
      <c r="C58" s="2">
        <f t="shared" si="0"/>
        <v>17.88687303017851</v>
      </c>
      <c r="D58" s="3">
        <f t="shared" ref="D58" si="14">C58/C46-1</f>
        <v>2.7675932377913055</v>
      </c>
      <c r="E58" s="16">
        <f t="shared" si="5"/>
        <v>-5.84606168982E-2</v>
      </c>
      <c r="F58" s="2">
        <f t="shared" si="2"/>
        <v>17.992412115698858</v>
      </c>
      <c r="G58" s="3">
        <f t="shared" ref="G58" si="15">F58/F46-1</f>
        <v>2.7675932377913059</v>
      </c>
      <c r="I58" s="1">
        <v>40178</v>
      </c>
      <c r="J58" s="3">
        <v>-5.3290124610699999E-2</v>
      </c>
      <c r="K58" s="2">
        <f t="shared" si="3"/>
        <v>17.968627240540588</v>
      </c>
      <c r="L58" s="3">
        <f t="shared" ref="L58" si="16">K58/K46-1</f>
        <v>3.0983384759931782</v>
      </c>
      <c r="N58" s="20" t="s">
        <v>37</v>
      </c>
      <c r="O58" s="21">
        <v>4485.2550000000001</v>
      </c>
      <c r="P58" s="21">
        <f t="shared" si="6"/>
        <v>4037.9013499999992</v>
      </c>
      <c r="Q58" s="49">
        <f t="shared" si="7"/>
        <v>0.11078865262520621</v>
      </c>
      <c r="R58" s="22">
        <f t="shared" si="4"/>
        <v>-2.4659913427441643E-2</v>
      </c>
      <c r="S58" s="3">
        <f t="shared" ref="S58" si="17">O58/O46-1</f>
        <v>1.3126630308961436</v>
      </c>
      <c r="T58" s="23">
        <v>55.278199999999998</v>
      </c>
      <c r="U58" s="23"/>
      <c r="V58" t="s">
        <v>116</v>
      </c>
      <c r="W58" s="1">
        <v>39182</v>
      </c>
      <c r="X58" s="51">
        <v>3261.527</v>
      </c>
      <c r="Y58" s="51"/>
      <c r="Z58">
        <v>60.632300000000001</v>
      </c>
    </row>
    <row r="59" spans="1:26" x14ac:dyDescent="0.25">
      <c r="A59" s="1">
        <v>40207</v>
      </c>
      <c r="B59" s="3">
        <v>0.100144203775</v>
      </c>
      <c r="C59" s="2">
        <f t="shared" si="0"/>
        <v>16.841195398454499</v>
      </c>
      <c r="E59" s="16">
        <f t="shared" si="5"/>
        <v>0.100144203775</v>
      </c>
      <c r="F59" s="2">
        <f t="shared" si="2"/>
        <v>16.940564603928454</v>
      </c>
      <c r="I59" s="1">
        <v>40207</v>
      </c>
      <c r="J59" s="3">
        <v>9.7247648067099998E-2</v>
      </c>
      <c r="K59" s="2">
        <f t="shared" si="3"/>
        <v>17.011076855808962</v>
      </c>
      <c r="N59" s="20" t="s">
        <v>38</v>
      </c>
      <c r="O59" s="21">
        <v>4374.6490000000003</v>
      </c>
      <c r="P59" s="21">
        <f t="shared" si="6"/>
        <v>4296.2663499999999</v>
      </c>
      <c r="Q59" s="49">
        <f t="shared" si="7"/>
        <v>1.8244364667940216E-2</v>
      </c>
      <c r="R59" s="22">
        <f t="shared" si="4"/>
        <v>5.9438368655405249E-2</v>
      </c>
      <c r="T59" s="23">
        <v>52.135800000000003</v>
      </c>
      <c r="U59" s="23"/>
      <c r="V59" t="s">
        <v>116</v>
      </c>
      <c r="W59" s="1">
        <v>39183</v>
      </c>
      <c r="X59" s="51">
        <v>3309.7449999999999</v>
      </c>
      <c r="Y59" s="51"/>
      <c r="Z59">
        <v>61.452599999999997</v>
      </c>
    </row>
    <row r="60" spans="1:26" x14ac:dyDescent="0.25">
      <c r="A60" s="1">
        <v>40235</v>
      </c>
      <c r="B60" s="3">
        <v>0.105806216568</v>
      </c>
      <c r="C60" s="2">
        <f t="shared" si="0"/>
        <v>18.527743502251919</v>
      </c>
      <c r="E60" s="16">
        <f t="shared" si="5"/>
        <v>0.105806216568</v>
      </c>
      <c r="F60" s="2">
        <f t="shared" si="2"/>
        <v>18.637063957687818</v>
      </c>
      <c r="I60" s="1">
        <v>40235</v>
      </c>
      <c r="J60" s="3">
        <v>4.9368379308100001E-2</v>
      </c>
      <c r="K60" s="2">
        <f t="shared" si="3"/>
        <v>18.665364071125065</v>
      </c>
      <c r="N60" s="20" t="s">
        <v>39</v>
      </c>
      <c r="O60" s="21">
        <v>4634.6710000000003</v>
      </c>
      <c r="P60" s="21">
        <f t="shared" si="6"/>
        <v>4465.2100499999997</v>
      </c>
      <c r="Q60" s="49">
        <f t="shared" si="7"/>
        <v>3.7951394918140702E-2</v>
      </c>
      <c r="R60" s="22">
        <f t="shared" si="4"/>
        <v>2.6212432338778711E-2</v>
      </c>
      <c r="S60" s="9"/>
      <c r="T60" s="23">
        <v>55.397500000000001</v>
      </c>
      <c r="U60" s="23"/>
      <c r="V60" t="s">
        <v>116</v>
      </c>
      <c r="W60" s="1">
        <v>39184</v>
      </c>
      <c r="X60" s="51">
        <v>3387.4119999999998</v>
      </c>
      <c r="Y60" s="51"/>
      <c r="Z60">
        <v>62.927999999999997</v>
      </c>
    </row>
    <row r="61" spans="1:26" s="43" customFormat="1" x14ac:dyDescent="0.25">
      <c r="A61" s="40">
        <v>40268</v>
      </c>
      <c r="B61" s="41">
        <v>-8.2008318756499998E-2</v>
      </c>
      <c r="C61" s="42">
        <f t="shared" si="0"/>
        <v>20.488093943767542</v>
      </c>
      <c r="D61" s="41"/>
      <c r="E61" s="41">
        <f t="shared" si="5"/>
        <v>-8.2008318756499998E-2</v>
      </c>
      <c r="F61" s="42">
        <f t="shared" si="2"/>
        <v>20.608981182986604</v>
      </c>
      <c r="G61" s="41"/>
      <c r="H61" s="41"/>
      <c r="I61" s="40">
        <v>40268</v>
      </c>
      <c r="J61" s="41">
        <v>-4.9996949025299997E-2</v>
      </c>
      <c r="K61" s="42">
        <f t="shared" si="3"/>
        <v>19.586842844512148</v>
      </c>
      <c r="L61" s="41"/>
      <c r="M61" s="41"/>
      <c r="N61" s="47" t="s">
        <v>40</v>
      </c>
      <c r="O61" s="48">
        <v>4756.1570000000002</v>
      </c>
      <c r="P61" s="48">
        <f t="shared" si="6"/>
        <v>4488.3723166666668</v>
      </c>
      <c r="Q61" s="49">
        <f t="shared" si="7"/>
        <v>5.9661869479715079E-2</v>
      </c>
      <c r="R61" s="49">
        <f t="shared" si="4"/>
        <v>-6.6750529892095775E-2</v>
      </c>
      <c r="S61" s="55"/>
      <c r="T61" s="50">
        <v>49.247500000000002</v>
      </c>
      <c r="U61" s="50"/>
      <c r="V61" s="43" t="s">
        <v>116</v>
      </c>
      <c r="W61" s="40">
        <v>39185</v>
      </c>
      <c r="X61" s="53">
        <v>3358.6320000000001</v>
      </c>
      <c r="Y61" s="53">
        <f>AVERAGE(X2:X61)</f>
        <v>2597.3537500000002</v>
      </c>
      <c r="Z61" s="43">
        <v>62.365200000000002</v>
      </c>
    </row>
    <row r="62" spans="1:26" x14ac:dyDescent="0.25">
      <c r="A62" s="1">
        <v>40298</v>
      </c>
      <c r="B62" s="3">
        <v>-9.9008171894300001E-2</v>
      </c>
      <c r="C62" s="2">
        <f t="shared" si="0"/>
        <v>18.807899804913937</v>
      </c>
      <c r="E62" s="16">
        <f t="shared" si="5"/>
        <v>-9.9008171894300001E-2</v>
      </c>
      <c r="F62" s="2">
        <f t="shared" si="2"/>
        <v>18.918873284885528</v>
      </c>
      <c r="I62" s="1">
        <v>40298</v>
      </c>
      <c r="J62" s="3">
        <v>-8.3273156846400007E-2</v>
      </c>
      <c r="K62" s="2">
        <f t="shared" si="3"/>
        <v>18.607560461248511</v>
      </c>
      <c r="N62" s="20" t="s">
        <v>41</v>
      </c>
      <c r="O62" s="21">
        <v>4438.6809999999996</v>
      </c>
      <c r="P62" s="21">
        <f t="shared" si="6"/>
        <v>4599.0397166666671</v>
      </c>
      <c r="Q62" s="49">
        <f t="shared" si="7"/>
        <v>-3.4867869500134208E-2</v>
      </c>
      <c r="R62" s="22">
        <f t="shared" si="4"/>
        <v>-7.5318996792065038E-2</v>
      </c>
      <c r="S62" s="9"/>
      <c r="T62" s="23">
        <v>46.113100000000003</v>
      </c>
      <c r="U62" s="23"/>
      <c r="V62" t="s">
        <v>116</v>
      </c>
      <c r="W62" s="1">
        <v>39188</v>
      </c>
      <c r="X62" s="51">
        <v>3458.067</v>
      </c>
      <c r="Y62" s="51">
        <f t="shared" ref="Y62:Y125" si="18">AVERAGE(X3:X62)</f>
        <v>2621.8792166666667</v>
      </c>
      <c r="Z62">
        <v>64.1905</v>
      </c>
    </row>
    <row r="63" spans="1:26" x14ac:dyDescent="0.25">
      <c r="A63" s="1">
        <v>40329</v>
      </c>
      <c r="B63" s="3">
        <v>-6.1427800604900003E-2</v>
      </c>
      <c r="C63" s="2">
        <f t="shared" si="0"/>
        <v>16.945764028058246</v>
      </c>
      <c r="E63" s="16">
        <f t="shared" si="5"/>
        <v>0</v>
      </c>
      <c r="F63" s="2">
        <f t="shared" si="2"/>
        <v>17.045750226649101</v>
      </c>
      <c r="I63" s="1">
        <v>40329</v>
      </c>
      <c r="J63" s="3">
        <v>-5.6799645894899997E-2</v>
      </c>
      <c r="K63" s="2">
        <f t="shared" si="3"/>
        <v>17.058050160430092</v>
      </c>
      <c r="N63" s="20" t="s">
        <v>42</v>
      </c>
      <c r="O63" s="21">
        <v>4104.3639999999996</v>
      </c>
      <c r="P63" s="21">
        <f t="shared" si="6"/>
        <v>4639.8373500000007</v>
      </c>
      <c r="Q63" s="49">
        <f t="shared" si="7"/>
        <v>-0.11540778471469504</v>
      </c>
      <c r="R63" s="22">
        <f t="shared" si="4"/>
        <v>-0.10717860306736919</v>
      </c>
      <c r="S63" s="9"/>
      <c r="T63" s="23">
        <v>42.705800000000004</v>
      </c>
      <c r="U63" s="23"/>
      <c r="V63" t="s">
        <v>116</v>
      </c>
      <c r="W63" s="1">
        <v>39189</v>
      </c>
      <c r="X63" s="51">
        <v>3558.2159999999999</v>
      </c>
      <c r="Y63" s="51">
        <f t="shared" si="18"/>
        <v>2646.93255</v>
      </c>
      <c r="Z63">
        <v>66.036100000000005</v>
      </c>
    </row>
    <row r="64" spans="1:26" x14ac:dyDescent="0.25">
      <c r="A64" s="1">
        <v>40359</v>
      </c>
      <c r="B64" s="3">
        <v>0.22106437344099999</v>
      </c>
      <c r="C64" s="2">
        <f t="shared" si="0"/>
        <v>15.904823014244997</v>
      </c>
      <c r="E64" s="16">
        <f t="shared" si="5"/>
        <v>0</v>
      </c>
      <c r="F64" s="2">
        <f t="shared" si="2"/>
        <v>17.045750226649101</v>
      </c>
      <c r="I64" s="1">
        <v>40359</v>
      </c>
      <c r="J64" s="3">
        <v>0.19713668156899999</v>
      </c>
      <c r="K64" s="2">
        <f t="shared" si="3"/>
        <v>16.08915895166022</v>
      </c>
      <c r="N64" s="20" t="s">
        <v>43</v>
      </c>
      <c r="O64" s="21">
        <v>3664.4639999999999</v>
      </c>
      <c r="P64" s="21">
        <f t="shared" si="6"/>
        <v>4487.1175666666677</v>
      </c>
      <c r="Q64" s="49">
        <f t="shared" si="7"/>
        <v>-0.1833367533710043</v>
      </c>
      <c r="R64" s="22">
        <f t="shared" si="4"/>
        <v>0.1437225198555642</v>
      </c>
      <c r="S64" s="9"/>
      <c r="T64" s="23">
        <v>33.567100000000003</v>
      </c>
      <c r="U64" s="23"/>
      <c r="V64" t="s">
        <v>116</v>
      </c>
      <c r="W64" s="1">
        <v>39190</v>
      </c>
      <c r="X64" s="51">
        <v>3649.7139999999999</v>
      </c>
      <c r="Y64" s="51">
        <f t="shared" si="18"/>
        <v>2673.8335999999999</v>
      </c>
      <c r="Z64">
        <v>67.688299999999998</v>
      </c>
    </row>
    <row r="65" spans="1:26" x14ac:dyDescent="0.25">
      <c r="A65" s="1">
        <v>40389</v>
      </c>
      <c r="B65" s="3">
        <v>5.7174361372799999E-2</v>
      </c>
      <c r="C65" s="2">
        <f t="shared" si="0"/>
        <v>19.420812748579063</v>
      </c>
      <c r="E65" s="16">
        <f t="shared" si="5"/>
        <v>5.7174361372799999E-2</v>
      </c>
      <c r="F65" s="2">
        <f t="shared" si="2"/>
        <v>17.045750226649101</v>
      </c>
      <c r="I65" s="1">
        <v>40389</v>
      </c>
      <c r="J65" s="3">
        <v>7.7859761003900005E-2</v>
      </c>
      <c r="K65" s="2">
        <f t="shared" si="3"/>
        <v>19.260922356626686</v>
      </c>
      <c r="N65" s="20" t="s">
        <v>44</v>
      </c>
      <c r="O65" s="21">
        <v>4191.13</v>
      </c>
      <c r="P65" s="21">
        <f t="shared" si="6"/>
        <v>4199.9350499999991</v>
      </c>
      <c r="Q65" s="49">
        <f t="shared" si="7"/>
        <v>-2.0964728966461621E-3</v>
      </c>
      <c r="R65" s="22">
        <f t="shared" si="4"/>
        <v>9.5000393688575546E-2</v>
      </c>
      <c r="S65" s="9"/>
      <c r="T65" s="23">
        <v>38.729799999999997</v>
      </c>
      <c r="U65" s="23"/>
      <c r="V65" t="s">
        <v>116</v>
      </c>
      <c r="W65" s="1">
        <v>39191</v>
      </c>
      <c r="X65" s="51">
        <v>3435.78</v>
      </c>
      <c r="Y65" s="51">
        <f t="shared" si="18"/>
        <v>2696.3398833333335</v>
      </c>
      <c r="Z65">
        <v>63.7179</v>
      </c>
    </row>
    <row r="66" spans="1:26" x14ac:dyDescent="0.25">
      <c r="A66" s="1">
        <v>40421</v>
      </c>
      <c r="B66" s="3">
        <v>3.1309644390800001E-2</v>
      </c>
      <c r="C66" s="2">
        <f t="shared" si="0"/>
        <v>20.531185314819805</v>
      </c>
      <c r="E66" s="16">
        <f t="shared" si="5"/>
        <v>3.1309644390800001E-2</v>
      </c>
      <c r="F66" s="2">
        <f t="shared" si="2"/>
        <v>18.020330109978023</v>
      </c>
      <c r="I66" s="1">
        <v>40421</v>
      </c>
      <c r="J66" s="3">
        <v>4.3557143737800001E-2</v>
      </c>
      <c r="K66" s="2">
        <f t="shared" si="3"/>
        <v>20.760573168028316</v>
      </c>
      <c r="N66" s="20" t="s">
        <v>45</v>
      </c>
      <c r="O66" s="21">
        <v>4589.2889999999998</v>
      </c>
      <c r="P66" s="21">
        <f t="shared" si="6"/>
        <v>4014.7776666666659</v>
      </c>
      <c r="Q66" s="49">
        <f t="shared" si="7"/>
        <v>0.14309916539172418</v>
      </c>
      <c r="R66" s="22">
        <f t="shared" si="4"/>
        <v>1.5539662026078507E-2</v>
      </c>
      <c r="S66" s="9"/>
      <c r="T66" s="23">
        <v>42.503300000000003</v>
      </c>
      <c r="U66" s="23"/>
      <c r="V66" t="s">
        <v>116</v>
      </c>
      <c r="W66" s="1">
        <v>39192</v>
      </c>
      <c r="X66" s="51">
        <v>3614.3910000000001</v>
      </c>
      <c r="Y66" s="51">
        <f t="shared" si="18"/>
        <v>2720.5857666666675</v>
      </c>
      <c r="Z66">
        <v>67.002799999999993</v>
      </c>
    </row>
    <row r="67" spans="1:26" x14ac:dyDescent="0.25">
      <c r="A67" s="1">
        <v>40451</v>
      </c>
      <c r="B67" s="3">
        <v>8.8523963486699997E-2</v>
      </c>
      <c r="C67" s="2">
        <f t="shared" si="0"/>
        <v>21.17400942594843</v>
      </c>
      <c r="E67" s="16">
        <f t="shared" si="5"/>
        <v>8.8523963486699997E-2</v>
      </c>
      <c r="F67" s="2">
        <f t="shared" si="2"/>
        <v>18.584540237526262</v>
      </c>
      <c r="I67" s="1">
        <v>40451</v>
      </c>
      <c r="J67" s="3">
        <v>8.12304482952E-2</v>
      </c>
      <c r="K67" s="2">
        <f t="shared" si="3"/>
        <v>21.664844437587238</v>
      </c>
      <c r="N67" s="20" t="s">
        <v>46</v>
      </c>
      <c r="O67" s="21">
        <v>4660.6049999999996</v>
      </c>
      <c r="P67" s="21">
        <f t="shared" si="6"/>
        <v>4134.9576666666644</v>
      </c>
      <c r="Q67" s="49">
        <f t="shared" si="7"/>
        <v>0.12712278473145244</v>
      </c>
      <c r="R67" s="22">
        <f t="shared" si="4"/>
        <v>8.4728699385594936E-2</v>
      </c>
      <c r="S67" s="9"/>
      <c r="T67" s="23">
        <v>41.863799999999998</v>
      </c>
      <c r="U67" s="23"/>
      <c r="V67" t="s">
        <v>116</v>
      </c>
      <c r="W67" s="1">
        <v>39195</v>
      </c>
      <c r="X67" s="51">
        <v>3782.2559999999999</v>
      </c>
      <c r="Y67" s="51">
        <f t="shared" si="18"/>
        <v>2745.9735999999998</v>
      </c>
      <c r="Z67">
        <v>70.108599999999996</v>
      </c>
    </row>
    <row r="68" spans="1:26" x14ac:dyDescent="0.25">
      <c r="A68" s="1">
        <v>40480</v>
      </c>
      <c r="B68" s="3">
        <v>4.5620959678599998E-2</v>
      </c>
      <c r="C68" s="2">
        <f t="shared" ref="C68:C126" si="19">C67*(1+B67)</f>
        <v>23.048416663238132</v>
      </c>
      <c r="E68" s="16">
        <f t="shared" si="5"/>
        <v>4.5620959678599998E-2</v>
      </c>
      <c r="F68" s="2">
        <f t="shared" ref="F68:F126" si="20">F67*(1+E67)</f>
        <v>20.229717398930145</v>
      </c>
      <c r="I68" s="1">
        <v>40480</v>
      </c>
      <c r="J68" s="3">
        <v>4.2494030030300001E-2</v>
      </c>
      <c r="K68" s="2">
        <f t="shared" ref="K68:K126" si="21">K67*(1+J67)</f>
        <v>23.424689463498218</v>
      </c>
      <c r="N68" s="20" t="s">
        <v>47</v>
      </c>
      <c r="O68" s="21">
        <v>5055.4920000000002</v>
      </c>
      <c r="P68" s="21">
        <f t="shared" si="6"/>
        <v>4402.273933333332</v>
      </c>
      <c r="Q68" s="49">
        <f t="shared" si="7"/>
        <v>0.14838196726482722</v>
      </c>
      <c r="R68" s="22">
        <f t="shared" si="4"/>
        <v>1.0955016841090799E-2</v>
      </c>
      <c r="T68" s="23">
        <v>45.372300000000003</v>
      </c>
      <c r="U68" s="23"/>
      <c r="V68" t="s">
        <v>116</v>
      </c>
      <c r="W68" s="1">
        <v>39196</v>
      </c>
      <c r="X68" s="51">
        <v>3821.4160000000002</v>
      </c>
      <c r="Y68" s="51">
        <f t="shared" si="18"/>
        <v>2771.9674500000006</v>
      </c>
      <c r="Z68">
        <v>70.787700000000001</v>
      </c>
    </row>
    <row r="69" spans="1:26" x14ac:dyDescent="0.25">
      <c r="A69" s="1">
        <v>40512</v>
      </c>
      <c r="B69" s="3">
        <v>1.5352518311200001E-2</v>
      </c>
      <c r="C69" s="2">
        <f t="shared" si="19"/>
        <v>24.099907550487291</v>
      </c>
      <c r="E69" s="16">
        <f t="shared" si="5"/>
        <v>1.5352518311200001E-2</v>
      </c>
      <c r="F69" s="2">
        <f t="shared" si="20"/>
        <v>21.15261652069621</v>
      </c>
      <c r="I69" s="1">
        <v>40512</v>
      </c>
      <c r="J69" s="3">
        <v>-1.0471078468E-2</v>
      </c>
      <c r="K69" s="2">
        <f t="shared" si="21"/>
        <v>24.420098921010563</v>
      </c>
      <c r="N69" s="20" t="s">
        <v>48</v>
      </c>
      <c r="O69" s="21">
        <v>5110.875</v>
      </c>
      <c r="P69" s="21">
        <f t="shared" si="6"/>
        <v>4739.19895</v>
      </c>
      <c r="Q69" s="49">
        <f t="shared" si="7"/>
        <v>7.8425922591833785E-2</v>
      </c>
      <c r="R69" s="22">
        <f t="shared" si="4"/>
        <v>-3.4076161127008515E-2</v>
      </c>
      <c r="T69" s="23">
        <v>45.877499999999998</v>
      </c>
      <c r="U69" s="23"/>
      <c r="V69" t="s">
        <v>116</v>
      </c>
      <c r="W69" s="1">
        <v>39197</v>
      </c>
      <c r="X69" s="51">
        <v>3805.0459999999998</v>
      </c>
      <c r="Y69" s="51">
        <f t="shared" si="18"/>
        <v>2797.3232833333336</v>
      </c>
      <c r="Z69">
        <v>70.495900000000006</v>
      </c>
    </row>
    <row r="70" spans="1:26" x14ac:dyDescent="0.25">
      <c r="A70" s="1">
        <v>40543</v>
      </c>
      <c r="B70" s="3">
        <v>-7.1073121838099995E-2</v>
      </c>
      <c r="C70" s="2">
        <f t="shared" si="19"/>
        <v>24.469901822454375</v>
      </c>
      <c r="D70" s="3">
        <f t="shared" ref="D70" si="22">C70/C58-1</f>
        <v>0.36803687157442555</v>
      </c>
      <c r="E70" s="16">
        <f t="shared" si="5"/>
        <v>-7.1073121838099995E-2</v>
      </c>
      <c r="F70" s="2">
        <f t="shared" si="20"/>
        <v>21.477362453159991</v>
      </c>
      <c r="G70" s="3">
        <f t="shared" ref="G70" si="23">F70/F58-1</f>
        <v>0.19369000193256025</v>
      </c>
      <c r="I70" s="1">
        <v>40543</v>
      </c>
      <c r="J70" s="3">
        <v>-5.4289372083100002E-2</v>
      </c>
      <c r="K70" s="2">
        <f t="shared" si="21"/>
        <v>24.164394149012338</v>
      </c>
      <c r="L70" s="3">
        <f t="shared" ref="L70" si="24">K70/K58-1</f>
        <v>0.34481025320025216</v>
      </c>
      <c r="N70" s="20" t="s">
        <v>49</v>
      </c>
      <c r="O70" s="21">
        <v>4936.7160000000003</v>
      </c>
      <c r="P70" s="21">
        <f t="shared" si="6"/>
        <v>4957.7755833333331</v>
      </c>
      <c r="Q70" s="49">
        <f t="shared" si="7"/>
        <v>-4.2477887470601106E-3</v>
      </c>
      <c r="R70" s="22">
        <f t="shared" si="4"/>
        <v>-6.600663274938251E-2</v>
      </c>
      <c r="S70" s="3">
        <f t="shared" ref="S70" si="25">O70/O58-1</f>
        <v>0.10065447783905257</v>
      </c>
      <c r="T70" s="23">
        <v>41.200800000000001</v>
      </c>
      <c r="U70" s="23"/>
      <c r="V70" t="s">
        <v>116</v>
      </c>
      <c r="W70" s="1">
        <v>39198</v>
      </c>
      <c r="X70" s="51">
        <v>3853.2689999999998</v>
      </c>
      <c r="Y70" s="51">
        <f t="shared" si="18"/>
        <v>2825.3071166666664</v>
      </c>
      <c r="Z70">
        <v>71.421800000000005</v>
      </c>
    </row>
    <row r="71" spans="1:26" x14ac:dyDescent="0.25">
      <c r="A71" s="1">
        <v>40574</v>
      </c>
      <c r="B71" s="3">
        <v>7.7633498256700004E-2</v>
      </c>
      <c r="C71" s="2">
        <f t="shared" si="19"/>
        <v>22.730749508860729</v>
      </c>
      <c r="E71" s="16">
        <f t="shared" si="5"/>
        <v>7.7633498256700004E-2</v>
      </c>
      <c r="F71" s="2">
        <f t="shared" si="20"/>
        <v>19.950899254765517</v>
      </c>
      <c r="I71" s="1">
        <v>40574</v>
      </c>
      <c r="J71" s="3">
        <v>8.9997394059300004E-2</v>
      </c>
      <c r="K71" s="2">
        <f t="shared" si="21"/>
        <v>22.852524363893924</v>
      </c>
      <c r="N71" s="20" t="s">
        <v>50</v>
      </c>
      <c r="O71" s="21">
        <v>4610.8599999999997</v>
      </c>
      <c r="P71" s="21">
        <f t="shared" si="6"/>
        <v>5075.6611166666671</v>
      </c>
      <c r="Q71" s="49">
        <f t="shared" si="7"/>
        <v>-9.1574497584250847E-2</v>
      </c>
      <c r="R71" s="22">
        <f t="shared" si="4"/>
        <v>0.10504504582659201</v>
      </c>
      <c r="T71" s="23">
        <v>37.703000000000003</v>
      </c>
      <c r="U71" s="23"/>
      <c r="V71" t="s">
        <v>116</v>
      </c>
      <c r="W71" s="1">
        <v>39199</v>
      </c>
      <c r="X71" s="51">
        <v>3845.8130000000001</v>
      </c>
      <c r="Y71" s="51">
        <f t="shared" si="18"/>
        <v>2852.9661666666661</v>
      </c>
      <c r="Z71">
        <v>71.274299999999997</v>
      </c>
    </row>
    <row r="72" spans="1:26" x14ac:dyDescent="0.25">
      <c r="A72" s="1">
        <v>40602</v>
      </c>
      <c r="B72" s="3">
        <v>-2.30615910849E-2</v>
      </c>
      <c r="C72" s="2">
        <f t="shared" si="19"/>
        <v>24.495417111230353</v>
      </c>
      <c r="E72" s="16">
        <f t="shared" si="5"/>
        <v>-2.30615910849E-2</v>
      </c>
      <c r="F72" s="2">
        <f t="shared" si="20"/>
        <v>21.499757357279954</v>
      </c>
      <c r="I72" s="1">
        <v>40602</v>
      </c>
      <c r="J72" s="3">
        <v>2.1737511550400001E-2</v>
      </c>
      <c r="K72" s="2">
        <f t="shared" si="21"/>
        <v>24.909192004321039</v>
      </c>
      <c r="N72" s="20" t="s">
        <v>51</v>
      </c>
      <c r="O72" s="21">
        <v>5095.2079999999996</v>
      </c>
      <c r="P72" s="21">
        <f t="shared" si="6"/>
        <v>4921.5269499999995</v>
      </c>
      <c r="Q72" s="49">
        <f t="shared" si="7"/>
        <v>3.5290073947476852E-2</v>
      </c>
      <c r="R72" s="22">
        <f t="shared" si="4"/>
        <v>-1.8606894949136442E-2</v>
      </c>
      <c r="S72" s="9"/>
      <c r="T72" s="23">
        <v>41.704099999999997</v>
      </c>
      <c r="U72" s="23"/>
      <c r="V72" t="s">
        <v>116</v>
      </c>
      <c r="W72" s="1">
        <v>39202</v>
      </c>
      <c r="X72" s="51">
        <v>3903.6889999999999</v>
      </c>
      <c r="Y72" s="51">
        <f t="shared" si="18"/>
        <v>2880.3510499999998</v>
      </c>
      <c r="Z72">
        <v>72.402299999999997</v>
      </c>
    </row>
    <row r="73" spans="1:26" x14ac:dyDescent="0.25">
      <c r="A73" s="1">
        <v>40633</v>
      </c>
      <c r="B73" s="3">
        <v>-8.4677963323899999E-2</v>
      </c>
      <c r="C73" s="2">
        <f t="shared" si="19"/>
        <v>23.930513818357095</v>
      </c>
      <c r="E73" s="16">
        <f t="shared" si="5"/>
        <v>-8.4677963323899999E-2</v>
      </c>
      <c r="F73" s="2">
        <f t="shared" si="20"/>
        <v>21.003938744681793</v>
      </c>
      <c r="I73" s="1">
        <v>40633</v>
      </c>
      <c r="J73" s="3">
        <v>-6.7656762085699998E-2</v>
      </c>
      <c r="K73" s="2">
        <f t="shared" si="21"/>
        <v>25.450655853226095</v>
      </c>
      <c r="N73" s="20" t="s">
        <v>52</v>
      </c>
      <c r="O73" s="21">
        <v>5000.402</v>
      </c>
      <c r="P73" s="21">
        <f t="shared" si="6"/>
        <v>4900.2706166666649</v>
      </c>
      <c r="Q73" s="49">
        <f t="shared" si="7"/>
        <v>2.0433847672161498E-2</v>
      </c>
      <c r="R73" s="22">
        <f t="shared" si="4"/>
        <v>-3.2704570552527588E-2</v>
      </c>
      <c r="S73" s="9"/>
      <c r="T73" s="23">
        <v>39.090800000000002</v>
      </c>
      <c r="U73" s="23"/>
      <c r="V73" t="s">
        <v>116</v>
      </c>
      <c r="W73" s="1">
        <v>39210</v>
      </c>
      <c r="X73" s="51">
        <v>4091.1329999999998</v>
      </c>
      <c r="Y73" s="51">
        <f t="shared" si="18"/>
        <v>2910.937633333333</v>
      </c>
      <c r="Z73">
        <v>75.834900000000005</v>
      </c>
    </row>
    <row r="74" spans="1:26" x14ac:dyDescent="0.25">
      <c r="A74" s="1">
        <v>40662</v>
      </c>
      <c r="B74" s="3">
        <v>-6.2397159073000003E-2</v>
      </c>
      <c r="C74" s="2">
        <f t="shared" si="19"/>
        <v>21.904126646924173</v>
      </c>
      <c r="E74" s="16">
        <f t="shared" si="5"/>
        <v>-6.2397159073000003E-2</v>
      </c>
      <c r="F74" s="2">
        <f t="shared" si="20"/>
        <v>19.225367990002187</v>
      </c>
      <c r="I74" s="1">
        <v>40662</v>
      </c>
      <c r="J74" s="3">
        <v>-6.1214463097000002E-2</v>
      </c>
      <c r="K74" s="2">
        <f t="shared" si="21"/>
        <v>23.728746885239349</v>
      </c>
      <c r="N74" s="20" t="s">
        <v>53</v>
      </c>
      <c r="O74" s="21">
        <v>4836.866</v>
      </c>
      <c r="P74" s="21">
        <f t="shared" si="6"/>
        <v>4925.0172999999986</v>
      </c>
      <c r="Q74" s="49">
        <f t="shared" si="7"/>
        <v>-1.7898678244236521E-2</v>
      </c>
      <c r="R74" s="22">
        <f t="shared" si="4"/>
        <v>-8.1166193150688931E-2</v>
      </c>
      <c r="S74" s="9"/>
      <c r="T74" s="23">
        <v>37.9208</v>
      </c>
      <c r="U74" s="23"/>
      <c r="V74" t="s">
        <v>116</v>
      </c>
      <c r="W74" s="1">
        <v>39211</v>
      </c>
      <c r="X74" s="51">
        <v>4099.1260000000002</v>
      </c>
      <c r="Y74" s="51">
        <f t="shared" si="18"/>
        <v>2943.5415499999995</v>
      </c>
      <c r="Z74">
        <v>75.913499999999999</v>
      </c>
    </row>
    <row r="75" spans="1:26" x14ac:dyDescent="0.25">
      <c r="A75" s="1">
        <v>40694</v>
      </c>
      <c r="B75" s="3">
        <v>2.08455917102E-2</v>
      </c>
      <c r="C75" s="2">
        <f t="shared" si="19"/>
        <v>20.537371372180907</v>
      </c>
      <c r="E75" s="16">
        <f t="shared" si="5"/>
        <v>0</v>
      </c>
      <c r="F75" s="2">
        <f t="shared" si="20"/>
        <v>18.025759645293057</v>
      </c>
      <c r="I75" s="1">
        <v>40694</v>
      </c>
      <c r="J75" s="3">
        <v>2.5416660277999999E-2</v>
      </c>
      <c r="K75" s="2">
        <f t="shared" si="21"/>
        <v>22.276204384694811</v>
      </c>
      <c r="N75" s="20" t="s">
        <v>54</v>
      </c>
      <c r="O75" s="21">
        <v>4444.2759999999998</v>
      </c>
      <c r="P75" s="21">
        <f t="shared" si="6"/>
        <v>5052.7981833333333</v>
      </c>
      <c r="Q75" s="49">
        <f t="shared" si="7"/>
        <v>-0.12043271099576969</v>
      </c>
      <c r="R75" s="22">
        <f t="shared" si="4"/>
        <v>3.0388751733690818E-2</v>
      </c>
      <c r="S75" s="9"/>
      <c r="T75" s="23">
        <v>34.897199999999998</v>
      </c>
      <c r="U75" s="23"/>
      <c r="V75" t="s">
        <v>116</v>
      </c>
      <c r="W75" s="1">
        <v>39212</v>
      </c>
      <c r="X75" s="51">
        <v>4128.0810000000001</v>
      </c>
      <c r="Y75" s="51">
        <f t="shared" si="18"/>
        <v>2976.2528166666661</v>
      </c>
      <c r="Z75">
        <v>76.564499999999995</v>
      </c>
    </row>
    <row r="76" spans="1:26" x14ac:dyDescent="0.25">
      <c r="A76" s="1">
        <v>40724</v>
      </c>
      <c r="B76" s="3">
        <v>5.9908686496000001E-2</v>
      </c>
      <c r="C76" s="2">
        <f t="shared" si="19"/>
        <v>20.965485030606139</v>
      </c>
      <c r="E76" s="16">
        <f t="shared" si="5"/>
        <v>5.9908686496000001E-2</v>
      </c>
      <c r="F76" s="2">
        <f t="shared" si="20"/>
        <v>18.025759645293057</v>
      </c>
      <c r="I76" s="1">
        <v>40724</v>
      </c>
      <c r="J76" s="3">
        <v>4.9446677901399998E-2</v>
      </c>
      <c r="K76" s="2">
        <f t="shared" si="21"/>
        <v>22.842391103823893</v>
      </c>
      <c r="N76" s="20" t="s">
        <v>55</v>
      </c>
      <c r="O76" s="21">
        <v>4579.3320000000003</v>
      </c>
      <c r="P76" s="21">
        <f t="shared" si="6"/>
        <v>4922.1025666666683</v>
      </c>
      <c r="Q76" s="49">
        <f t="shared" si="7"/>
        <v>-6.9639054047343385E-2</v>
      </c>
      <c r="R76" s="22">
        <f t="shared" si="4"/>
        <v>1.0697630134700731E-2</v>
      </c>
      <c r="S76" s="9"/>
      <c r="T76" s="23">
        <v>34.161499999999997</v>
      </c>
      <c r="U76" s="23"/>
      <c r="V76" t="s">
        <v>116</v>
      </c>
      <c r="W76" s="1">
        <v>39213</v>
      </c>
      <c r="X76" s="51">
        <v>4109.4030000000002</v>
      </c>
      <c r="Y76" s="51">
        <f t="shared" si="18"/>
        <v>3009.2911333333323</v>
      </c>
      <c r="Z76">
        <v>76.199200000000005</v>
      </c>
    </row>
    <row r="77" spans="1:26" x14ac:dyDescent="0.25">
      <c r="A77" s="1">
        <v>40753</v>
      </c>
      <c r="B77" s="3">
        <v>3.87489347858E-2</v>
      </c>
      <c r="C77" s="2">
        <f t="shared" si="19"/>
        <v>22.221499700541301</v>
      </c>
      <c r="E77" s="16">
        <f t="shared" si="5"/>
        <v>3.87489347858E-2</v>
      </c>
      <c r="F77" s="2">
        <f t="shared" si="20"/>
        <v>19.105659228735163</v>
      </c>
      <c r="I77" s="1">
        <v>40753</v>
      </c>
      <c r="J77" s="3">
        <v>1.2970672430800001E-2</v>
      </c>
      <c r="K77" s="2">
        <f t="shared" si="21"/>
        <v>23.971871459232478</v>
      </c>
      <c r="N77" s="20" t="s">
        <v>56</v>
      </c>
      <c r="O77" s="21">
        <v>4628.32</v>
      </c>
      <c r="P77" s="21">
        <f t="shared" si="6"/>
        <v>4721.7457166666691</v>
      </c>
      <c r="Q77" s="49">
        <f t="shared" si="7"/>
        <v>-1.9786265985671014E-2</v>
      </c>
      <c r="R77" s="22">
        <f t="shared" si="4"/>
        <v>-4.2733000311128047E-2</v>
      </c>
      <c r="S77" s="9"/>
      <c r="T77" s="23">
        <v>33.837000000000003</v>
      </c>
      <c r="U77" s="23"/>
      <c r="V77" t="s">
        <v>116</v>
      </c>
      <c r="W77" s="1">
        <v>39216</v>
      </c>
      <c r="X77" s="51">
        <v>4133.826</v>
      </c>
      <c r="Y77" s="51">
        <f t="shared" si="18"/>
        <v>3042.317399999999</v>
      </c>
      <c r="Z77">
        <v>76.603099999999998</v>
      </c>
    </row>
    <row r="78" spans="1:26" x14ac:dyDescent="0.25">
      <c r="A78" s="1">
        <v>40786</v>
      </c>
      <c r="B78" s="3">
        <v>-6.8892028255400001E-2</v>
      </c>
      <c r="C78" s="2">
        <f t="shared" si="19"/>
        <v>23.082559143280253</v>
      </c>
      <c r="E78" s="16">
        <f t="shared" si="5"/>
        <v>-6.8892028255400001E-2</v>
      </c>
      <c r="F78" s="2">
        <f t="shared" si="20"/>
        <v>19.845983172229143</v>
      </c>
      <c r="I78" s="1">
        <v>40786</v>
      </c>
      <c r="J78" s="3">
        <v>-7.6501151538600001E-2</v>
      </c>
      <c r="K78" s="2">
        <f t="shared" si="21"/>
        <v>24.282802751483427</v>
      </c>
      <c r="N78" s="20" t="s">
        <v>57</v>
      </c>
      <c r="O78" s="21">
        <v>4430.5379999999996</v>
      </c>
      <c r="P78" s="21">
        <f t="shared" si="6"/>
        <v>4636.4753499999997</v>
      </c>
      <c r="Q78" s="49">
        <f t="shared" si="7"/>
        <v>-4.4416789577022109E-2</v>
      </c>
      <c r="R78" s="22">
        <f t="shared" si="4"/>
        <v>-0.12948991747729049</v>
      </c>
      <c r="S78" s="9"/>
      <c r="T78" s="23">
        <v>32.448300000000003</v>
      </c>
      <c r="U78" s="23"/>
      <c r="V78" t="s">
        <v>116</v>
      </c>
      <c r="W78" s="1">
        <v>39217</v>
      </c>
      <c r="X78" s="51">
        <v>3998.777</v>
      </c>
      <c r="Y78" s="51">
        <f t="shared" si="18"/>
        <v>3072.3263666666658</v>
      </c>
      <c r="Z78">
        <v>74.136200000000002</v>
      </c>
    </row>
    <row r="79" spans="1:26" x14ac:dyDescent="0.25">
      <c r="A79" s="1">
        <v>40816</v>
      </c>
      <c r="B79" s="3">
        <v>7.0277642120200004E-2</v>
      </c>
      <c r="C79" s="2">
        <f t="shared" si="19"/>
        <v>21.492354826574449</v>
      </c>
      <c r="E79" s="16">
        <f t="shared" si="5"/>
        <v>0</v>
      </c>
      <c r="F79" s="2">
        <f t="shared" si="20"/>
        <v>18.47875313877174</v>
      </c>
      <c r="I79" s="1">
        <v>40816</v>
      </c>
      <c r="J79" s="3">
        <v>5.17155392347E-2</v>
      </c>
      <c r="K79" s="2">
        <f t="shared" si="21"/>
        <v>22.425140378410259</v>
      </c>
      <c r="N79" s="20" t="s">
        <v>58</v>
      </c>
      <c r="O79" s="21">
        <v>3856.828</v>
      </c>
      <c r="P79" s="21">
        <f t="shared" si="6"/>
        <v>4571.3849333333337</v>
      </c>
      <c r="Q79" s="49">
        <f t="shared" si="7"/>
        <v>-0.15631082128371487</v>
      </c>
      <c r="R79" s="22">
        <f t="shared" si="4"/>
        <v>3.6956275986380543E-2</v>
      </c>
      <c r="S79" s="9"/>
      <c r="T79" s="23">
        <v>28.0733</v>
      </c>
      <c r="U79" s="23"/>
      <c r="V79" t="s">
        <v>116</v>
      </c>
      <c r="W79" s="1">
        <v>39218</v>
      </c>
      <c r="X79" s="51">
        <v>4118.1390000000001</v>
      </c>
      <c r="Y79" s="51">
        <f t="shared" si="18"/>
        <v>3103.6629499999995</v>
      </c>
      <c r="Z79">
        <v>76.352199999999996</v>
      </c>
    </row>
    <row r="80" spans="1:26" x14ac:dyDescent="0.25">
      <c r="A80" s="1">
        <v>40847</v>
      </c>
      <c r="B80" s="3">
        <v>1.5450976320799999E-2</v>
      </c>
      <c r="C80" s="2">
        <f t="shared" si="19"/>
        <v>23.002786847396802</v>
      </c>
      <c r="E80" s="16">
        <f t="shared" si="5"/>
        <v>0</v>
      </c>
      <c r="F80" s="2">
        <f t="shared" si="20"/>
        <v>18.47875313877174</v>
      </c>
      <c r="I80" s="1">
        <v>40847</v>
      </c>
      <c r="J80" s="3">
        <v>9.6022235378299993E-3</v>
      </c>
      <c r="K80" s="2">
        <f t="shared" si="21"/>
        <v>23.58486860549359</v>
      </c>
      <c r="N80" s="20" t="s">
        <v>59</v>
      </c>
      <c r="O80" s="21">
        <v>3999.3620000000001</v>
      </c>
      <c r="P80" s="21">
        <f t="shared" si="6"/>
        <v>4449.2628999999988</v>
      </c>
      <c r="Q80" s="49">
        <f t="shared" si="7"/>
        <v>-0.10111807508609993</v>
      </c>
      <c r="R80" s="22">
        <f t="shared" si="4"/>
        <v>-4.4862155513804472E-2</v>
      </c>
      <c r="T80" s="23">
        <v>29.211300000000001</v>
      </c>
      <c r="U80" s="23"/>
      <c r="V80" t="s">
        <v>116</v>
      </c>
      <c r="W80" s="1">
        <v>39219</v>
      </c>
      <c r="X80" s="51">
        <v>4221.9129999999996</v>
      </c>
      <c r="Y80" s="51">
        <f t="shared" si="18"/>
        <v>3136.054083333333</v>
      </c>
      <c r="Z80">
        <v>78.277000000000001</v>
      </c>
    </row>
    <row r="81" spans="1:26" x14ac:dyDescent="0.25">
      <c r="A81" s="1">
        <v>40877</v>
      </c>
      <c r="B81" s="3">
        <v>-0.189678763523</v>
      </c>
      <c r="C81" s="2">
        <f t="shared" si="19"/>
        <v>23.358202362288338</v>
      </c>
      <c r="E81" s="16">
        <f t="shared" si="5"/>
        <v>-0.189678763523</v>
      </c>
      <c r="F81" s="2">
        <f t="shared" si="20"/>
        <v>18.47875313877174</v>
      </c>
      <c r="I81" s="1">
        <v>40877</v>
      </c>
      <c r="J81" s="3">
        <v>-0.20806305650199999</v>
      </c>
      <c r="K81" s="2">
        <f t="shared" si="21"/>
        <v>23.811335785953887</v>
      </c>
      <c r="N81" s="20" t="s">
        <v>60</v>
      </c>
      <c r="O81" s="21">
        <v>3819.942</v>
      </c>
      <c r="P81" s="21">
        <f t="shared" si="6"/>
        <v>4174.5405833333334</v>
      </c>
      <c r="Q81" s="49">
        <f t="shared" si="7"/>
        <v>-8.4943139551464042E-2</v>
      </c>
      <c r="R81" s="22">
        <f t="shared" si="4"/>
        <v>-0.14481031387387555</v>
      </c>
      <c r="T81" s="23">
        <v>27.906600000000001</v>
      </c>
      <c r="U81" s="23"/>
      <c r="V81" t="s">
        <v>116</v>
      </c>
      <c r="W81" s="1">
        <v>39220</v>
      </c>
      <c r="X81" s="51">
        <v>4235.1850000000004</v>
      </c>
      <c r="Y81" s="51">
        <f t="shared" si="18"/>
        <v>3168.5174833333326</v>
      </c>
      <c r="Z81">
        <v>78.481099999999998</v>
      </c>
    </row>
    <row r="82" spans="1:26" x14ac:dyDescent="0.25">
      <c r="A82" s="1">
        <v>40907</v>
      </c>
      <c r="B82" s="3">
        <v>-1.5829029818299999E-2</v>
      </c>
      <c r="C82" s="2">
        <f t="shared" si="19"/>
        <v>18.927647420089471</v>
      </c>
      <c r="D82" s="3">
        <f t="shared" ref="D82" si="26">C82/C70-1</f>
        <v>-0.22649271102833568</v>
      </c>
      <c r="E82" s="16">
        <f t="shared" si="5"/>
        <v>0</v>
      </c>
      <c r="F82" s="2">
        <f t="shared" si="20"/>
        <v>14.973726091962762</v>
      </c>
      <c r="G82" s="3">
        <f t="shared" ref="G82" si="27">F82/F70-1</f>
        <v>-0.30281354963306217</v>
      </c>
      <c r="I82" s="1">
        <v>40907</v>
      </c>
      <c r="J82" s="3">
        <v>-2.0285198467700001E-2</v>
      </c>
      <c r="K82" s="2">
        <f t="shared" si="21"/>
        <v>18.857076482932868</v>
      </c>
      <c r="L82" s="3">
        <f t="shared" ref="L82" si="28">K82/K70-1</f>
        <v>-0.21963379811433814</v>
      </c>
      <c r="N82" s="20" t="s">
        <v>61</v>
      </c>
      <c r="O82" s="21">
        <v>3266.7750000000001</v>
      </c>
      <c r="P82" s="21">
        <f t="shared" si="6"/>
        <v>4024.7328166666662</v>
      </c>
      <c r="Q82" s="49">
        <f t="shared" si="7"/>
        <v>-0.18832500222820159</v>
      </c>
      <c r="R82" s="22">
        <f t="shared" si="4"/>
        <v>8.4851267687551333E-3</v>
      </c>
      <c r="S82" s="3">
        <f t="shared" ref="S82" si="29">O82/O70-1</f>
        <v>-0.33826961081010132</v>
      </c>
      <c r="T82" s="23">
        <v>23.812100000000001</v>
      </c>
      <c r="U82" s="23"/>
      <c r="V82" t="s">
        <v>116</v>
      </c>
      <c r="W82" s="1">
        <v>39223</v>
      </c>
      <c r="X82" s="51">
        <v>4364.1559999999999</v>
      </c>
      <c r="Y82" s="51">
        <f t="shared" si="18"/>
        <v>3202.235549999999</v>
      </c>
      <c r="Z82">
        <v>80.851699999999994</v>
      </c>
    </row>
    <row r="83" spans="1:26" x14ac:dyDescent="0.25">
      <c r="A83" s="1">
        <v>40939</v>
      </c>
      <c r="B83" s="3">
        <v>0.18705633218000001</v>
      </c>
      <c r="C83" s="2">
        <f t="shared" si="19"/>
        <v>18.628041124686604</v>
      </c>
      <c r="E83" s="16">
        <f t="shared" si="5"/>
        <v>0</v>
      </c>
      <c r="F83" s="2">
        <f t="shared" si="20"/>
        <v>14.973726091962762</v>
      </c>
      <c r="I83" s="1">
        <v>40939</v>
      </c>
      <c r="J83" s="3">
        <v>0.14503103004599999</v>
      </c>
      <c r="K83" s="2">
        <f t="shared" si="21"/>
        <v>18.474556943955974</v>
      </c>
      <c r="N83" s="20" t="s">
        <v>62</v>
      </c>
      <c r="O83" s="21">
        <v>3294.4940000000001</v>
      </c>
      <c r="P83" s="21">
        <f t="shared" si="6"/>
        <v>3786.5255000000002</v>
      </c>
      <c r="Q83" s="49">
        <f t="shared" si="7"/>
        <v>-0.12994274038297116</v>
      </c>
      <c r="R83" s="22">
        <f t="shared" si="4"/>
        <v>0.12191553543579063</v>
      </c>
      <c r="T83" s="23">
        <v>24.996200000000002</v>
      </c>
      <c r="U83" s="23"/>
      <c r="V83" t="s">
        <v>116</v>
      </c>
      <c r="W83" s="1">
        <v>39224</v>
      </c>
      <c r="X83" s="51">
        <v>4459.8130000000001</v>
      </c>
      <c r="Y83" s="51">
        <f t="shared" si="18"/>
        <v>3236.8297999999991</v>
      </c>
      <c r="Z83">
        <v>82.646699999999996</v>
      </c>
    </row>
    <row r="84" spans="1:26" x14ac:dyDescent="0.25">
      <c r="A84" s="1">
        <v>40968</v>
      </c>
      <c r="B84" s="3">
        <v>-6.8005784360599994E-2</v>
      </c>
      <c r="C84" s="2">
        <f t="shared" si="19"/>
        <v>22.112534173168683</v>
      </c>
      <c r="E84" s="16">
        <f t="shared" si="5"/>
        <v>-6.8005784360599994E-2</v>
      </c>
      <c r="F84" s="2">
        <f t="shared" si="20"/>
        <v>14.973726091962762</v>
      </c>
      <c r="I84" s="1">
        <v>40968</v>
      </c>
      <c r="J84" s="3">
        <v>-3.5336582959400002E-2</v>
      </c>
      <c r="K84" s="2">
        <f t="shared" si="21"/>
        <v>21.153940967181391</v>
      </c>
      <c r="N84" s="20" t="s">
        <v>63</v>
      </c>
      <c r="O84" s="21">
        <v>3696.1439999999998</v>
      </c>
      <c r="P84" s="21">
        <f t="shared" si="6"/>
        <v>3571.0356499999998</v>
      </c>
      <c r="Q84" s="49">
        <f t="shared" si="7"/>
        <v>3.5034192391778518E-2</v>
      </c>
      <c r="R84" s="22">
        <f t="shared" si="4"/>
        <v>-7.5561991091256067E-2</v>
      </c>
      <c r="S84" s="9"/>
      <c r="T84" s="23">
        <v>28.008400000000002</v>
      </c>
      <c r="U84" s="23"/>
      <c r="V84" t="s">
        <v>116</v>
      </c>
      <c r="W84" s="1">
        <v>39225</v>
      </c>
      <c r="X84" s="51">
        <v>4582.3059999999996</v>
      </c>
      <c r="Y84" s="51">
        <f t="shared" si="18"/>
        <v>3272.602249999999</v>
      </c>
      <c r="Z84">
        <v>84.947400000000002</v>
      </c>
    </row>
    <row r="85" spans="1:26" x14ac:dyDescent="0.25">
      <c r="A85" s="1">
        <v>40998</v>
      </c>
      <c r="B85" s="3">
        <v>3.20272640879E-3</v>
      </c>
      <c r="C85" s="2">
        <f t="shared" si="19"/>
        <v>20.608753942521776</v>
      </c>
      <c r="E85" s="16">
        <f t="shared" si="5"/>
        <v>3.20272640879E-3</v>
      </c>
      <c r="F85" s="2">
        <f t="shared" si="20"/>
        <v>13.955426104278052</v>
      </c>
      <c r="I85" s="1">
        <v>40998</v>
      </c>
      <c r="J85" s="3">
        <v>-4.8851699512600004E-3</v>
      </c>
      <c r="K85" s="2">
        <f t="shared" si="21"/>
        <v>20.406432977276335</v>
      </c>
      <c r="N85" s="20" t="s">
        <v>64</v>
      </c>
      <c r="O85" s="21">
        <v>3416.8560000000002</v>
      </c>
      <c r="P85" s="21">
        <f t="shared" si="6"/>
        <v>3449.8912</v>
      </c>
      <c r="Q85" s="49">
        <f t="shared" si="7"/>
        <v>-9.5757222720530555E-3</v>
      </c>
      <c r="R85" s="22">
        <f t="shared" si="4"/>
        <v>7.251754244252602E-2</v>
      </c>
      <c r="S85" s="9"/>
      <c r="T85" s="23">
        <v>26.003599999999999</v>
      </c>
      <c r="U85" s="23"/>
      <c r="V85" t="s">
        <v>116</v>
      </c>
      <c r="W85" s="1">
        <v>39226</v>
      </c>
      <c r="X85" s="51">
        <v>4571.7139999999999</v>
      </c>
      <c r="Y85" s="51">
        <f t="shared" si="18"/>
        <v>3306.9241166666661</v>
      </c>
      <c r="Z85">
        <v>84.646000000000001</v>
      </c>
    </row>
    <row r="86" spans="1:26" x14ac:dyDescent="0.25">
      <c r="A86" s="1">
        <v>41026</v>
      </c>
      <c r="B86" s="3">
        <v>3.01343576253E-2</v>
      </c>
      <c r="C86" s="2">
        <f t="shared" si="19"/>
        <v>20.674758143025745</v>
      </c>
      <c r="E86" s="16">
        <f t="shared" si="5"/>
        <v>3.01343576253E-2</v>
      </c>
      <c r="F86" s="2">
        <f t="shared" si="20"/>
        <v>14.000121516008139</v>
      </c>
      <c r="I86" s="1">
        <v>41026</v>
      </c>
      <c r="J86" s="3">
        <v>3.3763928697300001E-2</v>
      </c>
      <c r="K86" s="2">
        <f t="shared" si="21"/>
        <v>20.306744084083345</v>
      </c>
      <c r="N86" s="20" t="s">
        <v>65</v>
      </c>
      <c r="O86" s="21">
        <v>3664.6379999999999</v>
      </c>
      <c r="P86" s="21">
        <f t="shared" si="6"/>
        <v>3534.4147166666667</v>
      </c>
      <c r="Q86" s="49">
        <f t="shared" si="7"/>
        <v>3.6844369937478083E-2</v>
      </c>
      <c r="R86" s="22">
        <f t="shared" si="4"/>
        <v>2.4273884623801839E-2</v>
      </c>
      <c r="S86" s="9"/>
      <c r="T86" s="23">
        <v>30.4206</v>
      </c>
      <c r="U86" s="23"/>
      <c r="V86" t="s">
        <v>116</v>
      </c>
      <c r="W86" s="1">
        <v>39227</v>
      </c>
      <c r="X86" s="51">
        <v>4649.857</v>
      </c>
      <c r="Y86" s="51">
        <f t="shared" si="18"/>
        <v>3342.0649166666658</v>
      </c>
      <c r="Z86">
        <v>86.076599999999999</v>
      </c>
    </row>
    <row r="87" spans="1:26" x14ac:dyDescent="0.25">
      <c r="A87" s="1">
        <v>41060</v>
      </c>
      <c r="B87" s="3">
        <v>2.3719128924599999E-3</v>
      </c>
      <c r="C87" s="2">
        <f t="shared" si="19"/>
        <v>21.297778698724265</v>
      </c>
      <c r="E87" s="16">
        <f t="shared" si="5"/>
        <v>2.3719128924599999E-3</v>
      </c>
      <c r="F87" s="2">
        <f t="shared" si="20"/>
        <v>14.422006184569184</v>
      </c>
      <c r="I87" s="1">
        <v>41060</v>
      </c>
      <c r="J87" s="3">
        <v>-1.4701028927100001E-2</v>
      </c>
      <c r="K87" s="2">
        <f t="shared" si="21"/>
        <v>20.992379543412653</v>
      </c>
      <c r="N87" s="20" t="s">
        <v>66</v>
      </c>
      <c r="O87" s="21">
        <v>3753.5929999999998</v>
      </c>
      <c r="P87" s="21">
        <f t="shared" si="6"/>
        <v>3671.2264499999987</v>
      </c>
      <c r="Q87" s="49">
        <f t="shared" si="7"/>
        <v>2.2435704013845648E-2</v>
      </c>
      <c r="R87" s="22">
        <f t="shared" ref="R87:R125" si="30">(O88-O87)/O87</f>
        <v>-7.5295323707178619E-2</v>
      </c>
      <c r="S87" s="9"/>
      <c r="T87" s="23">
        <v>31.2135</v>
      </c>
      <c r="U87" s="23"/>
      <c r="V87" t="s">
        <v>116</v>
      </c>
      <c r="W87" s="1">
        <v>39230</v>
      </c>
      <c r="X87" s="51">
        <v>4761.701</v>
      </c>
      <c r="Y87" s="51">
        <f t="shared" si="18"/>
        <v>3377.3913666666658</v>
      </c>
      <c r="Z87">
        <v>88.235100000000003</v>
      </c>
    </row>
    <row r="88" spans="1:26" x14ac:dyDescent="0.25">
      <c r="A88" s="1">
        <v>41089</v>
      </c>
      <c r="B88" s="3">
        <v>-0.108882917844</v>
      </c>
      <c r="C88" s="2">
        <f t="shared" si="19"/>
        <v>21.34829517460053</v>
      </c>
      <c r="E88" s="16">
        <f t="shared" si="5"/>
        <v>-0.108882917844</v>
      </c>
      <c r="F88" s="2">
        <f t="shared" si="20"/>
        <v>14.456213926973502</v>
      </c>
      <c r="I88" s="1">
        <v>41089</v>
      </c>
      <c r="J88" s="3">
        <v>-8.1309863078199998E-2</v>
      </c>
      <c r="K88" s="2">
        <f t="shared" si="21"/>
        <v>20.683769964496282</v>
      </c>
      <c r="N88" s="20" t="s">
        <v>67</v>
      </c>
      <c r="O88" s="21">
        <v>3470.9650000000001</v>
      </c>
      <c r="P88" s="21">
        <f t="shared" si="6"/>
        <v>3690.1752000000001</v>
      </c>
      <c r="Q88" s="49">
        <f t="shared" si="7"/>
        <v>-5.94037377954304E-2</v>
      </c>
      <c r="R88" s="22">
        <f t="shared" si="30"/>
        <v>-8.9823147165125586E-2</v>
      </c>
      <c r="S88" s="9"/>
      <c r="T88" s="23">
        <v>27.655799999999999</v>
      </c>
      <c r="U88" s="23"/>
      <c r="V88" t="s">
        <v>116</v>
      </c>
      <c r="W88" s="1">
        <v>39231</v>
      </c>
      <c r="X88" s="51">
        <v>4853.643</v>
      </c>
      <c r="Y88" s="51">
        <f t="shared" si="18"/>
        <v>3418.1925166666665</v>
      </c>
      <c r="Z88">
        <v>89.940899999999999</v>
      </c>
    </row>
    <row r="89" spans="1:26" x14ac:dyDescent="0.25">
      <c r="A89" s="1">
        <v>41121</v>
      </c>
      <c r="B89" s="3">
        <v>7.4665078476100002E-2</v>
      </c>
      <c r="C89" s="2">
        <f t="shared" si="19"/>
        <v>19.023830504995036</v>
      </c>
      <c r="E89" s="16">
        <f t="shared" si="5"/>
        <v>0</v>
      </c>
      <c r="F89" s="2">
        <f t="shared" si="20"/>
        <v>12.882179173627557</v>
      </c>
      <c r="I89" s="1">
        <v>41121</v>
      </c>
      <c r="J89" s="3">
        <v>8.4007731061699994E-2</v>
      </c>
      <c r="K89" s="2">
        <f t="shared" si="21"/>
        <v>19.001975460742102</v>
      </c>
      <c r="N89" s="20" t="s">
        <v>68</v>
      </c>
      <c r="O89" s="21">
        <v>3159.192</v>
      </c>
      <c r="P89" s="21">
        <f t="shared" si="6"/>
        <v>3649.542516666666</v>
      </c>
      <c r="Q89" s="49">
        <f t="shared" si="7"/>
        <v>-0.13435944763688656</v>
      </c>
      <c r="R89" s="22">
        <f t="shared" si="30"/>
        <v>-6.2332393852605377E-3</v>
      </c>
      <c r="S89" s="9"/>
      <c r="T89" s="23">
        <v>27.930299999999999</v>
      </c>
      <c r="U89" s="23"/>
      <c r="V89" t="s">
        <v>116</v>
      </c>
      <c r="W89" s="1">
        <v>39232</v>
      </c>
      <c r="X89" s="51">
        <v>4456.2790000000005</v>
      </c>
      <c r="Y89" s="51">
        <f t="shared" si="18"/>
        <v>3450.5716166666662</v>
      </c>
      <c r="Z89">
        <v>82.5595</v>
      </c>
    </row>
    <row r="90" spans="1:26" x14ac:dyDescent="0.25">
      <c r="A90" s="1">
        <v>41152</v>
      </c>
      <c r="B90" s="3">
        <v>1.0425716493800001E-2</v>
      </c>
      <c r="C90" s="2">
        <f t="shared" si="19"/>
        <v>20.444246302566516</v>
      </c>
      <c r="E90" s="16">
        <f t="shared" ref="E90:E125" si="31">IF(O90/P90-1&gt;$G$1,B90,0)</f>
        <v>0</v>
      </c>
      <c r="F90" s="2">
        <f t="shared" si="20"/>
        <v>12.882179173627557</v>
      </c>
      <c r="I90" s="1">
        <v>41152</v>
      </c>
      <c r="J90" s="3">
        <v>1.13730757898E-2</v>
      </c>
      <c r="K90" s="2">
        <f t="shared" si="21"/>
        <v>20.598288304889149</v>
      </c>
      <c r="N90" s="20" t="s">
        <v>69</v>
      </c>
      <c r="O90" s="21">
        <v>3139.5</v>
      </c>
      <c r="P90" s="21">
        <f t="shared" si="6"/>
        <v>3537.6865833333331</v>
      </c>
      <c r="Q90" s="49">
        <f t="shared" si="7"/>
        <v>-0.11255564164707543</v>
      </c>
      <c r="R90" s="22">
        <f t="shared" si="30"/>
        <v>1.9191591017677961E-2</v>
      </c>
      <c r="S90" s="9"/>
      <c r="T90" s="23">
        <v>27.693300000000001</v>
      </c>
      <c r="U90" s="23"/>
      <c r="V90" t="s">
        <v>116</v>
      </c>
      <c r="W90" s="1">
        <v>39233</v>
      </c>
      <c r="X90" s="51">
        <v>4267.7809999999999</v>
      </c>
      <c r="Y90" s="51">
        <f t="shared" si="18"/>
        <v>3480.7094499999994</v>
      </c>
      <c r="Z90">
        <v>79.252399999999994</v>
      </c>
    </row>
    <row r="91" spans="1:26" x14ac:dyDescent="0.25">
      <c r="A91" s="1">
        <v>41180</v>
      </c>
      <c r="B91" s="3">
        <v>1.07835856491E-3</v>
      </c>
      <c r="C91" s="2">
        <f t="shared" si="19"/>
        <v>20.657392218446493</v>
      </c>
      <c r="E91" s="16">
        <f t="shared" si="31"/>
        <v>1.07835856491E-3</v>
      </c>
      <c r="F91" s="2">
        <f t="shared" si="20"/>
        <v>12.882179173627557</v>
      </c>
      <c r="I91" s="1">
        <v>41180</v>
      </c>
      <c r="J91" s="3">
        <v>2.4746945841300001E-2</v>
      </c>
      <c r="K91" s="2">
        <f t="shared" si="21"/>
        <v>20.832554198920807</v>
      </c>
      <c r="N91" s="20" t="s">
        <v>70</v>
      </c>
      <c r="O91" s="21">
        <v>3199.752</v>
      </c>
      <c r="P91" s="21">
        <f t="shared" ref="P91:P126" si="32">INDEX(Y:Y,52+(ROW(N91)-ROW($N$25))*20)</f>
        <v>3405.0267666666673</v>
      </c>
      <c r="Q91" s="49">
        <f t="shared" ref="Q91:Q126" si="33">O91/P91-1</f>
        <v>-6.0285801179654208E-2</v>
      </c>
      <c r="R91" s="22">
        <f t="shared" si="30"/>
        <v>-9.8929542039507268E-3</v>
      </c>
      <c r="S91" s="9"/>
      <c r="T91" s="23">
        <v>28.246300000000002</v>
      </c>
      <c r="U91" s="23"/>
      <c r="V91" t="s">
        <v>116</v>
      </c>
      <c r="W91" s="1">
        <v>39234</v>
      </c>
      <c r="X91" s="51">
        <v>3960.442</v>
      </c>
      <c r="Y91" s="51">
        <f t="shared" si="18"/>
        <v>3504.9888666666657</v>
      </c>
      <c r="Z91">
        <v>73.729100000000003</v>
      </c>
    </row>
    <row r="92" spans="1:26" x14ac:dyDescent="0.25">
      <c r="A92" s="1">
        <v>41213</v>
      </c>
      <c r="B92" s="3">
        <v>-0.111933421432</v>
      </c>
      <c r="C92" s="2">
        <f t="shared" si="19"/>
        <v>20.679668294273956</v>
      </c>
      <c r="E92" s="16">
        <f t="shared" si="31"/>
        <v>-0.111933421432</v>
      </c>
      <c r="F92" s="2">
        <f t="shared" si="20"/>
        <v>12.896070781874142</v>
      </c>
      <c r="I92" s="1">
        <v>41213</v>
      </c>
      <c r="J92" s="3">
        <v>-0.10473718703</v>
      </c>
      <c r="K92" s="2">
        <f t="shared" si="21"/>
        <v>21.348096289417448</v>
      </c>
      <c r="N92" s="20" t="s">
        <v>71</v>
      </c>
      <c r="O92" s="21">
        <v>3168.0970000000002</v>
      </c>
      <c r="P92" s="21">
        <f t="shared" si="32"/>
        <v>3290.3747999999996</v>
      </c>
      <c r="Q92" s="49">
        <f t="shared" si="33"/>
        <v>-3.7162270997212699E-2</v>
      </c>
      <c r="R92" s="22">
        <f t="shared" si="30"/>
        <v>-0.11094136322214894</v>
      </c>
      <c r="T92" s="23">
        <v>30.7605</v>
      </c>
      <c r="U92" s="23"/>
      <c r="V92" t="s">
        <v>116</v>
      </c>
      <c r="W92" s="1">
        <v>39237</v>
      </c>
      <c r="X92" s="51">
        <v>3618.6880000000001</v>
      </c>
      <c r="Y92" s="51">
        <f t="shared" si="18"/>
        <v>3523.435066666666</v>
      </c>
      <c r="Z92">
        <v>67.346100000000007</v>
      </c>
    </row>
    <row r="93" spans="1:26" x14ac:dyDescent="0.25">
      <c r="A93" s="1">
        <v>41243</v>
      </c>
      <c r="B93" s="3">
        <v>0.20203771405000001</v>
      </c>
      <c r="C93" s="2">
        <f t="shared" si="19"/>
        <v>18.364922268017018</v>
      </c>
      <c r="E93" s="16">
        <f t="shared" si="31"/>
        <v>0</v>
      </c>
      <c r="F93" s="2">
        <f t="shared" si="20"/>
        <v>11.452569456229721</v>
      </c>
      <c r="I93" s="1">
        <v>41243</v>
      </c>
      <c r="J93" s="3">
        <v>0.165012612428</v>
      </c>
      <c r="K93" s="2">
        <f t="shared" si="21"/>
        <v>19.112156735618285</v>
      </c>
      <c r="N93" s="20" t="s">
        <v>72</v>
      </c>
      <c r="O93" s="21">
        <v>2816.6239999999998</v>
      </c>
      <c r="P93" s="21">
        <f t="shared" si="32"/>
        <v>3250.6421666666674</v>
      </c>
      <c r="Q93" s="49">
        <f t="shared" si="33"/>
        <v>-0.13351766955995847</v>
      </c>
      <c r="R93" s="22">
        <f t="shared" si="30"/>
        <v>0.16304483665551397</v>
      </c>
      <c r="T93" s="23">
        <v>27.391100000000002</v>
      </c>
      <c r="U93" s="23"/>
      <c r="V93" t="s">
        <v>116</v>
      </c>
      <c r="W93" s="1">
        <v>39238</v>
      </c>
      <c r="X93" s="51">
        <v>3659.9409999999998</v>
      </c>
      <c r="Y93" s="51">
        <f t="shared" si="18"/>
        <v>3542.5006999999991</v>
      </c>
      <c r="Z93">
        <v>68.235299999999995</v>
      </c>
    </row>
    <row r="94" spans="1:26" x14ac:dyDescent="0.25">
      <c r="A94" s="1">
        <v>41274</v>
      </c>
      <c r="B94" s="3">
        <v>6.3176682964699998E-2</v>
      </c>
      <c r="C94" s="2">
        <f t="shared" si="19"/>
        <v>22.075329181753119</v>
      </c>
      <c r="D94" s="3">
        <f t="shared" ref="D94" si="34">C94/C82-1</f>
        <v>0.16630073943171375</v>
      </c>
      <c r="E94" s="16">
        <f t="shared" si="31"/>
        <v>6.3176682964699998E-2</v>
      </c>
      <c r="F94" s="2">
        <f t="shared" si="20"/>
        <v>11.452569456229721</v>
      </c>
      <c r="G94" s="3">
        <f t="shared" ref="G94" si="35">F94/F82-1</f>
        <v>-0.23515567295057194</v>
      </c>
      <c r="I94" s="1">
        <v>41274</v>
      </c>
      <c r="J94" s="3">
        <v>8.77777109769E-2</v>
      </c>
      <c r="K94" s="2">
        <f t="shared" si="21"/>
        <v>22.265903647696057</v>
      </c>
      <c r="L94" s="3">
        <f t="shared" ref="L94" si="36">K94/K82-1</f>
        <v>0.18077177381384879</v>
      </c>
      <c r="N94" s="20" t="s">
        <v>73</v>
      </c>
      <c r="O94" s="21">
        <v>3275.86</v>
      </c>
      <c r="P94" s="21">
        <f t="shared" si="32"/>
        <v>3174.6131666666674</v>
      </c>
      <c r="Q94" s="49">
        <f t="shared" si="33"/>
        <v>3.1892652117877285E-2</v>
      </c>
      <c r="R94" s="22">
        <f t="shared" si="30"/>
        <v>6.2205955077445245E-2</v>
      </c>
      <c r="S94" s="3">
        <f t="shared" ref="S94" si="37">O94/O82-1</f>
        <v>2.7810302209365645E-3</v>
      </c>
      <c r="T94" s="23">
        <v>32.873199999999997</v>
      </c>
      <c r="U94" s="23"/>
      <c r="V94" t="s">
        <v>116</v>
      </c>
      <c r="W94" s="1">
        <v>39239</v>
      </c>
      <c r="X94" s="51">
        <v>3736.931</v>
      </c>
      <c r="Y94" s="51">
        <f t="shared" si="18"/>
        <v>3561.7729333333332</v>
      </c>
      <c r="Z94">
        <v>69.712900000000005</v>
      </c>
    </row>
    <row r="95" spans="1:26" x14ac:dyDescent="0.25">
      <c r="A95" s="1">
        <v>41305</v>
      </c>
      <c r="B95" s="3">
        <v>6.24826554907E-2</v>
      </c>
      <c r="C95" s="2">
        <f t="shared" si="19"/>
        <v>23.469975254810127</v>
      </c>
      <c r="E95" s="16">
        <f t="shared" si="31"/>
        <v>6.24826554907E-2</v>
      </c>
      <c r="F95" s="2">
        <f t="shared" si="20"/>
        <v>12.176104805897154</v>
      </c>
      <c r="I95" s="1">
        <v>41305</v>
      </c>
      <c r="J95" s="3">
        <v>4.8549394726300002E-2</v>
      </c>
      <c r="K95" s="2">
        <f t="shared" si="21"/>
        <v>24.220353702723024</v>
      </c>
      <c r="N95" s="20" t="s">
        <v>74</v>
      </c>
      <c r="O95" s="21">
        <v>3479.6379999999999</v>
      </c>
      <c r="P95" s="21">
        <f t="shared" si="32"/>
        <v>3096.4654</v>
      </c>
      <c r="Q95" s="49">
        <f t="shared" si="33"/>
        <v>0.12374515794686425</v>
      </c>
      <c r="R95" s="22">
        <f t="shared" si="30"/>
        <v>3.6946659393879519E-2</v>
      </c>
      <c r="T95" s="23">
        <v>31.538599999999999</v>
      </c>
      <c r="U95" s="23"/>
      <c r="V95" t="s">
        <v>116</v>
      </c>
      <c r="W95" s="1">
        <v>39240</v>
      </c>
      <c r="X95" s="51">
        <v>3936.7660000000001</v>
      </c>
      <c r="Y95" s="51">
        <f t="shared" si="18"/>
        <v>3583.4710499999997</v>
      </c>
      <c r="Z95">
        <v>73.417299999999997</v>
      </c>
    </row>
    <row r="96" spans="1:26" x14ac:dyDescent="0.25">
      <c r="A96" s="1">
        <v>41333</v>
      </c>
      <c r="B96" s="3">
        <v>-5.53699774071E-2</v>
      </c>
      <c r="C96" s="2">
        <f t="shared" si="19"/>
        <v>24.936441633031684</v>
      </c>
      <c r="E96" s="16">
        <f t="shared" si="31"/>
        <v>-5.53699774071E-2</v>
      </c>
      <c r="F96" s="2">
        <f t="shared" si="20"/>
        <v>12.936900167702683</v>
      </c>
      <c r="I96" s="1">
        <v>41333</v>
      </c>
      <c r="J96" s="3">
        <v>-3.3735932455500002E-2</v>
      </c>
      <c r="K96" s="2">
        <f t="shared" si="21"/>
        <v>25.396237215047126</v>
      </c>
      <c r="N96" s="20" t="s">
        <v>75</v>
      </c>
      <c r="O96" s="21">
        <v>3608.1990000000001</v>
      </c>
      <c r="P96" s="21">
        <f t="shared" si="32"/>
        <v>3141.6641499999996</v>
      </c>
      <c r="Q96" s="49">
        <f t="shared" si="33"/>
        <v>0.14849927545565311</v>
      </c>
      <c r="R96" s="22">
        <f t="shared" si="30"/>
        <v>-4.4596764202861378E-2</v>
      </c>
      <c r="S96" s="9"/>
      <c r="T96" s="23">
        <v>32.747300000000003</v>
      </c>
      <c r="U96" s="23"/>
      <c r="V96" t="s">
        <v>116</v>
      </c>
      <c r="W96" s="1">
        <v>39241</v>
      </c>
      <c r="X96" s="51">
        <v>4002.8679999999999</v>
      </c>
      <c r="Y96" s="51">
        <f t="shared" si="18"/>
        <v>3606.2180666666663</v>
      </c>
      <c r="Z96">
        <v>74.778300000000002</v>
      </c>
    </row>
    <row r="97" spans="1:26" x14ac:dyDescent="0.25">
      <c r="A97" s="1">
        <v>41362</v>
      </c>
      <c r="B97" s="3">
        <v>-7.4039929746600001E-3</v>
      </c>
      <c r="C97" s="2">
        <f t="shared" si="19"/>
        <v>23.555711423197252</v>
      </c>
      <c r="E97" s="16">
        <f t="shared" si="31"/>
        <v>-7.4039929746600001E-3</v>
      </c>
      <c r="F97" s="2">
        <f t="shared" si="20"/>
        <v>12.220584297699077</v>
      </c>
      <c r="I97" s="1">
        <v>41362</v>
      </c>
      <c r="J97" s="3">
        <v>-2.25551729346E-2</v>
      </c>
      <c r="K97" s="2">
        <f t="shared" si="21"/>
        <v>24.539471471736441</v>
      </c>
      <c r="N97" s="20" t="s">
        <v>76</v>
      </c>
      <c r="O97" s="21">
        <v>3447.2849999999999</v>
      </c>
      <c r="P97" s="21">
        <f t="shared" si="32"/>
        <v>3302.5370666666668</v>
      </c>
      <c r="Q97" s="49">
        <f t="shared" si="33"/>
        <v>4.3829313770407108E-2</v>
      </c>
      <c r="R97" s="22">
        <f t="shared" si="30"/>
        <v>-2.3067138342202569E-2</v>
      </c>
      <c r="S97" s="9"/>
      <c r="T97" s="23">
        <v>31.3551</v>
      </c>
      <c r="U97" s="23"/>
      <c r="V97" t="s">
        <v>116</v>
      </c>
      <c r="W97" s="1">
        <v>39244</v>
      </c>
      <c r="X97" s="51">
        <v>4104.5510000000004</v>
      </c>
      <c r="Y97" s="51">
        <f t="shared" si="18"/>
        <v>3629.6856333333335</v>
      </c>
      <c r="Z97">
        <v>76.778700000000001</v>
      </c>
    </row>
    <row r="98" spans="1:26" x14ac:dyDescent="0.25">
      <c r="A98" s="1">
        <v>41390</v>
      </c>
      <c r="B98" s="3">
        <v>0.15287088766699999</v>
      </c>
      <c r="C98" s="2">
        <f t="shared" si="19"/>
        <v>23.381305101306783</v>
      </c>
      <c r="E98" s="16">
        <f t="shared" si="31"/>
        <v>0.15287088766699999</v>
      </c>
      <c r="F98" s="2">
        <f t="shared" si="20"/>
        <v>12.130103177412673</v>
      </c>
      <c r="I98" s="1">
        <v>41390</v>
      </c>
      <c r="J98" s="3">
        <v>0.147472809146</v>
      </c>
      <c r="K98" s="2">
        <f t="shared" si="21"/>
        <v>23.985979448967743</v>
      </c>
      <c r="N98" s="20" t="s">
        <v>77</v>
      </c>
      <c r="O98" s="21">
        <v>3367.7660000000001</v>
      </c>
      <c r="P98" s="21">
        <f t="shared" si="32"/>
        <v>3479.1307833333335</v>
      </c>
      <c r="Q98" s="49">
        <f t="shared" si="33"/>
        <v>-3.2009369658313247E-2</v>
      </c>
      <c r="R98" s="22">
        <f t="shared" si="30"/>
        <v>0.14058340157837562</v>
      </c>
      <c r="S98" s="9"/>
      <c r="T98" s="23">
        <v>29.78</v>
      </c>
      <c r="U98" s="23"/>
      <c r="V98" t="s">
        <v>116</v>
      </c>
      <c r="W98" s="1">
        <v>39245</v>
      </c>
      <c r="X98" s="51">
        <v>4218.4359999999997</v>
      </c>
      <c r="Y98" s="51">
        <f t="shared" si="18"/>
        <v>3654.5353166666664</v>
      </c>
      <c r="Z98">
        <v>78.956400000000002</v>
      </c>
    </row>
    <row r="99" spans="1:26" x14ac:dyDescent="0.25">
      <c r="A99" s="1">
        <v>41425</v>
      </c>
      <c r="B99" s="3">
        <v>-0.131539831577</v>
      </c>
      <c r="C99" s="2">
        <f t="shared" si="19"/>
        <v>26.955625966956504</v>
      </c>
      <c r="E99" s="16">
        <f t="shared" si="31"/>
        <v>-0.131539831577</v>
      </c>
      <c r="F99" s="2">
        <f t="shared" si="20"/>
        <v>13.984442817636046</v>
      </c>
      <c r="I99" s="1">
        <v>41425</v>
      </c>
      <c r="J99" s="3">
        <v>-0.12925717098200001</v>
      </c>
      <c r="K99" s="2">
        <f t="shared" si="21"/>
        <v>27.523259218425242</v>
      </c>
      <c r="N99" s="20" t="s">
        <v>78</v>
      </c>
      <c r="O99" s="21">
        <v>3841.2179999999998</v>
      </c>
      <c r="P99" s="21">
        <f t="shared" si="32"/>
        <v>3500.7622000000006</v>
      </c>
      <c r="Q99" s="49">
        <f t="shared" si="33"/>
        <v>9.7251907027560813E-2</v>
      </c>
      <c r="R99" s="22">
        <f t="shared" si="30"/>
        <v>-0.15756460580992795</v>
      </c>
      <c r="S99" s="9"/>
      <c r="T99" s="23">
        <v>34.022199999999998</v>
      </c>
      <c r="U99" s="23"/>
      <c r="V99" t="s">
        <v>116</v>
      </c>
      <c r="W99" s="1">
        <v>39246</v>
      </c>
      <c r="X99" s="51">
        <v>4372.53</v>
      </c>
      <c r="Y99" s="51">
        <f t="shared" si="18"/>
        <v>3682.2660333333329</v>
      </c>
      <c r="Z99">
        <v>81.7654</v>
      </c>
    </row>
    <row r="100" spans="1:26" x14ac:dyDescent="0.25">
      <c r="A100" s="1">
        <v>41453</v>
      </c>
      <c r="B100" s="3">
        <v>0.14365426158</v>
      </c>
      <c r="C100" s="2">
        <f t="shared" si="19"/>
        <v>23.409887467210439</v>
      </c>
      <c r="E100" s="16">
        <f t="shared" si="31"/>
        <v>0.14365426158</v>
      </c>
      <c r="F100" s="2">
        <f t="shared" si="20"/>
        <v>12.144931564706013</v>
      </c>
      <c r="I100" s="1">
        <v>41453</v>
      </c>
      <c r="J100" s="3">
        <v>0.101579314184</v>
      </c>
      <c r="K100" s="2">
        <f t="shared" si="21"/>
        <v>23.965680595647342</v>
      </c>
      <c r="N100" s="20" t="s">
        <v>79</v>
      </c>
      <c r="O100" s="21">
        <v>3235.9780000000001</v>
      </c>
      <c r="P100" s="21">
        <f t="shared" si="32"/>
        <v>3551.3257333333331</v>
      </c>
      <c r="Q100" s="49">
        <f t="shared" si="33"/>
        <v>-8.8797186462910682E-2</v>
      </c>
      <c r="R100" s="22">
        <f t="shared" si="30"/>
        <v>6.0187368393728222E-2</v>
      </c>
      <c r="S100" s="9"/>
      <c r="T100" s="23">
        <v>28.7714</v>
      </c>
      <c r="U100" s="23"/>
      <c r="V100" t="s">
        <v>116</v>
      </c>
      <c r="W100" s="1">
        <v>39247</v>
      </c>
      <c r="X100" s="51">
        <v>4311.9750000000004</v>
      </c>
      <c r="Y100" s="51">
        <f t="shared" si="18"/>
        <v>3708.1182166666672</v>
      </c>
      <c r="Z100">
        <v>80.736400000000003</v>
      </c>
    </row>
    <row r="101" spans="1:26" x14ac:dyDescent="0.25">
      <c r="A101" s="1">
        <v>41486</v>
      </c>
      <c r="B101" s="3">
        <v>8.7005929477000005E-2</v>
      </c>
      <c r="C101" s="2">
        <f t="shared" si="19"/>
        <v>26.772817564983452</v>
      </c>
      <c r="E101" s="16">
        <f t="shared" si="31"/>
        <v>8.7005929477000005E-2</v>
      </c>
      <c r="F101" s="2">
        <f t="shared" si="20"/>
        <v>13.889602740573491</v>
      </c>
      <c r="I101" s="1">
        <v>41486</v>
      </c>
      <c r="J101" s="3">
        <v>9.7845161165100003E-2</v>
      </c>
      <c r="K101" s="2">
        <f t="shared" si="21"/>
        <v>26.400097994505995</v>
      </c>
      <c r="N101" s="20" t="s">
        <v>80</v>
      </c>
      <c r="O101" s="21">
        <v>3430.7429999999999</v>
      </c>
      <c r="P101" s="21">
        <f t="shared" si="32"/>
        <v>3530.9906999999998</v>
      </c>
      <c r="Q101" s="49">
        <f t="shared" si="33"/>
        <v>-2.8390813943520166E-2</v>
      </c>
      <c r="R101" s="22">
        <f t="shared" si="30"/>
        <v>6.8033367699066996E-2</v>
      </c>
      <c r="S101" s="9"/>
      <c r="T101" s="23">
        <v>27.608699999999999</v>
      </c>
      <c r="U101" s="23"/>
      <c r="V101" t="s">
        <v>116</v>
      </c>
      <c r="W101" s="1">
        <v>39248</v>
      </c>
      <c r="X101" s="51">
        <v>4316.53</v>
      </c>
      <c r="Y101" s="51">
        <f t="shared" si="18"/>
        <v>3734.8793666666666</v>
      </c>
      <c r="Z101">
        <v>80.953100000000006</v>
      </c>
    </row>
    <row r="102" spans="1:26" x14ac:dyDescent="0.25">
      <c r="A102" s="1">
        <v>41516</v>
      </c>
      <c r="B102" s="3">
        <v>4.8143236264600001E-2</v>
      </c>
      <c r="C102" s="2">
        <f t="shared" si="19"/>
        <v>29.102211441942991</v>
      </c>
      <c r="E102" s="16">
        <f t="shared" si="31"/>
        <v>4.8143236264600001E-2</v>
      </c>
      <c r="F102" s="2">
        <f t="shared" si="20"/>
        <v>15.098080537083375</v>
      </c>
      <c r="I102" s="1">
        <v>41516</v>
      </c>
      <c r="J102" s="3">
        <v>2.5732648226899999E-2</v>
      </c>
      <c r="K102" s="2">
        <f t="shared" si="21"/>
        <v>28.983219837552863</v>
      </c>
      <c r="N102" s="20" t="s">
        <v>81</v>
      </c>
      <c r="O102" s="21">
        <v>3664.1480000000001</v>
      </c>
      <c r="P102" s="21">
        <f t="shared" si="32"/>
        <v>3536.0601000000001</v>
      </c>
      <c r="Q102" s="49">
        <f t="shared" si="33"/>
        <v>3.6223337946094336E-2</v>
      </c>
      <c r="R102" s="22">
        <f t="shared" si="30"/>
        <v>5.6969587472995055E-2</v>
      </c>
      <c r="S102" s="9"/>
      <c r="T102" s="23">
        <v>29.6996</v>
      </c>
      <c r="U102" s="23"/>
      <c r="V102" t="s">
        <v>116</v>
      </c>
      <c r="W102" s="1">
        <v>39251</v>
      </c>
      <c r="X102" s="51">
        <v>4439.1850000000004</v>
      </c>
      <c r="Y102" s="51">
        <f t="shared" si="18"/>
        <v>3763.0078333333336</v>
      </c>
      <c r="Z102">
        <v>83.234999999999999</v>
      </c>
    </row>
    <row r="103" spans="1:26" x14ac:dyDescent="0.25">
      <c r="A103" s="1">
        <v>41547</v>
      </c>
      <c r="B103" s="3">
        <v>-1.8077206026399999E-2</v>
      </c>
      <c r="C103" s="2">
        <f t="shared" si="19"/>
        <v>30.503286083214796</v>
      </c>
      <c r="E103" s="16">
        <f t="shared" si="31"/>
        <v>-1.8077206026399999E-2</v>
      </c>
      <c r="F103" s="2">
        <f t="shared" si="20"/>
        <v>15.824950995522137</v>
      </c>
      <c r="I103" s="1">
        <v>41547</v>
      </c>
      <c r="J103" s="3">
        <v>-3.2015579572599998E-2</v>
      </c>
      <c r="K103" s="2">
        <f t="shared" si="21"/>
        <v>29.729034838115521</v>
      </c>
      <c r="N103" s="20" t="s">
        <v>82</v>
      </c>
      <c r="O103" s="21">
        <v>3872.893</v>
      </c>
      <c r="P103" s="21">
        <f t="shared" si="32"/>
        <v>3513.9473333333331</v>
      </c>
      <c r="Q103" s="49">
        <f t="shared" si="33"/>
        <v>0.10214884647294098</v>
      </c>
      <c r="R103" s="22">
        <f t="shared" si="30"/>
        <v>-4.1071106276367522E-2</v>
      </c>
      <c r="S103" s="9"/>
      <c r="T103" s="23">
        <v>30.284199999999998</v>
      </c>
      <c r="U103" s="23"/>
      <c r="V103" t="s">
        <v>116</v>
      </c>
      <c r="W103" s="1">
        <v>39252</v>
      </c>
      <c r="X103" s="51">
        <v>4529.0330000000004</v>
      </c>
      <c r="Y103" s="51">
        <f t="shared" si="18"/>
        <v>3791.646483333333</v>
      </c>
      <c r="Z103">
        <v>84.8035</v>
      </c>
    </row>
    <row r="104" spans="1:26" x14ac:dyDescent="0.25">
      <c r="A104" s="1">
        <v>41578</v>
      </c>
      <c r="B104" s="3">
        <v>8.60046509825E-2</v>
      </c>
      <c r="C104" s="2">
        <f t="shared" si="19"/>
        <v>29.951871896206303</v>
      </c>
      <c r="E104" s="16">
        <f t="shared" si="31"/>
        <v>8.60046509825E-2</v>
      </c>
      <c r="F104" s="2">
        <f t="shared" si="20"/>
        <v>15.538880096018401</v>
      </c>
      <c r="I104" s="1">
        <v>41578</v>
      </c>
      <c r="J104" s="3">
        <v>5.6306275506699997E-2</v>
      </c>
      <c r="K104" s="2">
        <f t="shared" si="21"/>
        <v>28.777242557639234</v>
      </c>
      <c r="N104" s="20" t="s">
        <v>83</v>
      </c>
      <c r="O104" s="21">
        <v>3713.8290000000002</v>
      </c>
      <c r="P104" s="21">
        <f t="shared" si="32"/>
        <v>3631.9686166666665</v>
      </c>
      <c r="Q104" s="49">
        <f t="shared" si="33"/>
        <v>2.2538846552166314E-2</v>
      </c>
      <c r="R104" s="22">
        <f t="shared" si="30"/>
        <v>6.2618391961503775E-2</v>
      </c>
      <c r="T104" s="23">
        <v>29.041699999999999</v>
      </c>
      <c r="U104" s="23"/>
      <c r="V104" t="s">
        <v>116</v>
      </c>
      <c r="W104" s="1">
        <v>39253</v>
      </c>
      <c r="X104" s="51">
        <v>4396.2179999999998</v>
      </c>
      <c r="Y104" s="51">
        <f t="shared" si="18"/>
        <v>3817.2666833333333</v>
      </c>
      <c r="Z104">
        <v>82.4221</v>
      </c>
    </row>
    <row r="105" spans="1:26" x14ac:dyDescent="0.25">
      <c r="A105" s="1">
        <v>41607</v>
      </c>
      <c r="B105" s="3">
        <v>8.1566474120300006E-2</v>
      </c>
      <c r="C105" s="2">
        <f t="shared" si="19"/>
        <v>32.527872184912077</v>
      </c>
      <c r="E105" s="16">
        <f t="shared" si="31"/>
        <v>8.1566474120300006E-2</v>
      </c>
      <c r="F105" s="2">
        <f t="shared" si="20"/>
        <v>16.875296055335379</v>
      </c>
      <c r="I105" s="1">
        <v>41607</v>
      </c>
      <c r="J105" s="3">
        <v>3.6350701972E-2</v>
      </c>
      <c r="K105" s="2">
        <f t="shared" si="21"/>
        <v>30.397581905412803</v>
      </c>
      <c r="N105" s="20" t="s">
        <v>84</v>
      </c>
      <c r="O105" s="21">
        <v>3946.3829999999998</v>
      </c>
      <c r="P105" s="21">
        <f t="shared" si="32"/>
        <v>3785.9814666666666</v>
      </c>
      <c r="Q105" s="49">
        <f t="shared" si="33"/>
        <v>4.2367226238578803E-2</v>
      </c>
      <c r="R105" s="22">
        <f t="shared" si="30"/>
        <v>-2.9720125998920991E-2</v>
      </c>
      <c r="T105" s="23">
        <v>31.0105</v>
      </c>
      <c r="U105" s="23"/>
      <c r="V105" t="s">
        <v>116</v>
      </c>
      <c r="W105" s="1">
        <v>39254</v>
      </c>
      <c r="X105" s="51">
        <v>4374.4880000000003</v>
      </c>
      <c r="Y105" s="51">
        <f t="shared" si="18"/>
        <v>3842.4890499999997</v>
      </c>
      <c r="Z105">
        <v>82.026600000000002</v>
      </c>
    </row>
    <row r="106" spans="1:26" x14ac:dyDescent="0.25">
      <c r="A106" s="1">
        <v>41639</v>
      </c>
      <c r="B106" s="3">
        <v>4.7363470349900003E-2</v>
      </c>
      <c r="C106" s="2">
        <f t="shared" si="19"/>
        <v>35.181056029671133</v>
      </c>
      <c r="D106" s="3">
        <f t="shared" ref="D106" si="38">C106/C94-1</f>
        <v>0.59368205746851821</v>
      </c>
      <c r="E106" s="16">
        <f t="shared" si="31"/>
        <v>4.7363470349900003E-2</v>
      </c>
      <c r="F106" s="2">
        <f t="shared" si="20"/>
        <v>18.251754454305292</v>
      </c>
      <c r="G106" s="3">
        <f t="shared" ref="G106" si="39">F106/F94-1</f>
        <v>0.59368205746851843</v>
      </c>
      <c r="I106" s="1">
        <v>41639</v>
      </c>
      <c r="J106" s="3">
        <v>-6.1417449045300004E-4</v>
      </c>
      <c r="K106" s="2">
        <f t="shared" si="21"/>
        <v>31.502555345925924</v>
      </c>
      <c r="L106" s="3">
        <f t="shared" ref="L106" si="40">K106/K94-1</f>
        <v>0.41483390229192962</v>
      </c>
      <c r="N106" s="20" t="s">
        <v>85</v>
      </c>
      <c r="O106" s="21">
        <v>3829.096</v>
      </c>
      <c r="P106" s="21">
        <f t="shared" si="32"/>
        <v>3833.9065500000002</v>
      </c>
      <c r="Q106" s="49">
        <f t="shared" si="33"/>
        <v>-1.2547384599137512E-3</v>
      </c>
      <c r="R106" s="22">
        <f t="shared" si="30"/>
        <v>1.4708432486414591E-2</v>
      </c>
      <c r="S106" s="3">
        <f t="shared" ref="S106" si="41">O106/O94-1</f>
        <v>0.16888267508379484</v>
      </c>
      <c r="T106" s="23">
        <v>28.431999999999999</v>
      </c>
      <c r="U106" s="23"/>
      <c r="V106" t="s">
        <v>116</v>
      </c>
      <c r="W106" s="1">
        <v>39255</v>
      </c>
      <c r="X106" s="51">
        <v>4123.2150000000001</v>
      </c>
      <c r="Y106" s="51">
        <f t="shared" si="18"/>
        <v>3862.9093166666671</v>
      </c>
      <c r="Z106">
        <v>77.4666</v>
      </c>
    </row>
    <row r="107" spans="1:26" x14ac:dyDescent="0.25">
      <c r="A107" s="1">
        <v>41669</v>
      </c>
      <c r="B107" s="3">
        <v>4.9711648654800003E-2</v>
      </c>
      <c r="C107" s="2">
        <f t="shared" si="19"/>
        <v>36.847352933810633</v>
      </c>
      <c r="E107" s="16">
        <f t="shared" si="31"/>
        <v>4.9711648654800003E-2</v>
      </c>
      <c r="F107" s="2">
        <f t="shared" si="20"/>
        <v>19.116220885235435</v>
      </c>
      <c r="I107" s="1">
        <v>41669</v>
      </c>
      <c r="J107" s="3">
        <v>3.9203235067599998E-2</v>
      </c>
      <c r="K107" s="2">
        <f t="shared" si="21"/>
        <v>31.483207280048372</v>
      </c>
      <c r="N107" s="20" t="s">
        <v>86</v>
      </c>
      <c r="O107" s="21">
        <v>3885.4160000000002</v>
      </c>
      <c r="P107" s="21">
        <f t="shared" si="32"/>
        <v>3846.1061166666673</v>
      </c>
      <c r="Q107" s="49">
        <f t="shared" si="33"/>
        <v>1.0220696502103221E-2</v>
      </c>
      <c r="R107" s="22">
        <f t="shared" si="30"/>
        <v>2.3295575042672372E-2</v>
      </c>
      <c r="T107" s="23">
        <v>29.004200000000001</v>
      </c>
      <c r="U107" s="23"/>
      <c r="V107" t="s">
        <v>116</v>
      </c>
      <c r="W107" s="1">
        <v>39258</v>
      </c>
      <c r="X107" s="51">
        <v>3851.944</v>
      </c>
      <c r="Y107" s="51">
        <f t="shared" si="18"/>
        <v>3877.2908666666667</v>
      </c>
      <c r="Z107">
        <v>72.464500000000001</v>
      </c>
    </row>
    <row r="108" spans="1:26" x14ac:dyDescent="0.25">
      <c r="A108" s="1">
        <v>41698</v>
      </c>
      <c r="B108" s="3">
        <v>-5.4808264361400003E-3</v>
      </c>
      <c r="C108" s="2">
        <f t="shared" si="19"/>
        <v>38.679095596715641</v>
      </c>
      <c r="E108" s="16">
        <f t="shared" si="31"/>
        <v>-5.4808264361400003E-3</v>
      </c>
      <c r="F108" s="2">
        <f t="shared" si="20"/>
        <v>20.06651974148981</v>
      </c>
      <c r="I108" s="1">
        <v>41698</v>
      </c>
      <c r="J108" s="3">
        <v>2.06787089445E-2</v>
      </c>
      <c r="K108" s="2">
        <f t="shared" si="21"/>
        <v>32.717450855730085</v>
      </c>
      <c r="N108" s="20" t="s">
        <v>87</v>
      </c>
      <c r="O108" s="21">
        <v>3975.9290000000001</v>
      </c>
      <c r="P108" s="21">
        <f t="shared" si="32"/>
        <v>3794.4019499999995</v>
      </c>
      <c r="Q108" s="49">
        <f t="shared" si="33"/>
        <v>4.7840753929614843E-2</v>
      </c>
      <c r="R108" s="22">
        <f t="shared" si="30"/>
        <v>-3.4053173484737791E-2</v>
      </c>
      <c r="S108" s="9"/>
      <c r="T108" s="23">
        <v>29.607900000000001</v>
      </c>
      <c r="U108" s="23"/>
      <c r="V108" t="s">
        <v>116</v>
      </c>
      <c r="W108" s="1">
        <v>39259</v>
      </c>
      <c r="X108" s="51">
        <v>3928.703</v>
      </c>
      <c r="Y108" s="51">
        <f t="shared" si="18"/>
        <v>3892.1103500000004</v>
      </c>
      <c r="Z108">
        <v>73.784700000000001</v>
      </c>
    </row>
    <row r="109" spans="1:26" x14ac:dyDescent="0.25">
      <c r="A109" s="1">
        <v>41729</v>
      </c>
      <c r="B109" s="3">
        <v>2.3994364176599999E-2</v>
      </c>
      <c r="C109" s="2">
        <f t="shared" si="19"/>
        <v>38.467102187043174</v>
      </c>
      <c r="E109" s="16">
        <f t="shared" si="31"/>
        <v>2.3994364176599999E-2</v>
      </c>
      <c r="F109" s="2">
        <f t="shared" si="20"/>
        <v>19.956538629609327</v>
      </c>
      <c r="I109" s="1">
        <v>41729</v>
      </c>
      <c r="J109" s="3">
        <v>4.2160067607099998E-2</v>
      </c>
      <c r="K109" s="2">
        <f t="shared" si="21"/>
        <v>33.394005499381706</v>
      </c>
      <c r="N109" s="20" t="s">
        <v>88</v>
      </c>
      <c r="O109" s="21">
        <v>3840.5360000000001</v>
      </c>
      <c r="P109" s="21">
        <f t="shared" si="32"/>
        <v>3887.3994000000012</v>
      </c>
      <c r="Q109" s="49">
        <f t="shared" si="33"/>
        <v>-1.2055205853044315E-2</v>
      </c>
      <c r="R109" s="22">
        <f t="shared" si="30"/>
        <v>-1.9363443019411869E-2</v>
      </c>
      <c r="S109" s="9"/>
      <c r="T109" s="23">
        <v>27.9574</v>
      </c>
      <c r="U109" s="23"/>
      <c r="V109" t="s">
        <v>116</v>
      </c>
      <c r="W109" s="1">
        <v>39260</v>
      </c>
      <c r="X109" s="51">
        <v>4022.3130000000001</v>
      </c>
      <c r="Y109" s="51">
        <f t="shared" si="18"/>
        <v>3909.0773166666663</v>
      </c>
      <c r="Z109">
        <v>75.5471</v>
      </c>
    </row>
    <row r="110" spans="1:26" x14ac:dyDescent="0.25">
      <c r="A110" s="1">
        <v>41759</v>
      </c>
      <c r="B110" s="3">
        <v>7.54244360433E-2</v>
      </c>
      <c r="C110" s="2">
        <f t="shared" si="19"/>
        <v>39.390095845737576</v>
      </c>
      <c r="E110" s="16">
        <f t="shared" si="31"/>
        <v>7.54244360433E-2</v>
      </c>
      <c r="F110" s="2">
        <f t="shared" si="20"/>
        <v>20.435383085192559</v>
      </c>
      <c r="I110" s="1">
        <v>41759</v>
      </c>
      <c r="J110" s="3">
        <v>3.2398292457600002E-2</v>
      </c>
      <c r="K110" s="2">
        <f t="shared" si="21"/>
        <v>34.801899028907506</v>
      </c>
      <c r="N110" s="20" t="s">
        <v>89</v>
      </c>
      <c r="O110" s="21">
        <v>3766.17</v>
      </c>
      <c r="P110" s="21">
        <f t="shared" si="32"/>
        <v>3916.2443500000013</v>
      </c>
      <c r="Q110" s="49">
        <f t="shared" si="33"/>
        <v>-3.8320987299988341E-2</v>
      </c>
      <c r="R110" s="22">
        <f t="shared" si="30"/>
        <v>1.6745924905142293E-2</v>
      </c>
      <c r="S110" s="9"/>
      <c r="T110" s="23">
        <v>27.484200000000001</v>
      </c>
      <c r="U110" s="23"/>
      <c r="V110" t="s">
        <v>116</v>
      </c>
      <c r="W110" s="1">
        <v>39261</v>
      </c>
      <c r="X110" s="51">
        <v>3757.9780000000001</v>
      </c>
      <c r="Y110" s="51">
        <f t="shared" si="18"/>
        <v>3923.4639666666667</v>
      </c>
      <c r="Z110">
        <v>70.563000000000002</v>
      </c>
    </row>
    <row r="111" spans="1:26" x14ac:dyDescent="0.25">
      <c r="A111" s="1">
        <v>41789</v>
      </c>
      <c r="B111" s="3">
        <v>8.5388673675200005E-2</v>
      </c>
      <c r="C111" s="2">
        <f t="shared" si="19"/>
        <v>42.361071610593868</v>
      </c>
      <c r="E111" s="16">
        <f t="shared" si="31"/>
        <v>8.5388673675200005E-2</v>
      </c>
      <c r="F111" s="2">
        <f t="shared" si="20"/>
        <v>21.976710329722</v>
      </c>
      <c r="I111" s="1">
        <v>41789</v>
      </c>
      <c r="J111" s="3">
        <v>5.5353202352299999E-2</v>
      </c>
      <c r="K111" s="2">
        <f t="shared" si="21"/>
        <v>35.929421131725917</v>
      </c>
      <c r="N111" s="20" t="s">
        <v>90</v>
      </c>
      <c r="O111" s="21">
        <v>3829.2379999999998</v>
      </c>
      <c r="P111" s="21">
        <f t="shared" si="32"/>
        <v>3977.1461833333324</v>
      </c>
      <c r="Q111" s="49">
        <f t="shared" si="33"/>
        <v>-3.7189526488404678E-2</v>
      </c>
      <c r="R111" s="22">
        <f t="shared" si="30"/>
        <v>2.498277725228883E-2</v>
      </c>
      <c r="S111" s="9"/>
      <c r="T111" s="23">
        <v>28.0044</v>
      </c>
      <c r="U111" s="23"/>
      <c r="V111" t="s">
        <v>116</v>
      </c>
      <c r="W111" s="1">
        <v>39262</v>
      </c>
      <c r="X111" s="51">
        <v>3585.4859999999999</v>
      </c>
      <c r="Y111" s="51">
        <f t="shared" si="18"/>
        <v>3934.4543333333336</v>
      </c>
      <c r="Z111">
        <v>66.117599999999996</v>
      </c>
    </row>
    <row r="112" spans="1:26" x14ac:dyDescent="0.25">
      <c r="A112" s="1">
        <v>41820</v>
      </c>
      <c r="B112" s="3">
        <v>6.6918008815900001E-2</v>
      </c>
      <c r="C112" s="2">
        <f t="shared" si="19"/>
        <v>45.978227330882653</v>
      </c>
      <c r="E112" s="16">
        <f t="shared" si="31"/>
        <v>6.6918008815900001E-2</v>
      </c>
      <c r="F112" s="2">
        <f t="shared" si="20"/>
        <v>23.853272476521031</v>
      </c>
      <c r="I112" s="1">
        <v>41820</v>
      </c>
      <c r="J112" s="3">
        <v>7.9262288573700004E-2</v>
      </c>
      <c r="K112" s="2">
        <f t="shared" si="21"/>
        <v>37.918229650031343</v>
      </c>
      <c r="N112" s="20" t="s">
        <v>91</v>
      </c>
      <c r="O112" s="21">
        <v>3924.9029999999998</v>
      </c>
      <c r="P112" s="21">
        <f t="shared" si="32"/>
        <v>3883.2232500000009</v>
      </c>
      <c r="Q112" s="49">
        <f t="shared" si="33"/>
        <v>1.0733287095970878E-2</v>
      </c>
      <c r="R112" s="22">
        <f t="shared" si="30"/>
        <v>8.4624256956159244E-2</v>
      </c>
      <c r="S112" s="9"/>
      <c r="T112" s="23">
        <v>26.357099999999999</v>
      </c>
      <c r="U112" s="23"/>
      <c r="V112" t="s">
        <v>116</v>
      </c>
      <c r="W112" s="1">
        <v>39265</v>
      </c>
      <c r="X112" s="51">
        <v>3644.79</v>
      </c>
      <c r="Y112" s="51">
        <f t="shared" si="18"/>
        <v>3945.3070000000002</v>
      </c>
      <c r="Z112">
        <v>58.244599999999998</v>
      </c>
    </row>
    <row r="113" spans="1:26" x14ac:dyDescent="0.25">
      <c r="A113" s="1">
        <v>41851</v>
      </c>
      <c r="B113" s="3">
        <v>0.103807096237</v>
      </c>
      <c r="C113" s="2">
        <f t="shared" si="19"/>
        <v>49.054998752750116</v>
      </c>
      <c r="E113" s="16">
        <f t="shared" si="31"/>
        <v>0.103807096237</v>
      </c>
      <c r="F113" s="2">
        <f t="shared" si="20"/>
        <v>25.449485974392932</v>
      </c>
      <c r="I113" s="1">
        <v>41851</v>
      </c>
      <c r="J113" s="3">
        <v>0.122524114309</v>
      </c>
      <c r="K113" s="2">
        <f t="shared" si="21"/>
        <v>40.923715310755952</v>
      </c>
      <c r="N113" s="20" t="s">
        <v>92</v>
      </c>
      <c r="O113" s="21">
        <v>4257.0450000000001</v>
      </c>
      <c r="P113" s="21">
        <f t="shared" si="32"/>
        <v>3851.2095333333336</v>
      </c>
      <c r="Q113" s="49">
        <f t="shared" si="33"/>
        <v>0.10537870327595611</v>
      </c>
      <c r="R113" s="22">
        <f t="shared" si="30"/>
        <v>4.0129714391085793E-2</v>
      </c>
      <c r="S113" s="9"/>
      <c r="T113" s="23">
        <v>28.5261</v>
      </c>
      <c r="U113" s="23"/>
      <c r="V113" t="s">
        <v>116</v>
      </c>
      <c r="W113" s="1">
        <v>39266</v>
      </c>
      <c r="X113" s="51">
        <v>3704.7060000000001</v>
      </c>
      <c r="Y113" s="51">
        <f t="shared" si="18"/>
        <v>3956.3444166666668</v>
      </c>
      <c r="Z113">
        <v>59.209299999999999</v>
      </c>
    </row>
    <row r="114" spans="1:26" x14ac:dyDescent="0.25">
      <c r="A114" s="1">
        <v>41880</v>
      </c>
      <c r="B114" s="3">
        <v>0.227071691504</v>
      </c>
      <c r="C114" s="2">
        <f t="shared" si="19"/>
        <v>54.14725572918276</v>
      </c>
      <c r="E114" s="16">
        <f t="shared" si="31"/>
        <v>0.227071691504</v>
      </c>
      <c r="F114" s="2">
        <f t="shared" si="20"/>
        <v>28.091323214118919</v>
      </c>
      <c r="I114" s="1">
        <v>41880</v>
      </c>
      <c r="J114" s="3">
        <v>0.17117680987200001</v>
      </c>
      <c r="K114" s="2">
        <f t="shared" si="21"/>
        <v>45.937857283439982</v>
      </c>
      <c r="N114" s="20" t="s">
        <v>93</v>
      </c>
      <c r="O114" s="21">
        <v>4427.8789999999999</v>
      </c>
      <c r="P114" s="21">
        <f t="shared" si="32"/>
        <v>3887.124416666667</v>
      </c>
      <c r="Q114" s="49">
        <f t="shared" si="33"/>
        <v>0.13911429770931982</v>
      </c>
      <c r="R114" s="22">
        <f t="shared" si="30"/>
        <v>0.11026498239902215</v>
      </c>
      <c r="S114" s="9"/>
      <c r="T114" s="23">
        <v>29.803599999999999</v>
      </c>
      <c r="U114" s="23"/>
      <c r="V114" t="s">
        <v>116</v>
      </c>
      <c r="W114" s="1">
        <v>39267</v>
      </c>
      <c r="X114" s="51">
        <v>3622.518</v>
      </c>
      <c r="Y114" s="51">
        <f t="shared" si="18"/>
        <v>3965.4047000000005</v>
      </c>
      <c r="Z114">
        <v>57.930599999999998</v>
      </c>
    </row>
    <row r="115" spans="1:26" x14ac:dyDescent="0.25">
      <c r="A115" s="1">
        <v>41912</v>
      </c>
      <c r="B115" s="3">
        <v>1.2108191060999999E-2</v>
      </c>
      <c r="C115" s="2">
        <f t="shared" si="19"/>
        <v>66.442564677907953</v>
      </c>
      <c r="E115" s="16">
        <f t="shared" si="31"/>
        <v>1.2108191060999999E-2</v>
      </c>
      <c r="F115" s="2">
        <f t="shared" si="20"/>
        <v>34.47006749293449</v>
      </c>
      <c r="I115" s="1">
        <v>41912</v>
      </c>
      <c r="J115" s="3">
        <v>-3.8147596607100002E-3</v>
      </c>
      <c r="K115" s="2">
        <f t="shared" si="21"/>
        <v>53.801353145574467</v>
      </c>
      <c r="N115" s="20" t="s">
        <v>94</v>
      </c>
      <c r="O115" s="21">
        <v>4916.1189999999997</v>
      </c>
      <c r="P115" s="21">
        <f t="shared" si="32"/>
        <v>4083.3741166666673</v>
      </c>
      <c r="Q115" s="49">
        <f t="shared" si="33"/>
        <v>0.20393548559129271</v>
      </c>
      <c r="R115" s="22">
        <f t="shared" si="30"/>
        <v>1.4299287710488799E-2</v>
      </c>
      <c r="S115" s="9"/>
      <c r="T115" s="23">
        <v>34.189500000000002</v>
      </c>
      <c r="U115" s="23"/>
      <c r="V115" t="s">
        <v>116</v>
      </c>
      <c r="W115" s="1">
        <v>39268</v>
      </c>
      <c r="X115" s="51">
        <v>3380.1790000000001</v>
      </c>
      <c r="Y115" s="51">
        <f t="shared" si="18"/>
        <v>3969.5219833333335</v>
      </c>
      <c r="Z115">
        <v>54.098399999999998</v>
      </c>
    </row>
    <row r="116" spans="1:26" x14ac:dyDescent="0.25">
      <c r="A116" s="1">
        <v>41943</v>
      </c>
      <c r="B116" s="3">
        <v>1.41947495423E-2</v>
      </c>
      <c r="C116" s="2">
        <f t="shared" si="19"/>
        <v>67.247063945610904</v>
      </c>
      <c r="E116" s="16">
        <f t="shared" si="31"/>
        <v>1.41947495423E-2</v>
      </c>
      <c r="F116" s="2">
        <f t="shared" si="20"/>
        <v>34.887437656024503</v>
      </c>
      <c r="I116" s="1">
        <v>41943</v>
      </c>
      <c r="J116" s="3">
        <v>-4.8710063250700002E-3</v>
      </c>
      <c r="K116" s="2">
        <f t="shared" si="21"/>
        <v>53.596113913903118</v>
      </c>
      <c r="N116" s="20" t="s">
        <v>95</v>
      </c>
      <c r="O116" s="21">
        <v>4986.4160000000002</v>
      </c>
      <c r="P116" s="21">
        <f t="shared" si="32"/>
        <v>4345.7311333333319</v>
      </c>
      <c r="Q116" s="49">
        <f t="shared" si="33"/>
        <v>0.1474285562105726</v>
      </c>
      <c r="R116" s="22">
        <f t="shared" si="30"/>
        <v>5.1911232436282824E-2</v>
      </c>
      <c r="T116" s="23">
        <v>34.693300000000001</v>
      </c>
      <c r="U116" s="23"/>
      <c r="V116" t="s">
        <v>116</v>
      </c>
      <c r="W116" s="1">
        <v>39269</v>
      </c>
      <c r="X116" s="51">
        <v>3591.377</v>
      </c>
      <c r="Y116" s="51">
        <f t="shared" si="18"/>
        <v>3976.3316500000005</v>
      </c>
      <c r="Z116">
        <v>57.450400000000002</v>
      </c>
    </row>
    <row r="117" spans="1:26" x14ac:dyDescent="0.25">
      <c r="A117" s="1">
        <v>41971</v>
      </c>
      <c r="B117" s="3">
        <v>-0.17212073735399999</v>
      </c>
      <c r="C117" s="2">
        <f t="shared" si="19"/>
        <v>68.201619175773885</v>
      </c>
      <c r="E117" s="16">
        <f t="shared" si="31"/>
        <v>-0.17212073735399999</v>
      </c>
      <c r="F117" s="2">
        <f t="shared" si="20"/>
        <v>35.382656095724379</v>
      </c>
      <c r="I117" s="1">
        <v>41971</v>
      </c>
      <c r="J117" s="3">
        <v>-0.13297970542599999</v>
      </c>
      <c r="K117" s="2">
        <f t="shared" si="21"/>
        <v>53.335046904029326</v>
      </c>
      <c r="N117" s="20" t="s">
        <v>96</v>
      </c>
      <c r="O117" s="21">
        <v>5245.2669999999998</v>
      </c>
      <c r="P117" s="21">
        <f t="shared" si="32"/>
        <v>4629.6161666666676</v>
      </c>
      <c r="Q117" s="49">
        <f t="shared" si="33"/>
        <v>0.132980966708651</v>
      </c>
      <c r="R117" s="22">
        <f t="shared" si="30"/>
        <v>1.4765120631609433E-2</v>
      </c>
      <c r="T117" s="23">
        <v>36.515000000000001</v>
      </c>
      <c r="U117" s="23"/>
      <c r="V117" t="s">
        <v>116</v>
      </c>
      <c r="W117" s="1">
        <v>39272</v>
      </c>
      <c r="X117" s="51">
        <v>3711.7139999999999</v>
      </c>
      <c r="Y117" s="51">
        <f t="shared" si="18"/>
        <v>3984.1885166666675</v>
      </c>
      <c r="Z117">
        <v>59.360700000000001</v>
      </c>
    </row>
    <row r="118" spans="1:26" x14ac:dyDescent="0.25">
      <c r="A118" s="1">
        <v>42004</v>
      </c>
      <c r="B118" s="3">
        <v>0.11870143576099999</v>
      </c>
      <c r="C118" s="2">
        <f t="shared" si="19"/>
        <v>56.462706194502978</v>
      </c>
      <c r="D118" s="3">
        <f t="shared" ref="D118" si="42">C118/C106-1</f>
        <v>0.60491788952791081</v>
      </c>
      <c r="E118" s="16">
        <f t="shared" si="31"/>
        <v>0.11870143576099999</v>
      </c>
      <c r="F118" s="2">
        <f t="shared" si="20"/>
        <v>29.292567238985296</v>
      </c>
      <c r="G118" s="3">
        <f t="shared" ref="G118" si="43">F118/F106-1</f>
        <v>0.60491788952791081</v>
      </c>
      <c r="I118" s="1">
        <v>42004</v>
      </c>
      <c r="J118" s="3">
        <v>0.12769834812299999</v>
      </c>
      <c r="K118" s="2">
        <f t="shared" si="21"/>
        <v>46.242568077849612</v>
      </c>
      <c r="L118" s="3">
        <f t="shared" ref="L118" si="44">K118/K106-1</f>
        <v>0.46789895518205782</v>
      </c>
      <c r="N118" s="20" t="s">
        <v>97</v>
      </c>
      <c r="O118" s="21">
        <v>5322.7139999999999</v>
      </c>
      <c r="P118" s="21">
        <f t="shared" si="32"/>
        <v>4839.1677000000009</v>
      </c>
      <c r="Q118" s="49">
        <f t="shared" si="33"/>
        <v>9.9923443446690019E-2</v>
      </c>
      <c r="R118" s="22">
        <f t="shared" si="30"/>
        <v>5.8243595278649224E-2</v>
      </c>
      <c r="S118" s="3">
        <f t="shared" ref="S118" si="45">O118/O106-1</f>
        <v>0.39007065897538218</v>
      </c>
      <c r="T118" s="23">
        <v>37.164400000000001</v>
      </c>
      <c r="U118" s="23"/>
      <c r="V118" t="s">
        <v>116</v>
      </c>
      <c r="W118" s="1">
        <v>39273</v>
      </c>
      <c r="X118" s="51">
        <v>3606.1869999999999</v>
      </c>
      <c r="Y118" s="51">
        <f t="shared" si="18"/>
        <v>3989.9328500000001</v>
      </c>
      <c r="Z118">
        <v>57.6312</v>
      </c>
    </row>
    <row r="119" spans="1:26" x14ac:dyDescent="0.25">
      <c r="A119" s="1">
        <v>42034</v>
      </c>
      <c r="B119" s="3">
        <v>9.8112948942600003E-2</v>
      </c>
      <c r="C119" s="2">
        <f t="shared" si="19"/>
        <v>63.164910486741981</v>
      </c>
      <c r="E119" s="16">
        <f t="shared" si="31"/>
        <v>9.8112948942600003E-2</v>
      </c>
      <c r="F119" s="2">
        <f t="shared" si="20"/>
        <v>32.769637027378479</v>
      </c>
      <c r="I119" s="1">
        <v>42034</v>
      </c>
      <c r="J119" s="3">
        <v>8.0592294019199998E-2</v>
      </c>
      <c r="K119" s="2">
        <f t="shared" si="21"/>
        <v>52.147667634356381</v>
      </c>
      <c r="N119" s="20" t="s">
        <v>98</v>
      </c>
      <c r="O119" s="21">
        <v>5632.7280000000001</v>
      </c>
      <c r="P119" s="21">
        <f t="shared" si="32"/>
        <v>5089.1056833333323</v>
      </c>
      <c r="Q119" s="49">
        <f t="shared" si="33"/>
        <v>0.10682079534072453</v>
      </c>
      <c r="R119" s="22">
        <f t="shared" si="30"/>
        <v>6.8481027310390213E-2</v>
      </c>
      <c r="T119" s="23">
        <v>39.502699999999997</v>
      </c>
      <c r="U119" s="23"/>
      <c r="V119" t="s">
        <v>116</v>
      </c>
      <c r="W119" s="1">
        <v>39274</v>
      </c>
      <c r="X119" s="51">
        <v>3653.3110000000001</v>
      </c>
      <c r="Y119" s="51">
        <f t="shared" si="18"/>
        <v>3995.65895</v>
      </c>
      <c r="Z119">
        <v>58.365299999999998</v>
      </c>
    </row>
    <row r="120" spans="1:26" x14ac:dyDescent="0.25">
      <c r="A120" s="1">
        <v>42062</v>
      </c>
      <c r="B120" s="3">
        <v>0.27319337962700002</v>
      </c>
      <c r="C120" s="2">
        <f t="shared" si="19"/>
        <v>69.362206124291603</v>
      </c>
      <c r="E120" s="16">
        <f t="shared" si="31"/>
        <v>0.27319337962700002</v>
      </c>
      <c r="F120" s="2">
        <f t="shared" si="20"/>
        <v>35.984762751913202</v>
      </c>
      <c r="I120" s="1">
        <v>42062</v>
      </c>
      <c r="J120" s="3">
        <v>0.25589711949400001</v>
      </c>
      <c r="K120" s="2">
        <f t="shared" si="21"/>
        <v>56.350367796759954</v>
      </c>
      <c r="N120" s="20" t="s">
        <v>99</v>
      </c>
      <c r="O120" s="21">
        <v>6018.4629999999997</v>
      </c>
      <c r="P120" s="21">
        <f t="shared" si="32"/>
        <v>5265.0369166666687</v>
      </c>
      <c r="Q120" s="49">
        <f t="shared" si="33"/>
        <v>0.14309986715351086</v>
      </c>
      <c r="R120" s="22">
        <f t="shared" si="30"/>
        <v>0.20514224312752286</v>
      </c>
      <c r="S120" s="9"/>
      <c r="T120" s="23">
        <v>42.300400000000003</v>
      </c>
      <c r="U120" s="23"/>
      <c r="V120" t="s">
        <v>116</v>
      </c>
      <c r="W120" s="1">
        <v>39275</v>
      </c>
      <c r="X120" s="51">
        <v>3671.1750000000002</v>
      </c>
      <c r="Y120" s="51">
        <f t="shared" si="18"/>
        <v>4000.3883333333333</v>
      </c>
      <c r="Z120">
        <v>58.6721</v>
      </c>
    </row>
    <row r="121" spans="1:26" x14ac:dyDescent="0.25">
      <c r="A121" s="1">
        <v>42094</v>
      </c>
      <c r="B121" s="3">
        <v>0.13210054194900001</v>
      </c>
      <c r="C121" s="2">
        <f t="shared" si="19"/>
        <v>88.311501633771428</v>
      </c>
      <c r="E121" s="16">
        <f t="shared" si="31"/>
        <v>0.13210054194900001</v>
      </c>
      <c r="F121" s="2">
        <f t="shared" si="20"/>
        <v>45.815561703184159</v>
      </c>
      <c r="I121" s="1">
        <v>42094</v>
      </c>
      <c r="J121" s="3">
        <v>0.18658958348099999</v>
      </c>
      <c r="K121" s="2">
        <f t="shared" si="21"/>
        <v>70.77026459837829</v>
      </c>
      <c r="N121" s="20" t="s">
        <v>100</v>
      </c>
      <c r="O121" s="21">
        <v>7253.1040000000003</v>
      </c>
      <c r="P121" s="21">
        <f t="shared" si="32"/>
        <v>5504.0020499999982</v>
      </c>
      <c r="Q121" s="49">
        <f t="shared" si="33"/>
        <v>0.31778729987936738</v>
      </c>
      <c r="R121" s="22">
        <f t="shared" si="30"/>
        <v>0.16773080876821847</v>
      </c>
      <c r="S121" s="9"/>
      <c r="T121" s="23">
        <v>52.193100000000001</v>
      </c>
      <c r="U121" s="23"/>
      <c r="V121" t="s">
        <v>116</v>
      </c>
      <c r="W121" s="1">
        <v>39276</v>
      </c>
      <c r="X121" s="51">
        <v>3655.8449999999998</v>
      </c>
      <c r="Y121" s="51">
        <f t="shared" si="18"/>
        <v>4005.3418833333335</v>
      </c>
      <c r="Z121">
        <v>58.447699999999998</v>
      </c>
    </row>
    <row r="122" spans="1:26" x14ac:dyDescent="0.25">
      <c r="A122" s="1">
        <v>42124</v>
      </c>
      <c r="B122" s="3">
        <v>0.50068300938800003</v>
      </c>
      <c r="C122" s="2">
        <f t="shared" si="19"/>
        <v>99.977498859922633</v>
      </c>
      <c r="E122" s="16">
        <f t="shared" si="31"/>
        <v>0.50068300938800003</v>
      </c>
      <c r="F122" s="2">
        <f t="shared" si="20"/>
        <v>51.867822233872637</v>
      </c>
      <c r="I122" s="1">
        <v>42124</v>
      </c>
      <c r="J122" s="3">
        <v>0.44496597885900002</v>
      </c>
      <c r="K122" s="2">
        <f t="shared" si="21"/>
        <v>83.975258792629859</v>
      </c>
      <c r="N122" s="20" t="s">
        <v>101</v>
      </c>
      <c r="O122" s="21">
        <v>8469.6730000000007</v>
      </c>
      <c r="P122" s="21">
        <f t="shared" si="32"/>
        <v>5876.4935499999983</v>
      </c>
      <c r="Q122" s="49">
        <f t="shared" si="33"/>
        <v>0.4412800640272978</v>
      </c>
      <c r="R122" s="22">
        <f t="shared" si="30"/>
        <v>0.17676857182089539</v>
      </c>
      <c r="S122" s="9"/>
      <c r="T122" s="23">
        <v>60.962499999999999</v>
      </c>
      <c r="U122" s="23"/>
      <c r="V122" t="s">
        <v>116</v>
      </c>
      <c r="W122" s="1">
        <v>39279</v>
      </c>
      <c r="X122" s="51">
        <v>3532.0639999999999</v>
      </c>
      <c r="Y122" s="51">
        <f t="shared" si="18"/>
        <v>4006.5751666666665</v>
      </c>
      <c r="Z122">
        <v>56.495800000000003</v>
      </c>
    </row>
    <row r="123" spans="1:26" s="5" customFormat="1" x14ac:dyDescent="0.25">
      <c r="A123" s="1">
        <v>42153</v>
      </c>
      <c r="B123" s="3">
        <v>-0.331717271127</v>
      </c>
      <c r="C123" s="2">
        <f t="shared" si="19"/>
        <v>150.03453386019405</v>
      </c>
      <c r="D123" s="3"/>
      <c r="E123" s="16">
        <f t="shared" si="31"/>
        <v>-0.331717271127</v>
      </c>
      <c r="F123" s="2">
        <f t="shared" si="20"/>
        <v>77.837159560329809</v>
      </c>
      <c r="G123" s="3"/>
      <c r="H123" s="3"/>
      <c r="I123" s="1">
        <v>42153</v>
      </c>
      <c r="J123" s="3">
        <v>-0.36006568849999998</v>
      </c>
      <c r="K123" s="2">
        <f t="shared" si="21"/>
        <v>121.34139202123025</v>
      </c>
      <c r="L123" s="3"/>
      <c r="M123" s="3"/>
      <c r="N123" s="20" t="s">
        <v>102</v>
      </c>
      <c r="O123" s="21">
        <v>9966.8449999999993</v>
      </c>
      <c r="P123" s="21">
        <f t="shared" si="32"/>
        <v>6682.1271333333316</v>
      </c>
      <c r="Q123" s="49">
        <f t="shared" si="33"/>
        <v>0.49156770009374395</v>
      </c>
      <c r="R123" s="22">
        <f t="shared" si="30"/>
        <v>-0.10643528619136736</v>
      </c>
      <c r="S123" s="9"/>
      <c r="T123" s="23">
        <v>71.871799999999993</v>
      </c>
      <c r="U123" s="23"/>
      <c r="V123" t="s">
        <v>116</v>
      </c>
      <c r="W123" s="1">
        <v>39280</v>
      </c>
      <c r="X123" s="51">
        <v>3610.3820000000001</v>
      </c>
      <c r="Y123" s="51">
        <f t="shared" si="18"/>
        <v>4007.4446000000007</v>
      </c>
      <c r="Z123">
        <v>57.7607</v>
      </c>
    </row>
    <row r="124" spans="1:26" x14ac:dyDescent="0.25">
      <c r="A124" s="1">
        <v>42185</v>
      </c>
      <c r="B124" s="3">
        <v>-8.0081347969199995E-2</v>
      </c>
      <c r="C124" s="2">
        <f t="shared" si="19"/>
        <v>100.265487713279</v>
      </c>
      <c r="E124" s="16">
        <f t="shared" si="31"/>
        <v>-8.0081347969199995E-2</v>
      </c>
      <c r="F124" s="2">
        <f t="shared" si="20"/>
        <v>52.017229398700323</v>
      </c>
      <c r="I124" s="1">
        <v>42185</v>
      </c>
      <c r="J124" s="3">
        <v>-0.14036574645300001</v>
      </c>
      <c r="K124" s="2">
        <f t="shared" si="21"/>
        <v>77.650520159557573</v>
      </c>
      <c r="N124" s="20" t="s">
        <v>103</v>
      </c>
      <c r="O124" s="21">
        <v>8906.0210000000006</v>
      </c>
      <c r="P124" s="21">
        <f t="shared" si="32"/>
        <v>7694.4448333333339</v>
      </c>
      <c r="Q124" s="49">
        <f t="shared" si="33"/>
        <v>0.15746115449654807</v>
      </c>
      <c r="R124" s="22">
        <f t="shared" si="30"/>
        <v>-0.1323847091759609</v>
      </c>
      <c r="S124" s="9"/>
      <c r="T124" s="23">
        <v>61.951799999999999</v>
      </c>
      <c r="U124" s="23"/>
      <c r="V124" t="s">
        <v>116</v>
      </c>
      <c r="W124" s="1">
        <v>39281</v>
      </c>
      <c r="X124" s="51">
        <v>3624.3409999999999</v>
      </c>
      <c r="Y124" s="51">
        <f t="shared" si="18"/>
        <v>4007.0217166666671</v>
      </c>
      <c r="Z124">
        <v>57.989899999999999</v>
      </c>
    </row>
    <row r="125" spans="1:26" x14ac:dyDescent="0.25">
      <c r="A125" s="1">
        <v>42216</v>
      </c>
      <c r="B125" s="3">
        <v>-0.18994221582500001</v>
      </c>
      <c r="C125" s="2">
        <f t="shared" si="19"/>
        <v>92.236092302410356</v>
      </c>
      <c r="E125" s="16">
        <f t="shared" si="31"/>
        <v>0</v>
      </c>
      <c r="F125" s="2">
        <f t="shared" si="20"/>
        <v>47.851619550829305</v>
      </c>
      <c r="I125" s="1">
        <v>42216</v>
      </c>
      <c r="J125" s="3">
        <v>-0.17</v>
      </c>
      <c r="K125" s="2">
        <f t="shared" si="21"/>
        <v>66.751046934897545</v>
      </c>
      <c r="N125" s="39">
        <v>42216</v>
      </c>
      <c r="O125" s="21">
        <v>7727</v>
      </c>
      <c r="P125" s="21">
        <f t="shared" si="32"/>
        <v>9119.1975333333339</v>
      </c>
      <c r="Q125" s="49">
        <f t="shared" si="33"/>
        <v>-0.15266667140879941</v>
      </c>
      <c r="R125" s="22">
        <f t="shared" si="30"/>
        <v>-0.14831111686294809</v>
      </c>
      <c r="S125" s="9"/>
      <c r="T125" s="23">
        <v>54.481200000000001</v>
      </c>
      <c r="U125" s="23"/>
      <c r="V125" t="s">
        <v>116</v>
      </c>
      <c r="W125" s="1">
        <v>39282</v>
      </c>
      <c r="X125" s="51">
        <v>3640.2820000000002</v>
      </c>
      <c r="Y125" s="51">
        <f t="shared" si="18"/>
        <v>4010.4300833333336</v>
      </c>
      <c r="Z125">
        <v>58.270299999999999</v>
      </c>
    </row>
    <row r="126" spans="1:26" x14ac:dyDescent="0.25">
      <c r="A126" s="1">
        <v>42247</v>
      </c>
      <c r="C126" s="2">
        <f t="shared" si="19"/>
        <v>74.716564551451299</v>
      </c>
      <c r="D126" s="3">
        <f>C126/C118-1</f>
        <v>0.32329053258742779</v>
      </c>
      <c r="F126" s="2">
        <f t="shared" si="20"/>
        <v>47.851619550829305</v>
      </c>
      <c r="G126" s="3">
        <f>F126/F118-1</f>
        <v>0.63357547873591225</v>
      </c>
      <c r="I126" s="1">
        <v>42247</v>
      </c>
      <c r="K126" s="2">
        <f t="shared" si="21"/>
        <v>55.403368955964957</v>
      </c>
      <c r="L126" s="3">
        <f>K126/K118-1</f>
        <v>0.19810320358274836</v>
      </c>
      <c r="N126" s="15">
        <v>42247</v>
      </c>
      <c r="O126" s="21">
        <v>6581</v>
      </c>
      <c r="P126" s="21">
        <f t="shared" si="32"/>
        <v>9171.2739666666675</v>
      </c>
      <c r="Q126" s="49">
        <f t="shared" si="33"/>
        <v>-0.28243338668990958</v>
      </c>
      <c r="S126" s="9"/>
      <c r="V126" t="s">
        <v>116</v>
      </c>
      <c r="W126" s="1">
        <v>39283</v>
      </c>
      <c r="X126" s="51">
        <v>3788.7440000000001</v>
      </c>
      <c r="Y126" s="51">
        <f t="shared" ref="Y126:Y189" si="46">AVERAGE(X67:X126)</f>
        <v>4013.3359666666674</v>
      </c>
      <c r="Z126">
        <v>60.618000000000002</v>
      </c>
    </row>
    <row r="127" spans="1:26" x14ac:dyDescent="0.25">
      <c r="V127" t="s">
        <v>116</v>
      </c>
      <c r="W127" s="1">
        <v>39286</v>
      </c>
      <c r="X127" s="51">
        <v>3984.788</v>
      </c>
      <c r="Y127" s="51">
        <f t="shared" si="46"/>
        <v>4016.7115000000017</v>
      </c>
      <c r="Z127">
        <v>63.778599999999997</v>
      </c>
    </row>
    <row r="128" spans="1:26" s="12" customFormat="1" x14ac:dyDescent="0.25">
      <c r="A128" s="31" t="s">
        <v>113</v>
      </c>
      <c r="B128" s="32">
        <f>MIN(B2:B125)</f>
        <v>-0.331717271127</v>
      </c>
      <c r="C128" s="14"/>
      <c r="D128" s="32"/>
      <c r="E128" s="32">
        <f>MIN(E2:E124)</f>
        <v>-0.331717271127</v>
      </c>
      <c r="F128" s="14"/>
      <c r="G128" s="32"/>
      <c r="H128" s="32"/>
      <c r="J128" s="32">
        <f>MIN(J2:J125)</f>
        <v>-0.36006568849999998</v>
      </c>
      <c r="K128" s="14"/>
      <c r="L128" s="32"/>
      <c r="M128" s="32"/>
      <c r="Q128" s="32"/>
      <c r="R128" s="12" t="s">
        <v>106</v>
      </c>
      <c r="S128" s="32"/>
      <c r="T128" s="14">
        <f>AVERAGE(T2:T123)</f>
        <v>43.390793069306916</v>
      </c>
      <c r="U128" s="14"/>
      <c r="V128" t="s">
        <v>116</v>
      </c>
      <c r="W128" s="1">
        <v>39287</v>
      </c>
      <c r="X128" s="51">
        <v>3993.0189999999998</v>
      </c>
      <c r="Y128" s="51">
        <f t="shared" si="46"/>
        <v>4019.5715500000006</v>
      </c>
      <c r="Z128">
        <v>64.017200000000003</v>
      </c>
    </row>
    <row r="129" spans="2:26" x14ac:dyDescent="0.25">
      <c r="B129"/>
      <c r="C129"/>
      <c r="D129"/>
      <c r="E129"/>
      <c r="F129"/>
      <c r="G129"/>
      <c r="H129"/>
      <c r="J129"/>
      <c r="K129"/>
      <c r="L129"/>
      <c r="M129"/>
      <c r="N129"/>
      <c r="O129"/>
      <c r="P129"/>
      <c r="Q129" s="3"/>
      <c r="R129" s="11" t="s">
        <v>107</v>
      </c>
      <c r="S129"/>
      <c r="T129" s="10">
        <f>MAX(T2:T123)</f>
        <v>96.540800000000004</v>
      </c>
      <c r="U129"/>
      <c r="V129" t="s">
        <v>116</v>
      </c>
      <c r="W129" s="1">
        <v>39288</v>
      </c>
      <c r="X129" s="51">
        <v>4106.826</v>
      </c>
      <c r="Y129" s="51">
        <f t="shared" si="46"/>
        <v>4024.6012166666678</v>
      </c>
      <c r="Z129">
        <v>65.830399999999997</v>
      </c>
    </row>
    <row r="130" spans="2:26" x14ac:dyDescent="0.25">
      <c r="B130"/>
      <c r="C130"/>
      <c r="D130"/>
      <c r="E130"/>
      <c r="F130"/>
      <c r="G130"/>
      <c r="H130"/>
      <c r="J130"/>
      <c r="K130"/>
      <c r="L130"/>
      <c r="M130"/>
      <c r="N130"/>
      <c r="O130"/>
      <c r="P130"/>
      <c r="Q130" s="3"/>
      <c r="S130"/>
      <c r="U130"/>
      <c r="V130" t="s">
        <v>116</v>
      </c>
      <c r="W130" s="1">
        <v>39289</v>
      </c>
      <c r="X130" s="51">
        <v>4190.8810000000003</v>
      </c>
      <c r="Y130" s="51">
        <f t="shared" si="46"/>
        <v>4030.2280833333343</v>
      </c>
      <c r="Z130">
        <v>67.111599999999996</v>
      </c>
    </row>
    <row r="131" spans="2:26" x14ac:dyDescent="0.25">
      <c r="B131"/>
      <c r="C131"/>
      <c r="D131"/>
      <c r="E131"/>
      <c r="F131"/>
      <c r="G131"/>
      <c r="H131"/>
      <c r="J131"/>
      <c r="K131"/>
      <c r="L131"/>
      <c r="M131"/>
      <c r="N131"/>
      <c r="O131"/>
      <c r="P131"/>
      <c r="Q131" s="3"/>
      <c r="S131"/>
      <c r="U131"/>
      <c r="V131" t="s">
        <v>116</v>
      </c>
      <c r="W131" s="1">
        <v>39290</v>
      </c>
      <c r="X131" s="51">
        <v>4269.7669999999998</v>
      </c>
      <c r="Y131" s="51">
        <f t="shared" si="46"/>
        <v>4037.2939833333344</v>
      </c>
      <c r="Z131">
        <v>68.397499999999994</v>
      </c>
    </row>
    <row r="132" spans="2:26" x14ac:dyDescent="0.25">
      <c r="B132"/>
      <c r="C132"/>
      <c r="D132"/>
      <c r="E132"/>
      <c r="F132"/>
      <c r="G132"/>
      <c r="H132"/>
      <c r="J132"/>
      <c r="K132"/>
      <c r="L132"/>
      <c r="M132"/>
      <c r="N132"/>
      <c r="O132"/>
      <c r="P132"/>
      <c r="Q132" s="3"/>
      <c r="S132"/>
      <c r="U132"/>
      <c r="V132" t="s">
        <v>116</v>
      </c>
      <c r="W132" s="1">
        <v>39293</v>
      </c>
      <c r="X132" s="51">
        <v>4353.0919999999996</v>
      </c>
      <c r="Y132" s="51">
        <f t="shared" si="46"/>
        <v>4044.7840333333343</v>
      </c>
      <c r="Z132">
        <v>69.742000000000004</v>
      </c>
    </row>
    <row r="133" spans="2:26" x14ac:dyDescent="0.25">
      <c r="B133"/>
      <c r="C133"/>
      <c r="D133"/>
      <c r="E133"/>
      <c r="F133"/>
      <c r="G133"/>
      <c r="H133"/>
      <c r="J133"/>
      <c r="K133"/>
      <c r="L133"/>
      <c r="M133"/>
      <c r="N133"/>
      <c r="O133"/>
      <c r="P133"/>
      <c r="Q133" s="3"/>
      <c r="S133"/>
      <c r="U133"/>
      <c r="V133" t="s">
        <v>116</v>
      </c>
      <c r="W133" s="1">
        <v>39294</v>
      </c>
      <c r="X133" s="51">
        <v>4403.5839999999998</v>
      </c>
      <c r="Y133" s="51">
        <f t="shared" si="46"/>
        <v>4049.9915500000006</v>
      </c>
      <c r="Z133">
        <v>70.579899999999995</v>
      </c>
    </row>
    <row r="134" spans="2:26" x14ac:dyDescent="0.25">
      <c r="B134"/>
      <c r="C134"/>
      <c r="D134"/>
      <c r="E134"/>
      <c r="F134"/>
      <c r="G134"/>
      <c r="H134"/>
      <c r="J134"/>
      <c r="K134"/>
      <c r="L134"/>
      <c r="M134"/>
      <c r="N134"/>
      <c r="O134"/>
      <c r="P134"/>
      <c r="Q134" s="3"/>
      <c r="S134"/>
      <c r="U134"/>
      <c r="V134" t="s">
        <v>116</v>
      </c>
      <c r="W134" s="1">
        <v>39295</v>
      </c>
      <c r="X134" s="51">
        <v>4161.1350000000002</v>
      </c>
      <c r="Y134" s="51">
        <f t="shared" si="46"/>
        <v>4051.0250333333338</v>
      </c>
      <c r="Z134">
        <v>66.836500000000001</v>
      </c>
    </row>
    <row r="135" spans="2:26" x14ac:dyDescent="0.25">
      <c r="B135"/>
      <c r="C135"/>
      <c r="D135"/>
      <c r="E135"/>
      <c r="F135"/>
      <c r="G135"/>
      <c r="H135"/>
      <c r="J135"/>
      <c r="K135"/>
      <c r="L135"/>
      <c r="M135"/>
      <c r="N135"/>
      <c r="O135"/>
      <c r="P135"/>
      <c r="Q135" s="3"/>
      <c r="S135"/>
      <c r="U135"/>
      <c r="V135" t="s">
        <v>116</v>
      </c>
      <c r="W135" s="1">
        <v>39296</v>
      </c>
      <c r="X135" s="51">
        <v>4336.8109999999997</v>
      </c>
      <c r="Y135" s="51">
        <f t="shared" si="46"/>
        <v>4054.5038666666669</v>
      </c>
      <c r="Z135">
        <v>69.689700000000002</v>
      </c>
    </row>
    <row r="136" spans="2:26" x14ac:dyDescent="0.25">
      <c r="V136" t="s">
        <v>116</v>
      </c>
      <c r="W136" s="1">
        <v>39297</v>
      </c>
      <c r="X136" s="51">
        <v>4408.0469999999996</v>
      </c>
      <c r="Y136" s="51">
        <f t="shared" si="46"/>
        <v>4059.4812666666676</v>
      </c>
      <c r="Z136">
        <v>70.816100000000006</v>
      </c>
    </row>
    <row r="137" spans="2:26" x14ac:dyDescent="0.25">
      <c r="V137" t="s">
        <v>116</v>
      </c>
      <c r="W137" s="1">
        <v>39300</v>
      </c>
      <c r="X137" s="51">
        <v>4504.3440000000001</v>
      </c>
      <c r="Y137" s="51">
        <f t="shared" si="46"/>
        <v>4065.6565666666675</v>
      </c>
      <c r="Z137">
        <v>72.358699999999999</v>
      </c>
    </row>
    <row r="138" spans="2:26" x14ac:dyDescent="0.25">
      <c r="V138" t="s">
        <v>116</v>
      </c>
      <c r="W138" s="1">
        <v>39301</v>
      </c>
      <c r="X138" s="51">
        <v>4470.1419999999998</v>
      </c>
      <c r="Y138" s="51">
        <f t="shared" si="46"/>
        <v>4073.512650000001</v>
      </c>
      <c r="Z138">
        <v>71.876800000000003</v>
      </c>
    </row>
    <row r="139" spans="2:26" x14ac:dyDescent="0.25">
      <c r="V139" t="s">
        <v>116</v>
      </c>
      <c r="W139" s="1">
        <v>39302</v>
      </c>
      <c r="X139" s="51">
        <v>4395.4269999999997</v>
      </c>
      <c r="Y139" s="51">
        <f t="shared" si="46"/>
        <v>4078.1341166666671</v>
      </c>
      <c r="Z139">
        <v>70.675700000000006</v>
      </c>
    </row>
    <row r="140" spans="2:26" x14ac:dyDescent="0.25">
      <c r="V140" t="s">
        <v>116</v>
      </c>
      <c r="W140" s="1">
        <v>39303</v>
      </c>
      <c r="X140" s="51">
        <v>4442.0600000000004</v>
      </c>
      <c r="Y140" s="51">
        <f t="shared" si="46"/>
        <v>4081.8032333333335</v>
      </c>
      <c r="Z140">
        <v>71.436999999999998</v>
      </c>
    </row>
    <row r="141" spans="2:26" x14ac:dyDescent="0.25">
      <c r="V141" t="s">
        <v>116</v>
      </c>
      <c r="W141" s="1">
        <v>39304</v>
      </c>
      <c r="X141" s="51">
        <v>4348.8109999999997</v>
      </c>
      <c r="Y141" s="51">
        <f t="shared" si="46"/>
        <v>4083.6970000000001</v>
      </c>
      <c r="Z141">
        <v>69.859099999999998</v>
      </c>
    </row>
    <row r="142" spans="2:26" x14ac:dyDescent="0.25">
      <c r="V142" t="s">
        <v>116</v>
      </c>
      <c r="W142" s="1">
        <v>39307</v>
      </c>
      <c r="X142" s="51">
        <v>4329.7650000000003</v>
      </c>
      <c r="Y142" s="51">
        <f t="shared" si="46"/>
        <v>4083.1238166666667</v>
      </c>
      <c r="Z142">
        <v>69.456999999999994</v>
      </c>
    </row>
    <row r="143" spans="2:26" x14ac:dyDescent="0.25">
      <c r="V143" t="s">
        <v>116</v>
      </c>
      <c r="W143" s="1">
        <v>39308</v>
      </c>
      <c r="X143" s="51">
        <v>4436.2060000000001</v>
      </c>
      <c r="Y143" s="51">
        <f t="shared" si="46"/>
        <v>4082.7303666666662</v>
      </c>
      <c r="Z143">
        <v>71.144900000000007</v>
      </c>
    </row>
    <row r="144" spans="2:26" x14ac:dyDescent="0.25">
      <c r="V144" t="s">
        <v>116</v>
      </c>
      <c r="W144" s="1">
        <v>39309</v>
      </c>
      <c r="X144" s="51">
        <v>4412.7950000000001</v>
      </c>
      <c r="Y144" s="51">
        <f t="shared" si="46"/>
        <v>4079.9051833333333</v>
      </c>
      <c r="Z144">
        <v>70.738900000000001</v>
      </c>
    </row>
    <row r="145" spans="22:26" customFormat="1" x14ac:dyDescent="0.25">
      <c r="V145" t="s">
        <v>116</v>
      </c>
      <c r="W145" s="1">
        <v>39310</v>
      </c>
      <c r="X145" s="51">
        <v>4438.9589999999998</v>
      </c>
      <c r="Y145" s="51">
        <f t="shared" si="46"/>
        <v>4077.6925999999999</v>
      </c>
      <c r="Z145">
        <v>71.152799999999999</v>
      </c>
    </row>
    <row r="146" spans="22:26" customFormat="1" x14ac:dyDescent="0.25">
      <c r="V146" t="s">
        <v>116</v>
      </c>
      <c r="W146" s="1">
        <v>39311</v>
      </c>
      <c r="X146" s="51">
        <v>4390.8829999999998</v>
      </c>
      <c r="Y146" s="51">
        <f t="shared" si="46"/>
        <v>4073.3763666666664</v>
      </c>
      <c r="Z146">
        <v>70.441800000000001</v>
      </c>
    </row>
    <row r="147" spans="22:26" customFormat="1" x14ac:dyDescent="0.25">
      <c r="V147" t="s">
        <v>116</v>
      </c>
      <c r="W147" s="1">
        <v>39314</v>
      </c>
      <c r="X147" s="51">
        <v>4570.5709999999999</v>
      </c>
      <c r="Y147" s="51">
        <f t="shared" si="46"/>
        <v>4070.1908666666668</v>
      </c>
      <c r="Z147">
        <v>73.293300000000002</v>
      </c>
    </row>
    <row r="148" spans="22:26" customFormat="1" x14ac:dyDescent="0.25">
      <c r="V148" t="s">
        <v>116</v>
      </c>
      <c r="W148" s="1">
        <v>39315</v>
      </c>
      <c r="X148" s="51">
        <v>4625.28</v>
      </c>
      <c r="Y148" s="51">
        <f t="shared" si="46"/>
        <v>4066.3848166666667</v>
      </c>
      <c r="Z148">
        <v>74.105800000000002</v>
      </c>
    </row>
    <row r="149" spans="22:26" customFormat="1" x14ac:dyDescent="0.25">
      <c r="V149" t="s">
        <v>116</v>
      </c>
      <c r="W149" s="1">
        <v>39316</v>
      </c>
      <c r="X149" s="51">
        <v>4685.058</v>
      </c>
      <c r="Y149" s="51">
        <f t="shared" si="46"/>
        <v>4070.1977999999999</v>
      </c>
      <c r="Z149">
        <v>75.041300000000007</v>
      </c>
    </row>
    <row r="150" spans="22:26" customFormat="1" x14ac:dyDescent="0.25">
      <c r="V150" t="s">
        <v>116</v>
      </c>
      <c r="W150" s="1">
        <v>39317</v>
      </c>
      <c r="X150" s="51">
        <v>4733.8389999999999</v>
      </c>
      <c r="Y150" s="51">
        <f t="shared" si="46"/>
        <v>4077.9654333333328</v>
      </c>
      <c r="Z150">
        <v>75.787199999999999</v>
      </c>
    </row>
    <row r="151" spans="22:26" customFormat="1" x14ac:dyDescent="0.25">
      <c r="V151" t="s">
        <v>116</v>
      </c>
      <c r="W151" s="1">
        <v>39318</v>
      </c>
      <c r="X151" s="51">
        <v>4742.9530000000004</v>
      </c>
      <c r="Y151" s="51">
        <f t="shared" si="46"/>
        <v>4091.0072833333334</v>
      </c>
      <c r="Z151">
        <v>75.893100000000004</v>
      </c>
    </row>
    <row r="152" spans="22:26" customFormat="1" x14ac:dyDescent="0.25">
      <c r="V152" t="s">
        <v>116</v>
      </c>
      <c r="W152" s="1">
        <v>39321</v>
      </c>
      <c r="X152" s="51">
        <v>4724.5439999999999</v>
      </c>
      <c r="Y152" s="51">
        <f t="shared" si="46"/>
        <v>4109.4382166666664</v>
      </c>
      <c r="Z152">
        <v>75.988600000000005</v>
      </c>
    </row>
    <row r="153" spans="22:26" customFormat="1" x14ac:dyDescent="0.25">
      <c r="V153" t="s">
        <v>116</v>
      </c>
      <c r="W153" s="1">
        <v>39322</v>
      </c>
      <c r="X153" s="51">
        <v>4729.7910000000002</v>
      </c>
      <c r="Y153" s="51">
        <f t="shared" si="46"/>
        <v>4127.2690499999999</v>
      </c>
      <c r="Z153">
        <v>76.106300000000005</v>
      </c>
    </row>
    <row r="154" spans="22:26" customFormat="1" x14ac:dyDescent="0.25">
      <c r="V154" t="s">
        <v>116</v>
      </c>
      <c r="W154" s="1">
        <v>39323</v>
      </c>
      <c r="X154" s="51">
        <v>4701.4390000000003</v>
      </c>
      <c r="Y154" s="51">
        <f t="shared" si="46"/>
        <v>4143.3441833333336</v>
      </c>
      <c r="Z154">
        <v>75.583500000000001</v>
      </c>
    </row>
    <row r="155" spans="22:26" customFormat="1" x14ac:dyDescent="0.25">
      <c r="V155" t="s">
        <v>116</v>
      </c>
      <c r="W155" s="1">
        <v>39324</v>
      </c>
      <c r="X155" s="51">
        <v>4843.7070000000003</v>
      </c>
      <c r="Y155" s="51">
        <f t="shared" si="46"/>
        <v>4158.459866666667</v>
      </c>
      <c r="Z155">
        <v>77.849500000000006</v>
      </c>
    </row>
    <row r="156" spans="22:26" customFormat="1" x14ac:dyDescent="0.25">
      <c r="V156" t="s">
        <v>116</v>
      </c>
      <c r="W156" s="1">
        <v>39325</v>
      </c>
      <c r="X156" s="51">
        <v>4897.6360000000004</v>
      </c>
      <c r="Y156" s="51">
        <f t="shared" si="46"/>
        <v>4173.3726666666671</v>
      </c>
      <c r="Z156">
        <v>78.696200000000005</v>
      </c>
    </row>
    <row r="157" spans="22:26" customFormat="1" x14ac:dyDescent="0.25">
      <c r="V157" t="s">
        <v>116</v>
      </c>
      <c r="W157" s="1">
        <v>39328</v>
      </c>
      <c r="X157" s="51">
        <v>5008.8329999999996</v>
      </c>
      <c r="Y157" s="51">
        <f t="shared" si="46"/>
        <v>4188.4440333333341</v>
      </c>
      <c r="Z157">
        <v>80.487799999999993</v>
      </c>
    </row>
    <row r="158" spans="22:26" customFormat="1" x14ac:dyDescent="0.25">
      <c r="V158" t="s">
        <v>116</v>
      </c>
      <c r="W158" s="1">
        <v>39329</v>
      </c>
      <c r="X158" s="51">
        <v>4980.5290000000005</v>
      </c>
      <c r="Y158" s="51">
        <f t="shared" si="46"/>
        <v>4201.1455833333348</v>
      </c>
      <c r="Z158">
        <v>80.051100000000005</v>
      </c>
    </row>
    <row r="159" spans="22:26" customFormat="1" x14ac:dyDescent="0.25">
      <c r="V159" t="s">
        <v>116</v>
      </c>
      <c r="W159" s="1">
        <v>39330</v>
      </c>
      <c r="X159" s="51">
        <v>5010.7290000000003</v>
      </c>
      <c r="Y159" s="51">
        <f t="shared" si="46"/>
        <v>4211.7822333333343</v>
      </c>
      <c r="Z159">
        <v>80.560900000000004</v>
      </c>
    </row>
    <row r="160" spans="22:26" customFormat="1" x14ac:dyDescent="0.25">
      <c r="V160" t="s">
        <v>116</v>
      </c>
      <c r="W160" s="1">
        <v>39331</v>
      </c>
      <c r="X160" s="51">
        <v>5065.5150000000003</v>
      </c>
      <c r="Y160" s="51">
        <f t="shared" si="46"/>
        <v>4224.3412333333345</v>
      </c>
      <c r="Z160">
        <v>81.461799999999997</v>
      </c>
    </row>
    <row r="161" spans="22:26" customFormat="1" x14ac:dyDescent="0.25">
      <c r="V161" t="s">
        <v>116</v>
      </c>
      <c r="W161" s="1">
        <v>39332</v>
      </c>
      <c r="X161" s="51">
        <v>4939.2309999999998</v>
      </c>
      <c r="Y161" s="51">
        <f t="shared" si="46"/>
        <v>4234.7195833333344</v>
      </c>
      <c r="Z161">
        <v>79.538899999999998</v>
      </c>
    </row>
    <row r="162" spans="22:26" customFormat="1" x14ac:dyDescent="0.25">
      <c r="V162" t="s">
        <v>116</v>
      </c>
      <c r="W162" s="1">
        <v>39335</v>
      </c>
      <c r="X162" s="51">
        <v>5038.9409999999998</v>
      </c>
      <c r="Y162" s="51">
        <f t="shared" si="46"/>
        <v>4244.7155166666671</v>
      </c>
      <c r="Z162">
        <v>81.144300000000001</v>
      </c>
    </row>
    <row r="163" spans="22:26" customFormat="1" x14ac:dyDescent="0.25">
      <c r="V163" t="s">
        <v>116</v>
      </c>
      <c r="W163" s="1">
        <v>39336</v>
      </c>
      <c r="X163" s="51">
        <v>4718.3119999999999</v>
      </c>
      <c r="Y163" s="51">
        <f t="shared" si="46"/>
        <v>4247.8701666666675</v>
      </c>
      <c r="Z163">
        <v>75.912899999999993</v>
      </c>
    </row>
    <row r="164" spans="22:26" customFormat="1" x14ac:dyDescent="0.25">
      <c r="V164" t="s">
        <v>116</v>
      </c>
      <c r="W164" s="1">
        <v>39337</v>
      </c>
      <c r="X164" s="51">
        <v>4770.7690000000002</v>
      </c>
      <c r="Y164" s="51">
        <f t="shared" si="46"/>
        <v>4254.1126833333346</v>
      </c>
      <c r="Z164">
        <v>76.708500000000001</v>
      </c>
    </row>
    <row r="165" spans="22:26" customFormat="1" x14ac:dyDescent="0.25">
      <c r="V165" t="s">
        <v>116</v>
      </c>
      <c r="W165" s="1">
        <v>39338</v>
      </c>
      <c r="X165" s="51">
        <v>4872.6610000000001</v>
      </c>
      <c r="Y165" s="51">
        <f t="shared" si="46"/>
        <v>4262.4155666666675</v>
      </c>
      <c r="Z165">
        <v>78.311599999999999</v>
      </c>
    </row>
    <row r="166" spans="22:26" customFormat="1" x14ac:dyDescent="0.25">
      <c r="V166" t="s">
        <v>116</v>
      </c>
      <c r="W166" s="1">
        <v>39339</v>
      </c>
      <c r="X166" s="51">
        <v>4936.6940000000004</v>
      </c>
      <c r="Y166" s="51">
        <f t="shared" si="46"/>
        <v>4275.9735500000006</v>
      </c>
      <c r="Z166">
        <v>79.277500000000003</v>
      </c>
    </row>
    <row r="167" spans="22:26" customFormat="1" x14ac:dyDescent="0.25">
      <c r="V167" t="s">
        <v>116</v>
      </c>
      <c r="W167" s="1">
        <v>39342</v>
      </c>
      <c r="X167" s="51">
        <v>5047.5969999999998</v>
      </c>
      <c r="Y167" s="51">
        <f t="shared" si="46"/>
        <v>4295.901100000001</v>
      </c>
      <c r="Z167">
        <v>81.036799999999999</v>
      </c>
    </row>
    <row r="168" spans="22:26" customFormat="1" x14ac:dyDescent="0.25">
      <c r="V168" t="s">
        <v>116</v>
      </c>
      <c r="W168" s="1">
        <v>39343</v>
      </c>
      <c r="X168" s="51">
        <v>5096.2389999999996</v>
      </c>
      <c r="Y168" s="51">
        <f t="shared" si="46"/>
        <v>4315.3600333333343</v>
      </c>
      <c r="Z168">
        <v>81.898799999999994</v>
      </c>
    </row>
    <row r="169" spans="22:26" customFormat="1" x14ac:dyDescent="0.25">
      <c r="V169" t="s">
        <v>116</v>
      </c>
      <c r="W169" s="1">
        <v>39344</v>
      </c>
      <c r="X169" s="51">
        <v>5029.1009999999997</v>
      </c>
      <c r="Y169" s="51">
        <f t="shared" si="46"/>
        <v>4332.1398333333336</v>
      </c>
      <c r="Z169">
        <v>80.863399999999999</v>
      </c>
    </row>
    <row r="170" spans="22:26" customFormat="1" x14ac:dyDescent="0.25">
      <c r="V170" t="s">
        <v>116</v>
      </c>
      <c r="W170" s="1">
        <v>39345</v>
      </c>
      <c r="X170" s="51">
        <v>5079.0780000000004</v>
      </c>
      <c r="Y170" s="51">
        <f t="shared" si="46"/>
        <v>4354.1581666666671</v>
      </c>
      <c r="Z170">
        <v>81.763199999999998</v>
      </c>
    </row>
    <row r="171" spans="22:26" customFormat="1" x14ac:dyDescent="0.25">
      <c r="V171" t="s">
        <v>116</v>
      </c>
      <c r="W171" s="1">
        <v>39346</v>
      </c>
      <c r="X171" s="51">
        <v>5028.8429999999998</v>
      </c>
      <c r="Y171" s="51">
        <f t="shared" si="46"/>
        <v>4378.214116666667</v>
      </c>
      <c r="Z171">
        <v>80.982500000000002</v>
      </c>
    </row>
    <row r="172" spans="22:26" customFormat="1" x14ac:dyDescent="0.25">
      <c r="V172" t="s">
        <v>116</v>
      </c>
      <c r="W172" s="1">
        <v>39349</v>
      </c>
      <c r="X172" s="51">
        <v>5054.7299999999996</v>
      </c>
      <c r="Y172" s="51">
        <f t="shared" si="46"/>
        <v>4401.7131166666668</v>
      </c>
      <c r="Z172">
        <v>81.375900000000001</v>
      </c>
    </row>
    <row r="173" spans="22:26" customFormat="1" x14ac:dyDescent="0.25">
      <c r="V173" t="s">
        <v>116</v>
      </c>
      <c r="W173" s="1">
        <v>39350</v>
      </c>
      <c r="X173" s="51">
        <v>5013.0600000000004</v>
      </c>
      <c r="Y173" s="51">
        <f t="shared" si="46"/>
        <v>4423.5190166666671</v>
      </c>
      <c r="Z173">
        <v>80.744399999999999</v>
      </c>
    </row>
    <row r="174" spans="22:26" customFormat="1" x14ac:dyDescent="0.25">
      <c r="V174" t="s">
        <v>116</v>
      </c>
      <c r="W174" s="1">
        <v>39351</v>
      </c>
      <c r="X174" s="51">
        <v>4932.5209999999997</v>
      </c>
      <c r="Y174" s="51">
        <f t="shared" si="46"/>
        <v>4445.3524000000007</v>
      </c>
      <c r="Z174">
        <v>79.598399999999998</v>
      </c>
    </row>
    <row r="175" spans="22:26" customFormat="1" x14ac:dyDescent="0.25">
      <c r="V175" t="s">
        <v>116</v>
      </c>
      <c r="W175" s="1">
        <v>39352</v>
      </c>
      <c r="X175" s="51">
        <v>4972.7160000000003</v>
      </c>
      <c r="Y175" s="51">
        <f t="shared" si="46"/>
        <v>4471.8946833333339</v>
      </c>
      <c r="Z175">
        <v>80.354500000000002</v>
      </c>
    </row>
    <row r="176" spans="22:26" customFormat="1" x14ac:dyDescent="0.25">
      <c r="V176" t="s">
        <v>116</v>
      </c>
      <c r="W176" s="1">
        <v>39353</v>
      </c>
      <c r="X176" s="51">
        <v>5083.6499999999996</v>
      </c>
      <c r="Y176" s="51">
        <f t="shared" si="46"/>
        <v>4496.7659000000012</v>
      </c>
      <c r="Z176">
        <v>82.194900000000004</v>
      </c>
    </row>
    <row r="177" spans="22:26" customFormat="1" x14ac:dyDescent="0.25">
      <c r="V177" t="s">
        <v>116</v>
      </c>
      <c r="W177" s="1">
        <v>39363</v>
      </c>
      <c r="X177" s="51">
        <v>5088.5959999999995</v>
      </c>
      <c r="Y177" s="51">
        <f t="shared" si="46"/>
        <v>4519.7139333333344</v>
      </c>
      <c r="Z177">
        <v>71.976399999999998</v>
      </c>
    </row>
    <row r="178" spans="22:26" customFormat="1" x14ac:dyDescent="0.25">
      <c r="V178" t="s">
        <v>116</v>
      </c>
      <c r="W178" s="1">
        <v>39364</v>
      </c>
      <c r="X178" s="51">
        <v>5141.8919999999998</v>
      </c>
      <c r="Y178" s="51">
        <f t="shared" si="46"/>
        <v>4545.309016666668</v>
      </c>
      <c r="Z178">
        <v>72.714100000000002</v>
      </c>
    </row>
    <row r="179" spans="22:26" customFormat="1" x14ac:dyDescent="0.25">
      <c r="V179" t="s">
        <v>116</v>
      </c>
      <c r="W179" s="1">
        <v>39365</v>
      </c>
      <c r="X179" s="51">
        <v>5109.1000000000004</v>
      </c>
      <c r="Y179" s="51">
        <f t="shared" si="46"/>
        <v>4569.5721666666668</v>
      </c>
      <c r="Z179">
        <v>72.255499999999998</v>
      </c>
    </row>
    <row r="180" spans="22:26" customFormat="1" x14ac:dyDescent="0.25">
      <c r="V180" t="s">
        <v>116</v>
      </c>
      <c r="W180" s="1">
        <v>39366</v>
      </c>
      <c r="X180" s="51">
        <v>5005.4979999999996</v>
      </c>
      <c r="Y180" s="51">
        <f t="shared" si="46"/>
        <v>4591.8108833333345</v>
      </c>
      <c r="Z180">
        <v>70.83</v>
      </c>
    </row>
    <row r="181" spans="22:26" customFormat="1" x14ac:dyDescent="0.25">
      <c r="V181" t="s">
        <v>116</v>
      </c>
      <c r="W181" s="1">
        <v>39367</v>
      </c>
      <c r="X181" s="51">
        <v>4891.3860000000004</v>
      </c>
      <c r="Y181" s="51">
        <f t="shared" si="46"/>
        <v>4612.4032333333334</v>
      </c>
      <c r="Z181">
        <v>69.382400000000004</v>
      </c>
    </row>
    <row r="182" spans="22:26" customFormat="1" x14ac:dyDescent="0.25">
      <c r="V182" t="s">
        <v>116</v>
      </c>
      <c r="W182" s="1">
        <v>39370</v>
      </c>
      <c r="X182" s="51">
        <v>4890.5959999999995</v>
      </c>
      <c r="Y182" s="51">
        <f t="shared" si="46"/>
        <v>4635.0454333333337</v>
      </c>
      <c r="Z182">
        <v>69.512200000000007</v>
      </c>
    </row>
    <row r="183" spans="22:26" customFormat="1" x14ac:dyDescent="0.25">
      <c r="V183" t="s">
        <v>116</v>
      </c>
      <c r="W183" s="1">
        <v>39371</v>
      </c>
      <c r="X183" s="51">
        <v>4943.5590000000002</v>
      </c>
      <c r="Y183" s="51">
        <f t="shared" si="46"/>
        <v>4657.26505</v>
      </c>
      <c r="Z183">
        <v>70.308400000000006</v>
      </c>
    </row>
    <row r="184" spans="22:26" customFormat="1" x14ac:dyDescent="0.25">
      <c r="V184" t="s">
        <v>116</v>
      </c>
      <c r="W184" s="1">
        <v>39372</v>
      </c>
      <c r="X184" s="51">
        <v>4929.5360000000001</v>
      </c>
      <c r="Y184" s="51">
        <f t="shared" si="46"/>
        <v>4679.0183000000006</v>
      </c>
      <c r="Z184">
        <v>70.148700000000005</v>
      </c>
    </row>
    <row r="185" spans="22:26" customFormat="1" x14ac:dyDescent="0.25">
      <c r="V185" t="s">
        <v>116</v>
      </c>
      <c r="W185" s="1">
        <v>39373</v>
      </c>
      <c r="X185" s="51">
        <v>4814.4620000000004</v>
      </c>
      <c r="Y185" s="51">
        <f t="shared" si="46"/>
        <v>4698.5879666666679</v>
      </c>
      <c r="Z185">
        <v>68.498000000000005</v>
      </c>
    </row>
    <row r="186" spans="22:26" customFormat="1" x14ac:dyDescent="0.25">
      <c r="V186" t="s">
        <v>116</v>
      </c>
      <c r="W186" s="1">
        <v>39374</v>
      </c>
      <c r="X186" s="51">
        <v>4813.9520000000002</v>
      </c>
      <c r="Y186" s="51">
        <f t="shared" si="46"/>
        <v>4715.674766666667</v>
      </c>
      <c r="Z186">
        <v>68.476600000000005</v>
      </c>
    </row>
    <row r="187" spans="22:26" customFormat="1" x14ac:dyDescent="0.25">
      <c r="V187" t="s">
        <v>116</v>
      </c>
      <c r="W187" s="1">
        <v>39377</v>
      </c>
      <c r="X187" s="51">
        <v>4688.2920000000004</v>
      </c>
      <c r="Y187" s="51">
        <f t="shared" si="46"/>
        <v>4727.3998333333329</v>
      </c>
      <c r="Z187">
        <v>66.604299999999995</v>
      </c>
    </row>
    <row r="188" spans="22:26" customFormat="1" x14ac:dyDescent="0.25">
      <c r="V188" t="s">
        <v>116</v>
      </c>
      <c r="W188" s="1">
        <v>39378</v>
      </c>
      <c r="X188" s="51">
        <v>4688.7219999999998</v>
      </c>
      <c r="Y188" s="51">
        <f t="shared" si="46"/>
        <v>4738.9948833333328</v>
      </c>
      <c r="Z188">
        <v>66.602800000000002</v>
      </c>
    </row>
    <row r="189" spans="22:26" customFormat="1" x14ac:dyDescent="0.25">
      <c r="V189" t="s">
        <v>116</v>
      </c>
      <c r="W189" s="1">
        <v>39379</v>
      </c>
      <c r="X189" s="51">
        <v>4596.6350000000002</v>
      </c>
      <c r="Y189" s="51">
        <f t="shared" si="46"/>
        <v>4747.1583666666666</v>
      </c>
      <c r="Z189">
        <v>65.312899999999999</v>
      </c>
    </row>
    <row r="190" spans="22:26" customFormat="1" x14ac:dyDescent="0.25">
      <c r="V190" t="s">
        <v>116</v>
      </c>
      <c r="W190" s="1">
        <v>39380</v>
      </c>
      <c r="X190" s="51">
        <v>4251.4970000000003</v>
      </c>
      <c r="Y190" s="51">
        <f t="shared" ref="Y190:Y253" si="47">AVERAGE(X131:X190)</f>
        <v>4748.1686333333328</v>
      </c>
      <c r="Z190">
        <v>60.463000000000001</v>
      </c>
    </row>
    <row r="191" spans="22:26" customFormat="1" x14ac:dyDescent="0.25">
      <c r="V191" t="s">
        <v>116</v>
      </c>
      <c r="W191" s="1">
        <v>39381</v>
      </c>
      <c r="X191" s="51">
        <v>4228.9459999999999</v>
      </c>
      <c r="Y191" s="51">
        <f t="shared" si="47"/>
        <v>4747.4882833333313</v>
      </c>
      <c r="Z191">
        <v>60.146099999999997</v>
      </c>
    </row>
    <row r="192" spans="22:26" customFormat="1" x14ac:dyDescent="0.25">
      <c r="V192" t="s">
        <v>116</v>
      </c>
      <c r="W192" s="1">
        <v>39384</v>
      </c>
      <c r="X192" s="51">
        <v>4288.7889999999998</v>
      </c>
      <c r="Y192" s="51">
        <f t="shared" si="47"/>
        <v>4746.4165666666659</v>
      </c>
      <c r="Z192">
        <v>61.073999999999998</v>
      </c>
    </row>
    <row r="193" spans="22:26" customFormat="1" x14ac:dyDescent="0.25">
      <c r="V193" t="s">
        <v>116</v>
      </c>
      <c r="W193" s="1">
        <v>39385</v>
      </c>
      <c r="X193" s="51">
        <v>4388.3270000000002</v>
      </c>
      <c r="Y193" s="51">
        <f t="shared" si="47"/>
        <v>4746.1622833333304</v>
      </c>
      <c r="Z193">
        <v>62.492699999999999</v>
      </c>
    </row>
    <row r="194" spans="22:26" customFormat="1" x14ac:dyDescent="0.25">
      <c r="V194" t="s">
        <v>116</v>
      </c>
      <c r="W194" s="1">
        <v>39386</v>
      </c>
      <c r="X194" s="51">
        <v>4550.183</v>
      </c>
      <c r="Y194" s="51">
        <f t="shared" si="47"/>
        <v>4752.6464166666647</v>
      </c>
      <c r="Z194">
        <v>64.806600000000003</v>
      </c>
    </row>
    <row r="195" spans="22:26" customFormat="1" x14ac:dyDescent="0.25">
      <c r="V195" t="s">
        <v>116</v>
      </c>
      <c r="W195" s="1">
        <v>39387</v>
      </c>
      <c r="X195" s="51">
        <v>4431.0990000000002</v>
      </c>
      <c r="Y195" s="51">
        <f t="shared" si="47"/>
        <v>4754.2178833333319</v>
      </c>
      <c r="Z195">
        <v>63.113199999999999</v>
      </c>
    </row>
    <row r="196" spans="22:26" customFormat="1" x14ac:dyDescent="0.25">
      <c r="V196" t="s">
        <v>116</v>
      </c>
      <c r="W196" s="1">
        <v>39388</v>
      </c>
      <c r="X196" s="51">
        <v>4329.6310000000003</v>
      </c>
      <c r="Y196" s="51">
        <f t="shared" si="47"/>
        <v>4752.9109499999995</v>
      </c>
      <c r="Z196">
        <v>61.631999999999998</v>
      </c>
    </row>
    <row r="197" spans="22:26" customFormat="1" x14ac:dyDescent="0.25">
      <c r="V197" t="s">
        <v>116</v>
      </c>
      <c r="W197" s="1">
        <v>39391</v>
      </c>
      <c r="X197" s="51">
        <v>4361.8720000000003</v>
      </c>
      <c r="Y197" s="51">
        <f t="shared" si="47"/>
        <v>4750.5364166666659</v>
      </c>
      <c r="Z197">
        <v>62.052999999999997</v>
      </c>
    </row>
    <row r="198" spans="22:26" customFormat="1" x14ac:dyDescent="0.25">
      <c r="V198" t="s">
        <v>116</v>
      </c>
      <c r="W198" s="1">
        <v>39392</v>
      </c>
      <c r="X198" s="51">
        <v>4395.0110000000004</v>
      </c>
      <c r="Y198" s="51">
        <f t="shared" si="47"/>
        <v>4749.2842333333328</v>
      </c>
      <c r="Z198">
        <v>62.540599999999998</v>
      </c>
    </row>
    <row r="199" spans="22:26" customFormat="1" x14ac:dyDescent="0.25">
      <c r="V199" t="s">
        <v>116</v>
      </c>
      <c r="W199" s="1">
        <v>39393</v>
      </c>
      <c r="X199" s="51">
        <v>4385.8559999999998</v>
      </c>
      <c r="Y199" s="51">
        <f t="shared" si="47"/>
        <v>4749.1247166666644</v>
      </c>
      <c r="Z199">
        <v>62.381399999999999</v>
      </c>
    </row>
    <row r="200" spans="22:26" customFormat="1" x14ac:dyDescent="0.25">
      <c r="V200" t="s">
        <v>116</v>
      </c>
      <c r="W200" s="1">
        <v>39394</v>
      </c>
      <c r="X200" s="51">
        <v>4205.6499999999996</v>
      </c>
      <c r="Y200" s="51">
        <f t="shared" si="47"/>
        <v>4745.1845499999999</v>
      </c>
      <c r="Z200">
        <v>59.8613</v>
      </c>
    </row>
    <row r="201" spans="22:26" customFormat="1" x14ac:dyDescent="0.25">
      <c r="V201" t="s">
        <v>116</v>
      </c>
      <c r="W201" s="1">
        <v>39395</v>
      </c>
      <c r="X201" s="51">
        <v>4153.2359999999999</v>
      </c>
      <c r="Y201" s="51">
        <f t="shared" si="47"/>
        <v>4741.9249666666665</v>
      </c>
      <c r="Z201">
        <v>59.181199999999997</v>
      </c>
    </row>
    <row r="202" spans="22:26" customFormat="1" x14ac:dyDescent="0.25">
      <c r="V202" t="s">
        <v>116</v>
      </c>
      <c r="W202" s="1">
        <v>39398</v>
      </c>
      <c r="X202" s="51">
        <v>4098.5559999999996</v>
      </c>
      <c r="Y202" s="51">
        <f t="shared" si="47"/>
        <v>4738.0714833333323</v>
      </c>
      <c r="Z202">
        <v>58.368499999999997</v>
      </c>
    </row>
    <row r="203" spans="22:26" customFormat="1" x14ac:dyDescent="0.25">
      <c r="V203" t="s">
        <v>116</v>
      </c>
      <c r="W203" s="1">
        <v>39399</v>
      </c>
      <c r="X203" s="51">
        <v>4114.509</v>
      </c>
      <c r="Y203" s="51">
        <f t="shared" si="47"/>
        <v>4732.7098666666661</v>
      </c>
      <c r="Z203">
        <v>58.6128</v>
      </c>
    </row>
    <row r="204" spans="22:26" customFormat="1" x14ac:dyDescent="0.25">
      <c r="V204" t="s">
        <v>116</v>
      </c>
      <c r="W204" s="1">
        <v>39400</v>
      </c>
      <c r="X204" s="51">
        <v>4263.9949999999999</v>
      </c>
      <c r="Y204" s="51">
        <f t="shared" si="47"/>
        <v>4730.2298666666647</v>
      </c>
      <c r="Z204">
        <v>60.769199999999998</v>
      </c>
    </row>
    <row r="205" spans="22:26" customFormat="1" x14ac:dyDescent="0.25">
      <c r="V205" t="s">
        <v>116</v>
      </c>
      <c r="W205" s="1">
        <v>39401</v>
      </c>
      <c r="X205" s="51">
        <v>4210.7039999999997</v>
      </c>
      <c r="Y205" s="51">
        <f t="shared" si="47"/>
        <v>4726.4256166666646</v>
      </c>
      <c r="Z205">
        <v>60.061700000000002</v>
      </c>
    </row>
    <row r="206" spans="22:26" customFormat="1" x14ac:dyDescent="0.25">
      <c r="V206" t="s">
        <v>116</v>
      </c>
      <c r="W206" s="1">
        <v>39402</v>
      </c>
      <c r="X206" s="51">
        <v>4217.2280000000001</v>
      </c>
      <c r="Y206" s="51">
        <f t="shared" si="47"/>
        <v>4723.5313666666652</v>
      </c>
      <c r="Z206">
        <v>60.150500000000001</v>
      </c>
    </row>
    <row r="207" spans="22:26" customFormat="1" x14ac:dyDescent="0.25">
      <c r="V207" t="s">
        <v>116</v>
      </c>
      <c r="W207" s="1">
        <v>39405</v>
      </c>
      <c r="X207" s="51">
        <v>4313.28</v>
      </c>
      <c r="Y207" s="51">
        <f t="shared" si="47"/>
        <v>4719.2431833333339</v>
      </c>
      <c r="Z207">
        <v>61.517699999999998</v>
      </c>
    </row>
    <row r="208" spans="22:26" customFormat="1" x14ac:dyDescent="0.25">
      <c r="V208" t="s">
        <v>116</v>
      </c>
      <c r="W208" s="1">
        <v>39406</v>
      </c>
      <c r="X208" s="51">
        <v>4371.6760000000004</v>
      </c>
      <c r="Y208" s="51">
        <f t="shared" si="47"/>
        <v>4715.0164499999992</v>
      </c>
      <c r="Z208">
        <v>62.395099999999999</v>
      </c>
    </row>
    <row r="209" spans="22:26" customFormat="1" x14ac:dyDescent="0.25">
      <c r="V209" t="s">
        <v>116</v>
      </c>
      <c r="W209" s="1">
        <v>39407</v>
      </c>
      <c r="X209" s="51">
        <v>4308.4219999999996</v>
      </c>
      <c r="Y209" s="51">
        <f t="shared" si="47"/>
        <v>4708.7391833333322</v>
      </c>
      <c r="Z209">
        <v>61.490400000000001</v>
      </c>
    </row>
    <row r="210" spans="22:26" customFormat="1" x14ac:dyDescent="0.25">
      <c r="V210" t="s">
        <v>116</v>
      </c>
      <c r="W210" s="1">
        <v>39408</v>
      </c>
      <c r="X210" s="51">
        <v>4113.3090000000002</v>
      </c>
      <c r="Y210" s="51">
        <f t="shared" si="47"/>
        <v>4698.397016666665</v>
      </c>
      <c r="Z210">
        <v>58.717199999999998</v>
      </c>
    </row>
    <row r="211" spans="22:26" customFormat="1" x14ac:dyDescent="0.25">
      <c r="V211" t="s">
        <v>116</v>
      </c>
      <c r="W211" s="1">
        <v>39409</v>
      </c>
      <c r="X211" s="51">
        <v>4193.9799999999996</v>
      </c>
      <c r="Y211" s="51">
        <f t="shared" si="47"/>
        <v>4689.2474666666649</v>
      </c>
      <c r="Z211">
        <v>59.878900000000002</v>
      </c>
    </row>
    <row r="212" spans="22:26" customFormat="1" x14ac:dyDescent="0.25">
      <c r="V212" t="s">
        <v>116</v>
      </c>
      <c r="W212" s="1">
        <v>39412</v>
      </c>
      <c r="X212" s="51">
        <v>4151.8760000000002</v>
      </c>
      <c r="Y212" s="51">
        <f t="shared" si="47"/>
        <v>4679.7029999999977</v>
      </c>
      <c r="Z212">
        <v>59.249699999999997</v>
      </c>
    </row>
    <row r="213" spans="22:26" customFormat="1" x14ac:dyDescent="0.25">
      <c r="V213" t="s">
        <v>116</v>
      </c>
      <c r="W213" s="1">
        <v>39413</v>
      </c>
      <c r="X213" s="51">
        <v>4108.951</v>
      </c>
      <c r="Y213" s="51">
        <f t="shared" si="47"/>
        <v>4669.3556666666655</v>
      </c>
      <c r="Z213">
        <v>58.624600000000001</v>
      </c>
    </row>
    <row r="214" spans="22:26" customFormat="1" x14ac:dyDescent="0.25">
      <c r="V214" t="s">
        <v>116</v>
      </c>
      <c r="W214" s="1">
        <v>39414</v>
      </c>
      <c r="X214" s="51">
        <v>4078.0410000000002</v>
      </c>
      <c r="Y214" s="51">
        <f t="shared" si="47"/>
        <v>4658.9656999999979</v>
      </c>
      <c r="Z214">
        <v>58.239600000000003</v>
      </c>
    </row>
    <row r="215" spans="22:26" customFormat="1" x14ac:dyDescent="0.25">
      <c r="V215" t="s">
        <v>116</v>
      </c>
      <c r="W215" s="1">
        <v>39415</v>
      </c>
      <c r="X215" s="51">
        <v>4185.2669999999998</v>
      </c>
      <c r="Y215" s="51">
        <f t="shared" si="47"/>
        <v>4647.9916999999987</v>
      </c>
      <c r="Z215">
        <v>59.794199999999996</v>
      </c>
    </row>
    <row r="216" spans="22:26" customFormat="1" x14ac:dyDescent="0.25">
      <c r="V216" t="s">
        <v>116</v>
      </c>
      <c r="W216" s="1">
        <v>39416</v>
      </c>
      <c r="X216" s="51">
        <v>4122.9319999999998</v>
      </c>
      <c r="Y216" s="51">
        <f t="shared" si="47"/>
        <v>4635.0799666666653</v>
      </c>
      <c r="Z216">
        <v>58.886200000000002</v>
      </c>
    </row>
    <row r="217" spans="22:26" customFormat="1" x14ac:dyDescent="0.25">
      <c r="V217" t="s">
        <v>116</v>
      </c>
      <c r="W217" s="1">
        <v>39419</v>
      </c>
      <c r="X217" s="51">
        <v>4170.2629999999999</v>
      </c>
      <c r="Y217" s="51">
        <f t="shared" si="47"/>
        <v>4621.103799999998</v>
      </c>
      <c r="Z217">
        <v>59.5167</v>
      </c>
    </row>
    <row r="218" spans="22:26" customFormat="1" x14ac:dyDescent="0.25">
      <c r="V218" t="s">
        <v>116</v>
      </c>
      <c r="W218" s="1">
        <v>39420</v>
      </c>
      <c r="X218" s="51">
        <v>4194.0150000000003</v>
      </c>
      <c r="Y218" s="51">
        <f t="shared" si="47"/>
        <v>4607.9952333333322</v>
      </c>
      <c r="Z218">
        <v>59.862200000000001</v>
      </c>
    </row>
    <row r="219" spans="22:26" customFormat="1" x14ac:dyDescent="0.25">
      <c r="V219" t="s">
        <v>116</v>
      </c>
      <c r="W219" s="1">
        <v>39421</v>
      </c>
      <c r="X219" s="51">
        <v>4273.0450000000001</v>
      </c>
      <c r="Y219" s="51">
        <f t="shared" si="47"/>
        <v>4595.7004999999981</v>
      </c>
      <c r="Z219">
        <v>60.994799999999998</v>
      </c>
    </row>
    <row r="220" spans="22:26" customFormat="1" x14ac:dyDescent="0.25">
      <c r="V220" t="s">
        <v>116</v>
      </c>
      <c r="W220" s="1">
        <v>39422</v>
      </c>
      <c r="X220" s="51">
        <v>4291.0680000000002</v>
      </c>
      <c r="Y220" s="51">
        <f t="shared" si="47"/>
        <v>4582.7930499999993</v>
      </c>
      <c r="Z220">
        <v>61.279499999999999</v>
      </c>
    </row>
    <row r="221" spans="22:26" customFormat="1" x14ac:dyDescent="0.25">
      <c r="V221" t="s">
        <v>116</v>
      </c>
      <c r="W221" s="1">
        <v>39423</v>
      </c>
      <c r="X221" s="51">
        <v>4362.22</v>
      </c>
      <c r="Y221" s="51">
        <f t="shared" si="47"/>
        <v>4573.1761999999999</v>
      </c>
      <c r="Z221">
        <v>62.293599999999998</v>
      </c>
    </row>
    <row r="222" spans="22:26" customFormat="1" x14ac:dyDescent="0.25">
      <c r="V222" t="s">
        <v>116</v>
      </c>
      <c r="W222" s="1">
        <v>39426</v>
      </c>
      <c r="X222" s="51">
        <v>4483.8310000000001</v>
      </c>
      <c r="Y222" s="51">
        <f t="shared" si="47"/>
        <v>4563.9243666666653</v>
      </c>
      <c r="Z222">
        <v>64.064700000000002</v>
      </c>
    </row>
    <row r="223" spans="22:26" customFormat="1" x14ac:dyDescent="0.25">
      <c r="V223" t="s">
        <v>116</v>
      </c>
      <c r="W223" s="1">
        <v>39427</v>
      </c>
      <c r="X223" s="51">
        <v>4534.9369999999999</v>
      </c>
      <c r="Y223" s="51">
        <f t="shared" si="47"/>
        <v>4560.8681166666656</v>
      </c>
      <c r="Z223">
        <v>64.780600000000007</v>
      </c>
    </row>
    <row r="224" spans="22:26" customFormat="1" x14ac:dyDescent="0.25">
      <c r="V224" t="s">
        <v>116</v>
      </c>
      <c r="W224" s="1">
        <v>39428</v>
      </c>
      <c r="X224" s="51">
        <v>4544.6809999999996</v>
      </c>
      <c r="Y224" s="51">
        <f t="shared" si="47"/>
        <v>4557.0999833333317</v>
      </c>
      <c r="Z224">
        <v>64.960700000000003</v>
      </c>
    </row>
    <row r="225" spans="22:26" customFormat="1" x14ac:dyDescent="0.25">
      <c r="V225" t="s">
        <v>116</v>
      </c>
      <c r="W225" s="1">
        <v>39429</v>
      </c>
      <c r="X225" s="51">
        <v>4402.6360000000004</v>
      </c>
      <c r="Y225" s="51">
        <f t="shared" si="47"/>
        <v>4549.2662333333319</v>
      </c>
      <c r="Z225">
        <v>62.980800000000002</v>
      </c>
    </row>
    <row r="226" spans="22:26" customFormat="1" x14ac:dyDescent="0.25">
      <c r="V226" t="s">
        <v>116</v>
      </c>
      <c r="W226" s="1">
        <v>39430</v>
      </c>
      <c r="X226" s="51">
        <v>4499.53</v>
      </c>
      <c r="Y226" s="51">
        <f t="shared" si="47"/>
        <v>4541.9801666666672</v>
      </c>
      <c r="Z226">
        <v>64.355599999999995</v>
      </c>
    </row>
    <row r="227" spans="22:26" customFormat="1" x14ac:dyDescent="0.25">
      <c r="V227" t="s">
        <v>116</v>
      </c>
      <c r="W227" s="1">
        <v>39433</v>
      </c>
      <c r="X227" s="51">
        <v>4506.0420000000004</v>
      </c>
      <c r="Y227" s="51">
        <f t="shared" si="47"/>
        <v>4532.9542500000016</v>
      </c>
      <c r="Z227">
        <v>64.415099999999995</v>
      </c>
    </row>
    <row r="228" spans="22:26" customFormat="1" x14ac:dyDescent="0.25">
      <c r="V228" t="s">
        <v>116</v>
      </c>
      <c r="W228" s="1">
        <v>39434</v>
      </c>
      <c r="X228" s="51">
        <v>4467.8119999999999</v>
      </c>
      <c r="Y228" s="51">
        <f t="shared" si="47"/>
        <v>4522.4804666666669</v>
      </c>
      <c r="Z228">
        <v>63.921700000000001</v>
      </c>
    </row>
    <row r="229" spans="22:26" customFormat="1" x14ac:dyDescent="0.25">
      <c r="V229" t="s">
        <v>116</v>
      </c>
      <c r="W229" s="1">
        <v>39435</v>
      </c>
      <c r="X229" s="51">
        <v>4565.6220000000003</v>
      </c>
      <c r="Y229" s="51">
        <f t="shared" si="47"/>
        <v>4514.7558166666668</v>
      </c>
      <c r="Z229">
        <v>65.326899999999995</v>
      </c>
    </row>
    <row r="230" spans="22:26" customFormat="1" x14ac:dyDescent="0.25">
      <c r="V230" t="s">
        <v>116</v>
      </c>
      <c r="W230" s="1">
        <v>39436</v>
      </c>
      <c r="X230" s="51">
        <v>4621.393</v>
      </c>
      <c r="Y230" s="51">
        <f t="shared" si="47"/>
        <v>4507.1277333333328</v>
      </c>
      <c r="Z230">
        <v>66.156300000000002</v>
      </c>
    </row>
    <row r="231" spans="22:26" customFormat="1" x14ac:dyDescent="0.25">
      <c r="V231" t="s">
        <v>116</v>
      </c>
      <c r="W231" s="1">
        <v>39437</v>
      </c>
      <c r="X231" s="51">
        <v>4691.5330000000004</v>
      </c>
      <c r="Y231" s="51">
        <f t="shared" si="47"/>
        <v>4501.505900000001</v>
      </c>
      <c r="Z231">
        <v>67.157799999999995</v>
      </c>
    </row>
    <row r="232" spans="22:26" customFormat="1" x14ac:dyDescent="0.25">
      <c r="V232" t="s">
        <v>116</v>
      </c>
      <c r="W232" s="1">
        <v>39440</v>
      </c>
      <c r="X232" s="51">
        <v>4772.6379999999999</v>
      </c>
      <c r="Y232" s="51">
        <f t="shared" si="47"/>
        <v>4496.8043666666672</v>
      </c>
      <c r="Z232">
        <v>68.372100000000003</v>
      </c>
    </row>
    <row r="233" spans="22:26" customFormat="1" x14ac:dyDescent="0.25">
      <c r="V233" t="s">
        <v>116</v>
      </c>
      <c r="W233" s="1">
        <v>39441</v>
      </c>
      <c r="X233" s="51">
        <v>4815.2089999999998</v>
      </c>
      <c r="Y233" s="51">
        <f t="shared" si="47"/>
        <v>4493.5068500000007</v>
      </c>
      <c r="Z233">
        <v>69</v>
      </c>
    </row>
    <row r="234" spans="22:26" customFormat="1" x14ac:dyDescent="0.25">
      <c r="V234" t="s">
        <v>116</v>
      </c>
      <c r="W234" s="1">
        <v>39442</v>
      </c>
      <c r="X234" s="51">
        <v>4912.8410000000003</v>
      </c>
      <c r="Y234" s="51">
        <f t="shared" si="47"/>
        <v>4493.1788500000002</v>
      </c>
      <c r="Z234">
        <v>70.378</v>
      </c>
    </row>
    <row r="235" spans="22:26" customFormat="1" x14ac:dyDescent="0.25">
      <c r="V235" t="s">
        <v>116</v>
      </c>
      <c r="W235" s="1">
        <v>39443</v>
      </c>
      <c r="X235" s="51">
        <v>4963.4530000000004</v>
      </c>
      <c r="Y235" s="51">
        <f t="shared" si="47"/>
        <v>4493.0244666666676</v>
      </c>
      <c r="Z235">
        <v>71.106200000000001</v>
      </c>
    </row>
    <row r="236" spans="22:26" customFormat="1" x14ac:dyDescent="0.25">
      <c r="V236" t="s">
        <v>116</v>
      </c>
      <c r="W236" s="1">
        <v>39444</v>
      </c>
      <c r="X236" s="51">
        <v>4947.6030000000001</v>
      </c>
      <c r="Y236" s="51">
        <f t="shared" si="47"/>
        <v>4490.7570166666674</v>
      </c>
      <c r="Z236">
        <v>66.767899999999997</v>
      </c>
    </row>
    <row r="237" spans="22:26" customFormat="1" x14ac:dyDescent="0.25">
      <c r="V237" t="s">
        <v>116</v>
      </c>
      <c r="W237" s="1">
        <v>39449</v>
      </c>
      <c r="X237" s="51">
        <v>5123.9340000000002</v>
      </c>
      <c r="Y237" s="51">
        <f t="shared" si="47"/>
        <v>4491.3459833333345</v>
      </c>
      <c r="Z237">
        <v>62.622300000000003</v>
      </c>
    </row>
    <row r="238" spans="22:26" customFormat="1" x14ac:dyDescent="0.25">
      <c r="V238" t="s">
        <v>116</v>
      </c>
      <c r="W238" s="1">
        <v>39450</v>
      </c>
      <c r="X238" s="51">
        <v>5230.7489999999998</v>
      </c>
      <c r="Y238" s="51">
        <f t="shared" si="47"/>
        <v>4492.8269333333346</v>
      </c>
      <c r="Z238">
        <v>63.922199999999997</v>
      </c>
    </row>
    <row r="239" spans="22:26" customFormat="1" x14ac:dyDescent="0.25">
      <c r="V239" t="s">
        <v>116</v>
      </c>
      <c r="W239" s="1">
        <v>39451</v>
      </c>
      <c r="X239" s="51">
        <v>5243.0320000000002</v>
      </c>
      <c r="Y239" s="51">
        <f t="shared" si="47"/>
        <v>4495.0591333333341</v>
      </c>
      <c r="Z239">
        <v>64.0565</v>
      </c>
    </row>
    <row r="240" spans="22:26" customFormat="1" x14ac:dyDescent="0.25">
      <c r="V240" t="s">
        <v>116</v>
      </c>
      <c r="W240" s="1">
        <v>39454</v>
      </c>
      <c r="X240" s="51">
        <v>5347.8059999999996</v>
      </c>
      <c r="Y240" s="51">
        <f t="shared" si="47"/>
        <v>4500.764266666667</v>
      </c>
      <c r="Z240">
        <v>65.358500000000006</v>
      </c>
    </row>
    <row r="241" spans="22:26" customFormat="1" x14ac:dyDescent="0.25">
      <c r="V241" t="s">
        <v>116</v>
      </c>
      <c r="W241" s="1">
        <v>39455</v>
      </c>
      <c r="X241" s="51">
        <v>5200.5519999999997</v>
      </c>
      <c r="Y241" s="51">
        <f t="shared" si="47"/>
        <v>4505.917033333335</v>
      </c>
      <c r="Z241">
        <v>63.549199999999999</v>
      </c>
    </row>
    <row r="242" spans="22:26" customFormat="1" x14ac:dyDescent="0.25">
      <c r="V242" t="s">
        <v>116</v>
      </c>
      <c r="W242" s="1">
        <v>39456</v>
      </c>
      <c r="X242" s="51">
        <v>5356.482</v>
      </c>
      <c r="Y242" s="51">
        <f t="shared" si="47"/>
        <v>4513.681800000003</v>
      </c>
      <c r="Z242">
        <v>65.446200000000005</v>
      </c>
    </row>
    <row r="243" spans="22:26" customFormat="1" x14ac:dyDescent="0.25">
      <c r="V243" t="s">
        <v>116</v>
      </c>
      <c r="W243" s="1">
        <v>39457</v>
      </c>
      <c r="X243" s="51">
        <v>5382.326</v>
      </c>
      <c r="Y243" s="51">
        <f t="shared" si="47"/>
        <v>4520.994583333335</v>
      </c>
      <c r="Z243">
        <v>65.830299999999994</v>
      </c>
    </row>
    <row r="244" spans="22:26" customFormat="1" x14ac:dyDescent="0.25">
      <c r="V244" t="s">
        <v>116</v>
      </c>
      <c r="W244" s="1">
        <v>39458</v>
      </c>
      <c r="X244" s="51">
        <v>5376.7969999999996</v>
      </c>
      <c r="Y244" s="51">
        <f t="shared" si="47"/>
        <v>4528.4489333333349</v>
      </c>
      <c r="Z244">
        <v>65.680400000000006</v>
      </c>
    </row>
    <row r="245" spans="22:26" customFormat="1" x14ac:dyDescent="0.25">
      <c r="V245" t="s">
        <v>116</v>
      </c>
      <c r="W245" s="1">
        <v>39461</v>
      </c>
      <c r="X245" s="51">
        <v>5445.1019999999999</v>
      </c>
      <c r="Y245" s="51">
        <f t="shared" si="47"/>
        <v>4538.959600000002</v>
      </c>
      <c r="Z245">
        <v>66.552199999999999</v>
      </c>
    </row>
    <row r="246" spans="22:26" customFormat="1" x14ac:dyDescent="0.25">
      <c r="V246" t="s">
        <v>116</v>
      </c>
      <c r="W246" s="1">
        <v>39462</v>
      </c>
      <c r="X246" s="51">
        <v>5487.0879999999997</v>
      </c>
      <c r="Y246" s="51">
        <f t="shared" si="47"/>
        <v>4550.1785333333346</v>
      </c>
      <c r="Z246">
        <v>67.052499999999995</v>
      </c>
    </row>
    <row r="247" spans="22:26" customFormat="1" x14ac:dyDescent="0.25">
      <c r="V247" t="s">
        <v>116</v>
      </c>
      <c r="W247" s="1">
        <v>39463</v>
      </c>
      <c r="X247" s="51">
        <v>5412.9110000000001</v>
      </c>
      <c r="Y247" s="51">
        <f t="shared" si="47"/>
        <v>4562.255516666668</v>
      </c>
      <c r="Z247">
        <v>66.143600000000006</v>
      </c>
    </row>
    <row r="248" spans="22:26" customFormat="1" x14ac:dyDescent="0.25">
      <c r="V248" t="s">
        <v>116</v>
      </c>
      <c r="W248" s="1">
        <v>39464</v>
      </c>
      <c r="X248" s="51">
        <v>5270.9560000000001</v>
      </c>
      <c r="Y248" s="51">
        <f t="shared" si="47"/>
        <v>4571.9594166666684</v>
      </c>
      <c r="Z248">
        <v>64.416700000000006</v>
      </c>
    </row>
    <row r="249" spans="22:26" customFormat="1" x14ac:dyDescent="0.25">
      <c r="V249" t="s">
        <v>116</v>
      </c>
      <c r="W249" s="1">
        <v>39465</v>
      </c>
      <c r="X249" s="51">
        <v>5317.4480000000003</v>
      </c>
      <c r="Y249" s="51">
        <f t="shared" si="47"/>
        <v>4583.9729666666672</v>
      </c>
      <c r="Z249">
        <v>64.953699999999998</v>
      </c>
    </row>
    <row r="250" spans="22:26" customFormat="1" x14ac:dyDescent="0.25">
      <c r="V250" t="s">
        <v>116</v>
      </c>
      <c r="W250" s="1">
        <v>39468</v>
      </c>
      <c r="X250" s="51">
        <v>5097.2259999999997</v>
      </c>
      <c r="Y250" s="51">
        <f t="shared" si="47"/>
        <v>4598.0684500000016</v>
      </c>
      <c r="Z250">
        <v>62.250399999999999</v>
      </c>
    </row>
    <row r="251" spans="22:26" customFormat="1" x14ac:dyDescent="0.25">
      <c r="V251" t="s">
        <v>116</v>
      </c>
      <c r="W251" s="1">
        <v>39469</v>
      </c>
      <c r="X251" s="51">
        <v>4661.826</v>
      </c>
      <c r="Y251" s="51">
        <f t="shared" si="47"/>
        <v>4605.2831166666683</v>
      </c>
      <c r="Z251">
        <v>56.967300000000002</v>
      </c>
    </row>
    <row r="252" spans="22:26" customFormat="1" x14ac:dyDescent="0.25">
      <c r="V252" t="s">
        <v>116</v>
      </c>
      <c r="W252" s="1">
        <v>39470</v>
      </c>
      <c r="X252" s="51">
        <v>4912.058</v>
      </c>
      <c r="Y252" s="51">
        <f t="shared" si="47"/>
        <v>4615.6709333333338</v>
      </c>
      <c r="Z252">
        <v>60.007100000000001</v>
      </c>
    </row>
    <row r="253" spans="22:26" customFormat="1" x14ac:dyDescent="0.25">
      <c r="V253" t="s">
        <v>116</v>
      </c>
      <c r="W253" s="1">
        <v>39471</v>
      </c>
      <c r="X253" s="51">
        <v>5080.9260000000004</v>
      </c>
      <c r="Y253" s="51">
        <f t="shared" si="47"/>
        <v>4627.2142500000009</v>
      </c>
      <c r="Z253">
        <v>62.020800000000001</v>
      </c>
    </row>
    <row r="254" spans="22:26" customFormat="1" x14ac:dyDescent="0.25">
      <c r="V254" t="s">
        <v>116</v>
      </c>
      <c r="W254" s="1">
        <v>39472</v>
      </c>
      <c r="X254" s="51">
        <v>5096.6899999999996</v>
      </c>
      <c r="Y254" s="51">
        <f t="shared" ref="Y254:Y317" si="48">AVERAGE(X195:X254)</f>
        <v>4636.3227000000015</v>
      </c>
      <c r="Z254">
        <v>62.214399999999998</v>
      </c>
    </row>
    <row r="255" spans="22:26" customFormat="1" x14ac:dyDescent="0.25">
      <c r="V255" t="s">
        <v>116</v>
      </c>
      <c r="W255" s="1">
        <v>39475</v>
      </c>
      <c r="X255" s="51">
        <v>4740.5010000000002</v>
      </c>
      <c r="Y255" s="51">
        <f t="shared" si="48"/>
        <v>4641.4794000000011</v>
      </c>
      <c r="Z255">
        <v>57.922699999999999</v>
      </c>
    </row>
    <row r="256" spans="22:26" customFormat="1" x14ac:dyDescent="0.25">
      <c r="V256" t="s">
        <v>116</v>
      </c>
      <c r="W256" s="1">
        <v>39476</v>
      </c>
      <c r="X256" s="51">
        <v>4840.6360000000004</v>
      </c>
      <c r="Y256" s="51">
        <f t="shared" si="48"/>
        <v>4649.9961500000009</v>
      </c>
      <c r="Z256">
        <v>59.168999999999997</v>
      </c>
    </row>
    <row r="257" spans="22:26" customFormat="1" x14ac:dyDescent="0.25">
      <c r="V257" t="s">
        <v>116</v>
      </c>
      <c r="W257" s="1">
        <v>39477</v>
      </c>
      <c r="X257" s="51">
        <v>4851.4260000000004</v>
      </c>
      <c r="Y257" s="51">
        <f t="shared" si="48"/>
        <v>4658.1553833333337</v>
      </c>
      <c r="Z257">
        <v>59.31</v>
      </c>
    </row>
    <row r="258" spans="22:26" customFormat="1" x14ac:dyDescent="0.25">
      <c r="V258" t="s">
        <v>116</v>
      </c>
      <c r="W258" s="1">
        <v>39478</v>
      </c>
      <c r="X258" s="51">
        <v>4663.415</v>
      </c>
      <c r="Y258" s="51">
        <f t="shared" si="48"/>
        <v>4662.6287833333336</v>
      </c>
      <c r="Z258">
        <v>57.047600000000003</v>
      </c>
    </row>
    <row r="259" spans="22:26" customFormat="1" x14ac:dyDescent="0.25">
      <c r="V259" t="s">
        <v>116</v>
      </c>
      <c r="W259" s="1">
        <v>39479</v>
      </c>
      <c r="X259" s="51">
        <v>4456.9269999999997</v>
      </c>
      <c r="Y259" s="51">
        <f t="shared" si="48"/>
        <v>4663.8132999999998</v>
      </c>
      <c r="Z259">
        <v>54.5411</v>
      </c>
    </row>
    <row r="260" spans="22:26" customFormat="1" x14ac:dyDescent="0.25">
      <c r="V260" t="s">
        <v>116</v>
      </c>
      <c r="W260" s="1">
        <v>39482</v>
      </c>
      <c r="X260" s="51">
        <v>4820.3869999999997</v>
      </c>
      <c r="Y260" s="51">
        <f t="shared" si="48"/>
        <v>4674.0589166666668</v>
      </c>
      <c r="Z260">
        <v>58.983199999999997</v>
      </c>
    </row>
    <row r="261" spans="22:26" customFormat="1" x14ac:dyDescent="0.25">
      <c r="V261" t="s">
        <v>116</v>
      </c>
      <c r="W261" s="1">
        <v>39483</v>
      </c>
      <c r="X261" s="51">
        <v>4838.9949999999999</v>
      </c>
      <c r="Y261" s="51">
        <f t="shared" si="48"/>
        <v>4685.4882333333335</v>
      </c>
      <c r="Z261">
        <v>59.193899999999999</v>
      </c>
    </row>
    <row r="262" spans="22:26" customFormat="1" x14ac:dyDescent="0.25">
      <c r="V262" t="s">
        <v>116</v>
      </c>
      <c r="W262" s="1">
        <v>39491</v>
      </c>
      <c r="X262" s="51">
        <v>4813.5810000000001</v>
      </c>
      <c r="Y262" s="51">
        <f t="shared" si="48"/>
        <v>4697.4053166666681</v>
      </c>
      <c r="Z262">
        <v>58.865200000000002</v>
      </c>
    </row>
    <row r="263" spans="22:26" customFormat="1" x14ac:dyDescent="0.25">
      <c r="V263" t="s">
        <v>116</v>
      </c>
      <c r="W263" s="1">
        <v>39492</v>
      </c>
      <c r="X263" s="51">
        <v>4910.3580000000002</v>
      </c>
      <c r="Y263" s="51">
        <f t="shared" si="48"/>
        <v>4710.6694666666681</v>
      </c>
      <c r="Z263">
        <v>60.090600000000002</v>
      </c>
    </row>
    <row r="264" spans="22:26" customFormat="1" x14ac:dyDescent="0.25">
      <c r="V264" t="s">
        <v>116</v>
      </c>
      <c r="W264" s="1">
        <v>39493</v>
      </c>
      <c r="X264" s="51">
        <v>4886.0159999999996</v>
      </c>
      <c r="Y264" s="51">
        <f t="shared" si="48"/>
        <v>4721.0364833333342</v>
      </c>
      <c r="Z264">
        <v>59.800899999999999</v>
      </c>
    </row>
    <row r="265" spans="22:26" customFormat="1" x14ac:dyDescent="0.25">
      <c r="V265" t="s">
        <v>116</v>
      </c>
      <c r="W265" s="1">
        <v>39496</v>
      </c>
      <c r="X265" s="51">
        <v>5043.1440000000002</v>
      </c>
      <c r="Y265" s="51">
        <f t="shared" si="48"/>
        <v>4734.9104833333349</v>
      </c>
      <c r="Z265">
        <v>61.746899999999997</v>
      </c>
    </row>
    <row r="266" spans="22:26" customFormat="1" x14ac:dyDescent="0.25">
      <c r="V266" t="s">
        <v>116</v>
      </c>
      <c r="W266" s="1">
        <v>39497</v>
      </c>
      <c r="X266" s="51">
        <v>5133.3609999999999</v>
      </c>
      <c r="Y266" s="51">
        <f t="shared" si="48"/>
        <v>4750.1793666666654</v>
      </c>
      <c r="Z266">
        <v>62.851999999999997</v>
      </c>
    </row>
    <row r="267" spans="22:26" customFormat="1" x14ac:dyDescent="0.25">
      <c r="V267" t="s">
        <v>116</v>
      </c>
      <c r="W267" s="1">
        <v>39498</v>
      </c>
      <c r="X267" s="51">
        <v>5089.4390000000003</v>
      </c>
      <c r="Y267" s="51">
        <f t="shared" si="48"/>
        <v>4763.1153500000009</v>
      </c>
      <c r="Z267">
        <v>62.344299999999997</v>
      </c>
    </row>
    <row r="268" spans="22:26" customFormat="1" x14ac:dyDescent="0.25">
      <c r="V268" t="s">
        <v>116</v>
      </c>
      <c r="W268" s="1">
        <v>39499</v>
      </c>
      <c r="X268" s="51">
        <v>5153.6009999999997</v>
      </c>
      <c r="Y268" s="51">
        <f t="shared" si="48"/>
        <v>4776.1474333333326</v>
      </c>
      <c r="Z268">
        <v>63.089399999999998</v>
      </c>
    </row>
    <row r="269" spans="22:26" customFormat="1" x14ac:dyDescent="0.25">
      <c r="V269" t="s">
        <v>116</v>
      </c>
      <c r="W269" s="1">
        <v>39500</v>
      </c>
      <c r="X269" s="51">
        <v>5029.1980000000003</v>
      </c>
      <c r="Y269" s="51">
        <f t="shared" si="48"/>
        <v>4788.1603666666661</v>
      </c>
      <c r="Z269">
        <v>61.488799999999998</v>
      </c>
    </row>
    <row r="270" spans="22:26" customFormat="1" x14ac:dyDescent="0.25">
      <c r="V270" t="s">
        <v>116</v>
      </c>
      <c r="W270" s="1">
        <v>39503</v>
      </c>
      <c r="X270" s="51">
        <v>4869.6540000000005</v>
      </c>
      <c r="Y270" s="51">
        <f t="shared" si="48"/>
        <v>4800.7661166666658</v>
      </c>
      <c r="Z270">
        <v>59.615400000000001</v>
      </c>
    </row>
    <row r="271" spans="22:26" customFormat="1" x14ac:dyDescent="0.25">
      <c r="V271" t="s">
        <v>116</v>
      </c>
      <c r="W271" s="1">
        <v>39504</v>
      </c>
      <c r="X271" s="51">
        <v>4868.8140000000003</v>
      </c>
      <c r="Y271" s="51">
        <f t="shared" si="48"/>
        <v>4812.0133499999993</v>
      </c>
      <c r="Z271">
        <v>59.629100000000001</v>
      </c>
    </row>
    <row r="272" spans="22:26" customFormat="1" x14ac:dyDescent="0.25">
      <c r="V272" t="s">
        <v>116</v>
      </c>
      <c r="W272" s="1">
        <v>39505</v>
      </c>
      <c r="X272" s="51">
        <v>4977.335</v>
      </c>
      <c r="Y272" s="51">
        <f t="shared" si="48"/>
        <v>4825.7709999999997</v>
      </c>
      <c r="Z272">
        <v>60.948</v>
      </c>
    </row>
    <row r="273" spans="22:26" customFormat="1" x14ac:dyDescent="0.25">
      <c r="V273" t="s">
        <v>116</v>
      </c>
      <c r="W273" s="1">
        <v>39506</v>
      </c>
      <c r="X273" s="51">
        <v>4989.4120000000003</v>
      </c>
      <c r="Y273" s="51">
        <f t="shared" si="48"/>
        <v>4840.44535</v>
      </c>
      <c r="Z273">
        <v>61.0702</v>
      </c>
    </row>
    <row r="274" spans="22:26" customFormat="1" x14ac:dyDescent="0.25">
      <c r="V274" t="s">
        <v>116</v>
      </c>
      <c r="W274" s="1">
        <v>39507</v>
      </c>
      <c r="X274" s="51">
        <v>5057.6170000000002</v>
      </c>
      <c r="Y274" s="51">
        <f t="shared" si="48"/>
        <v>4856.7716166666669</v>
      </c>
      <c r="Z274">
        <v>61.894799999999996</v>
      </c>
    </row>
    <row r="275" spans="22:26" customFormat="1" x14ac:dyDescent="0.25">
      <c r="V275" t="s">
        <v>116</v>
      </c>
      <c r="W275" s="1">
        <v>39510</v>
      </c>
      <c r="X275" s="51">
        <v>5227.732</v>
      </c>
      <c r="Y275" s="51">
        <f t="shared" si="48"/>
        <v>4874.1460333333343</v>
      </c>
      <c r="Z275">
        <v>63.927399999999999</v>
      </c>
    </row>
    <row r="276" spans="22:26" customFormat="1" x14ac:dyDescent="0.25">
      <c r="V276" t="s">
        <v>116</v>
      </c>
      <c r="W276" s="1">
        <v>39511</v>
      </c>
      <c r="X276" s="51">
        <v>5192.5929999999998</v>
      </c>
      <c r="Y276" s="51">
        <f t="shared" si="48"/>
        <v>4891.9737166666682</v>
      </c>
      <c r="Z276">
        <v>63.430199999999999</v>
      </c>
    </row>
    <row r="277" spans="22:26" customFormat="1" x14ac:dyDescent="0.25">
      <c r="V277" t="s">
        <v>116</v>
      </c>
      <c r="W277" s="1">
        <v>39512</v>
      </c>
      <c r="X277" s="51">
        <v>5214.2380000000003</v>
      </c>
      <c r="Y277" s="51">
        <f t="shared" si="48"/>
        <v>4909.373300000002</v>
      </c>
      <c r="Z277">
        <v>63.654800000000002</v>
      </c>
    </row>
    <row r="278" spans="22:26" customFormat="1" x14ac:dyDescent="0.25">
      <c r="V278" t="s">
        <v>116</v>
      </c>
      <c r="W278" s="1">
        <v>39513</v>
      </c>
      <c r="X278" s="51">
        <v>5223.82</v>
      </c>
      <c r="Y278" s="51">
        <f t="shared" si="48"/>
        <v>4926.5367166666683</v>
      </c>
      <c r="Z278">
        <v>63.751800000000003</v>
      </c>
    </row>
    <row r="279" spans="22:26" customFormat="1" x14ac:dyDescent="0.25">
      <c r="V279" t="s">
        <v>116</v>
      </c>
      <c r="W279" s="1">
        <v>39514</v>
      </c>
      <c r="X279" s="51">
        <v>5115.9160000000002</v>
      </c>
      <c r="Y279" s="51">
        <f t="shared" si="48"/>
        <v>4940.5845666666683</v>
      </c>
      <c r="Z279">
        <v>62.468600000000002</v>
      </c>
    </row>
    <row r="280" spans="22:26" customFormat="1" x14ac:dyDescent="0.25">
      <c r="V280" t="s">
        <v>116</v>
      </c>
      <c r="W280" s="1">
        <v>39517</v>
      </c>
      <c r="X280" s="51">
        <v>4948.3530000000001</v>
      </c>
      <c r="Y280" s="51">
        <f t="shared" si="48"/>
        <v>4951.5393166666681</v>
      </c>
      <c r="Z280">
        <v>60.439599999999999</v>
      </c>
    </row>
    <row r="281" spans="22:26" customFormat="1" x14ac:dyDescent="0.25">
      <c r="V281" t="s">
        <v>116</v>
      </c>
      <c r="W281" s="1">
        <v>39518</v>
      </c>
      <c r="X281" s="51">
        <v>5015.9319999999998</v>
      </c>
      <c r="Y281" s="51">
        <f t="shared" si="48"/>
        <v>4962.4345166666672</v>
      </c>
      <c r="Z281">
        <v>61.237699999999997</v>
      </c>
    </row>
    <row r="282" spans="22:26" customFormat="1" x14ac:dyDescent="0.25">
      <c r="V282" t="s">
        <v>116</v>
      </c>
      <c r="W282" s="1">
        <v>39519</v>
      </c>
      <c r="X282" s="51">
        <v>4881.03</v>
      </c>
      <c r="Y282" s="51">
        <f t="shared" si="48"/>
        <v>4969.0545000000011</v>
      </c>
      <c r="Z282">
        <v>59.704000000000001</v>
      </c>
    </row>
    <row r="283" spans="22:26" customFormat="1" x14ac:dyDescent="0.25">
      <c r="V283" t="s">
        <v>116</v>
      </c>
      <c r="W283" s="1">
        <v>39520</v>
      </c>
      <c r="X283" s="51">
        <v>4688.6790000000001</v>
      </c>
      <c r="Y283" s="51">
        <f t="shared" si="48"/>
        <v>4971.6168666666681</v>
      </c>
      <c r="Z283">
        <v>57.331699999999998</v>
      </c>
    </row>
    <row r="284" spans="22:26" customFormat="1" x14ac:dyDescent="0.25">
      <c r="V284" t="s">
        <v>116</v>
      </c>
      <c r="W284" s="1">
        <v>39521</v>
      </c>
      <c r="X284" s="51">
        <v>4662.3159999999998</v>
      </c>
      <c r="Y284" s="51">
        <f t="shared" si="48"/>
        <v>4973.5774500000007</v>
      </c>
      <c r="Z284">
        <v>56.969700000000003</v>
      </c>
    </row>
    <row r="285" spans="22:26" customFormat="1" x14ac:dyDescent="0.25">
      <c r="V285" t="s">
        <v>116</v>
      </c>
      <c r="W285" s="1">
        <v>39524</v>
      </c>
      <c r="X285" s="51">
        <v>4302.6139999999996</v>
      </c>
      <c r="Y285" s="51">
        <f t="shared" si="48"/>
        <v>4971.9104166666675</v>
      </c>
      <c r="Z285">
        <v>52.615699999999997</v>
      </c>
    </row>
    <row r="286" spans="22:26" customFormat="1" x14ac:dyDescent="0.25">
      <c r="V286" t="s">
        <v>116</v>
      </c>
      <c r="W286" s="1">
        <v>39525</v>
      </c>
      <c r="X286" s="51">
        <v>3986.319</v>
      </c>
      <c r="Y286" s="51">
        <f t="shared" si="48"/>
        <v>4963.3569000000016</v>
      </c>
      <c r="Z286">
        <v>48.755299999999998</v>
      </c>
    </row>
    <row r="287" spans="22:26" customFormat="1" x14ac:dyDescent="0.25">
      <c r="V287" t="s">
        <v>116</v>
      </c>
      <c r="W287" s="1">
        <v>39526</v>
      </c>
      <c r="X287" s="51">
        <v>4176.4859999999999</v>
      </c>
      <c r="Y287" s="51">
        <f t="shared" si="48"/>
        <v>4957.8643000000002</v>
      </c>
      <c r="Z287">
        <v>51.080500000000001</v>
      </c>
    </row>
    <row r="288" spans="22:26" customFormat="1" x14ac:dyDescent="0.25">
      <c r="V288" t="s">
        <v>116</v>
      </c>
      <c r="W288" s="1">
        <v>39527</v>
      </c>
      <c r="X288" s="51">
        <v>4347.7430000000004</v>
      </c>
      <c r="Y288" s="51">
        <f t="shared" si="48"/>
        <v>4955.863150000002</v>
      </c>
      <c r="Z288">
        <v>53.206200000000003</v>
      </c>
    </row>
    <row r="289" spans="22:26" customFormat="1" x14ac:dyDescent="0.25">
      <c r="V289" t="s">
        <v>116</v>
      </c>
      <c r="W289" s="1">
        <v>39528</v>
      </c>
      <c r="X289" s="51">
        <v>4405.8559999999998</v>
      </c>
      <c r="Y289" s="51">
        <f t="shared" si="48"/>
        <v>4953.2003833333356</v>
      </c>
      <c r="Z289">
        <v>53.923099999999998</v>
      </c>
    </row>
    <row r="290" spans="22:26" customFormat="1" x14ac:dyDescent="0.25">
      <c r="V290" t="s">
        <v>116</v>
      </c>
      <c r="W290" s="1">
        <v>39531</v>
      </c>
      <c r="X290" s="51">
        <v>4314.5810000000001</v>
      </c>
      <c r="Y290" s="51">
        <f t="shared" si="48"/>
        <v>4948.0868500000024</v>
      </c>
      <c r="Z290">
        <v>52.8095</v>
      </c>
    </row>
    <row r="291" spans="22:26" customFormat="1" x14ac:dyDescent="0.25">
      <c r="V291" t="s">
        <v>116</v>
      </c>
      <c r="W291" s="1">
        <v>39532</v>
      </c>
      <c r="X291" s="51">
        <v>4367.3410000000003</v>
      </c>
      <c r="Y291" s="51">
        <f t="shared" si="48"/>
        <v>4942.6836500000018</v>
      </c>
      <c r="Z291">
        <v>53.455599999999997</v>
      </c>
    </row>
    <row r="292" spans="22:26" customFormat="1" x14ac:dyDescent="0.25">
      <c r="V292" t="s">
        <v>116</v>
      </c>
      <c r="W292" s="1">
        <v>39533</v>
      </c>
      <c r="X292" s="51">
        <v>4352.0529999999999</v>
      </c>
      <c r="Y292" s="51">
        <f t="shared" si="48"/>
        <v>4935.6739000000007</v>
      </c>
      <c r="Z292">
        <v>53.284500000000001</v>
      </c>
    </row>
    <row r="293" spans="22:26" customFormat="1" x14ac:dyDescent="0.25">
      <c r="V293" t="s">
        <v>116</v>
      </c>
      <c r="W293" s="1">
        <v>39534</v>
      </c>
      <c r="X293" s="51">
        <v>4119.7849999999999</v>
      </c>
      <c r="Y293" s="51">
        <f t="shared" si="48"/>
        <v>4924.0835000000025</v>
      </c>
      <c r="Z293">
        <v>50.452199999999998</v>
      </c>
    </row>
    <row r="294" spans="22:26" customFormat="1" x14ac:dyDescent="0.25">
      <c r="V294" t="s">
        <v>116</v>
      </c>
      <c r="W294" s="1">
        <v>39535</v>
      </c>
      <c r="X294" s="51">
        <v>4241.4520000000002</v>
      </c>
      <c r="Y294" s="51">
        <f t="shared" si="48"/>
        <v>4912.8936833333346</v>
      </c>
      <c r="Z294">
        <v>51.951900000000002</v>
      </c>
    </row>
    <row r="295" spans="22:26" customFormat="1" x14ac:dyDescent="0.25">
      <c r="V295" t="s">
        <v>116</v>
      </c>
      <c r="W295" s="1">
        <v>39538</v>
      </c>
      <c r="X295" s="51">
        <v>4044.098</v>
      </c>
      <c r="Y295" s="51">
        <f t="shared" si="48"/>
        <v>4897.5711000000001</v>
      </c>
      <c r="Z295">
        <v>47.025500000000001</v>
      </c>
    </row>
    <row r="296" spans="22:26" customFormat="1" x14ac:dyDescent="0.25">
      <c r="V296" t="s">
        <v>116</v>
      </c>
      <c r="W296" s="1">
        <v>39539</v>
      </c>
      <c r="X296" s="51">
        <v>3704.2730000000001</v>
      </c>
      <c r="Y296" s="51">
        <f t="shared" si="48"/>
        <v>4876.8489333333328</v>
      </c>
      <c r="Z296">
        <v>43.078099999999999</v>
      </c>
    </row>
    <row r="297" spans="22:26" customFormat="1" x14ac:dyDescent="0.25">
      <c r="V297" t="s">
        <v>116</v>
      </c>
      <c r="W297" s="1">
        <v>39540</v>
      </c>
      <c r="X297" s="51">
        <v>3500.5219999999999</v>
      </c>
      <c r="Y297" s="51">
        <f t="shared" si="48"/>
        <v>4849.792066666666</v>
      </c>
      <c r="Z297">
        <v>40.749000000000002</v>
      </c>
    </row>
    <row r="298" spans="22:26" customFormat="1" x14ac:dyDescent="0.25">
      <c r="V298" t="s">
        <v>116</v>
      </c>
      <c r="W298" s="1">
        <v>39541</v>
      </c>
      <c r="X298" s="51">
        <v>3588.7620000000002</v>
      </c>
      <c r="Y298" s="51">
        <f t="shared" si="48"/>
        <v>4822.4256166666664</v>
      </c>
      <c r="Z298">
        <v>41.777200000000001</v>
      </c>
    </row>
    <row r="299" spans="22:26" customFormat="1" x14ac:dyDescent="0.25">
      <c r="V299" t="s">
        <v>116</v>
      </c>
      <c r="W299" s="1">
        <v>39545</v>
      </c>
      <c r="X299" s="51">
        <v>3822.3710000000001</v>
      </c>
      <c r="Y299" s="51">
        <f t="shared" si="48"/>
        <v>4798.7479333333331</v>
      </c>
      <c r="Z299">
        <v>44.478900000000003</v>
      </c>
    </row>
    <row r="300" spans="22:26" customFormat="1" x14ac:dyDescent="0.25">
      <c r="V300" t="s">
        <v>116</v>
      </c>
      <c r="W300" s="1">
        <v>39546</v>
      </c>
      <c r="X300" s="51">
        <v>3908.8020000000001</v>
      </c>
      <c r="Y300" s="51">
        <f t="shared" si="48"/>
        <v>4774.7645333333339</v>
      </c>
      <c r="Z300">
        <v>45.470199999999998</v>
      </c>
    </row>
    <row r="301" spans="22:26" customFormat="1" x14ac:dyDescent="0.25">
      <c r="V301" t="s">
        <v>116</v>
      </c>
      <c r="W301" s="1">
        <v>39547</v>
      </c>
      <c r="X301" s="51">
        <v>3695.306</v>
      </c>
      <c r="Y301" s="51">
        <f t="shared" si="48"/>
        <v>4749.6771000000008</v>
      </c>
      <c r="Z301">
        <v>42.996099999999998</v>
      </c>
    </row>
    <row r="302" spans="22:26" customFormat="1" x14ac:dyDescent="0.25">
      <c r="V302" t="s">
        <v>116</v>
      </c>
      <c r="W302" s="1">
        <v>39548</v>
      </c>
      <c r="X302" s="51">
        <v>3803.4560000000001</v>
      </c>
      <c r="Y302" s="51">
        <f t="shared" si="48"/>
        <v>4723.7933333333331</v>
      </c>
      <c r="Z302">
        <v>44.243400000000001</v>
      </c>
    </row>
    <row r="303" spans="22:26" customFormat="1" x14ac:dyDescent="0.25">
      <c r="V303" t="s">
        <v>116</v>
      </c>
      <c r="W303" s="1">
        <v>39549</v>
      </c>
      <c r="X303" s="51">
        <v>3862.3629999999998</v>
      </c>
      <c r="Y303" s="51">
        <f t="shared" si="48"/>
        <v>4698.4606166666663</v>
      </c>
      <c r="Z303">
        <v>44.943800000000003</v>
      </c>
    </row>
    <row r="304" spans="22:26" customFormat="1" x14ac:dyDescent="0.25">
      <c r="V304" t="s">
        <v>116</v>
      </c>
      <c r="W304" s="1">
        <v>39552</v>
      </c>
      <c r="X304" s="51">
        <v>3607.2179999999998</v>
      </c>
      <c r="Y304" s="51">
        <f t="shared" si="48"/>
        <v>4668.9676333333337</v>
      </c>
      <c r="Z304">
        <v>42.021799999999999</v>
      </c>
    </row>
    <row r="305" spans="22:26" customFormat="1" x14ac:dyDescent="0.25">
      <c r="V305" t="s">
        <v>116</v>
      </c>
      <c r="W305" s="1">
        <v>39553</v>
      </c>
      <c r="X305" s="51">
        <v>3723.2669999999998</v>
      </c>
      <c r="Y305" s="51">
        <f t="shared" si="48"/>
        <v>4640.2703833333335</v>
      </c>
      <c r="Z305">
        <v>43.342799999999997</v>
      </c>
    </row>
    <row r="306" spans="22:26" customFormat="1" x14ac:dyDescent="0.25">
      <c r="V306" t="s">
        <v>116</v>
      </c>
      <c r="W306" s="1">
        <v>39554</v>
      </c>
      <c r="X306" s="51">
        <v>3633.6750000000002</v>
      </c>
      <c r="Y306" s="51">
        <f t="shared" si="48"/>
        <v>4609.3801666666668</v>
      </c>
      <c r="Z306">
        <v>42.2943</v>
      </c>
    </row>
    <row r="307" spans="22:26" customFormat="1" x14ac:dyDescent="0.25">
      <c r="V307" t="s">
        <v>116</v>
      </c>
      <c r="W307" s="1">
        <v>39555</v>
      </c>
      <c r="X307" s="51">
        <v>3511.9140000000002</v>
      </c>
      <c r="Y307" s="51">
        <f t="shared" si="48"/>
        <v>4577.6968833333331</v>
      </c>
      <c r="Z307">
        <v>40.871600000000001</v>
      </c>
    </row>
    <row r="308" spans="22:26" customFormat="1" x14ac:dyDescent="0.25">
      <c r="V308" t="s">
        <v>116</v>
      </c>
      <c r="W308" s="1">
        <v>39556</v>
      </c>
      <c r="X308" s="51">
        <v>3338.2739999999999</v>
      </c>
      <c r="Y308" s="51">
        <f t="shared" si="48"/>
        <v>4545.4855166666657</v>
      </c>
      <c r="Z308">
        <v>38.842500000000001</v>
      </c>
    </row>
    <row r="309" spans="22:26" customFormat="1" x14ac:dyDescent="0.25">
      <c r="V309" t="s">
        <v>116</v>
      </c>
      <c r="W309" s="1">
        <v>39559</v>
      </c>
      <c r="X309" s="51">
        <v>3314.5059999999999</v>
      </c>
      <c r="Y309" s="51">
        <f t="shared" si="48"/>
        <v>4512.103149999999</v>
      </c>
      <c r="Z309">
        <v>38.567700000000002</v>
      </c>
    </row>
    <row r="310" spans="22:26" customFormat="1" x14ac:dyDescent="0.25">
      <c r="V310" t="s">
        <v>116</v>
      </c>
      <c r="W310" s="1">
        <v>39560</v>
      </c>
      <c r="X310" s="51">
        <v>3266.3829999999998</v>
      </c>
      <c r="Y310" s="51">
        <f t="shared" si="48"/>
        <v>4481.5890999999983</v>
      </c>
      <c r="Z310">
        <v>38.042700000000004</v>
      </c>
    </row>
    <row r="311" spans="22:26" customFormat="1" x14ac:dyDescent="0.25">
      <c r="V311" t="s">
        <v>116</v>
      </c>
      <c r="W311" s="1">
        <v>39561</v>
      </c>
      <c r="X311" s="51">
        <v>3409.7739999999999</v>
      </c>
      <c r="Y311" s="51">
        <f t="shared" si="48"/>
        <v>4460.7215666666652</v>
      </c>
      <c r="Z311">
        <v>39.704300000000003</v>
      </c>
    </row>
    <row r="312" spans="22:26" customFormat="1" x14ac:dyDescent="0.25">
      <c r="V312" t="s">
        <v>116</v>
      </c>
      <c r="W312" s="1">
        <v>39562</v>
      </c>
      <c r="X312" s="51">
        <v>3723.0709999999999</v>
      </c>
      <c r="Y312" s="51">
        <f t="shared" si="48"/>
        <v>4440.905116666665</v>
      </c>
      <c r="Z312">
        <v>43.323700000000002</v>
      </c>
    </row>
    <row r="313" spans="22:26" customFormat="1" x14ac:dyDescent="0.25">
      <c r="V313" t="s">
        <v>116</v>
      </c>
      <c r="W313" s="1">
        <v>39563</v>
      </c>
      <c r="X313" s="51">
        <v>3756.33</v>
      </c>
      <c r="Y313" s="51">
        <f t="shared" si="48"/>
        <v>4418.8285166666656</v>
      </c>
      <c r="Z313">
        <v>43.682000000000002</v>
      </c>
    </row>
    <row r="314" spans="22:26" customFormat="1" x14ac:dyDescent="0.25">
      <c r="V314" t="s">
        <v>116</v>
      </c>
      <c r="W314" s="1">
        <v>39566</v>
      </c>
      <c r="X314" s="51">
        <v>3729.5619999999999</v>
      </c>
      <c r="Y314" s="51">
        <f t="shared" si="48"/>
        <v>4396.0430499999984</v>
      </c>
      <c r="Z314">
        <v>43.36</v>
      </c>
    </row>
    <row r="315" spans="22:26" customFormat="1" x14ac:dyDescent="0.25">
      <c r="V315" t="s">
        <v>116</v>
      </c>
      <c r="W315" s="1">
        <v>39567</v>
      </c>
      <c r="X315" s="51">
        <v>3759.5450000000001</v>
      </c>
      <c r="Y315" s="51">
        <f t="shared" si="48"/>
        <v>4379.6937833333332</v>
      </c>
      <c r="Z315">
        <v>43.687899999999999</v>
      </c>
    </row>
    <row r="316" spans="22:26" customFormat="1" x14ac:dyDescent="0.25">
      <c r="V316" t="s">
        <v>116</v>
      </c>
      <c r="W316" s="1">
        <v>39568</v>
      </c>
      <c r="X316" s="51">
        <v>3903.1779999999999</v>
      </c>
      <c r="Y316" s="51">
        <f t="shared" si="48"/>
        <v>4364.0694833333337</v>
      </c>
      <c r="Z316">
        <v>45.344299999999997</v>
      </c>
    </row>
    <row r="317" spans="22:26" customFormat="1" x14ac:dyDescent="0.25">
      <c r="V317" t="s">
        <v>116</v>
      </c>
      <c r="W317" s="1">
        <v>39573</v>
      </c>
      <c r="X317" s="51">
        <v>4040.1590000000001</v>
      </c>
      <c r="Y317" s="51">
        <f t="shared" si="48"/>
        <v>4350.5483666666669</v>
      </c>
      <c r="Z317">
        <v>46.991999999999997</v>
      </c>
    </row>
    <row r="318" spans="22:26" customFormat="1" x14ac:dyDescent="0.25">
      <c r="V318" t="s">
        <v>116</v>
      </c>
      <c r="W318" s="1">
        <v>39574</v>
      </c>
      <c r="X318" s="51">
        <v>4024.99</v>
      </c>
      <c r="Y318" s="51">
        <f t="shared" ref="Y318:Y381" si="49">AVERAGE(X259:X318)</f>
        <v>4339.9079499999998</v>
      </c>
      <c r="Z318">
        <v>46.802599999999998</v>
      </c>
    </row>
    <row r="319" spans="22:26" customFormat="1" x14ac:dyDescent="0.25">
      <c r="V319" t="s">
        <v>116</v>
      </c>
      <c r="W319" s="1">
        <v>39575</v>
      </c>
      <c r="X319" s="51">
        <v>3850.2260000000001</v>
      </c>
      <c r="Y319" s="51">
        <f t="shared" si="49"/>
        <v>4329.7962666666672</v>
      </c>
      <c r="Z319">
        <v>44.802399999999999</v>
      </c>
    </row>
    <row r="320" spans="22:26" customFormat="1" x14ac:dyDescent="0.25">
      <c r="V320" t="s">
        <v>116</v>
      </c>
      <c r="W320" s="1">
        <v>39576</v>
      </c>
      <c r="X320" s="51">
        <v>3985.1970000000001</v>
      </c>
      <c r="Y320" s="51">
        <f t="shared" si="49"/>
        <v>4315.8764333333338</v>
      </c>
      <c r="Z320">
        <v>46.394399999999997</v>
      </c>
    </row>
    <row r="321" spans="22:26" customFormat="1" x14ac:dyDescent="0.25">
      <c r="V321" t="s">
        <v>116</v>
      </c>
      <c r="W321" s="1">
        <v>39577</v>
      </c>
      <c r="X321" s="51">
        <v>3986.24</v>
      </c>
      <c r="Y321" s="51">
        <f t="shared" si="49"/>
        <v>4301.6638499999999</v>
      </c>
      <c r="Z321">
        <v>46.380899999999997</v>
      </c>
    </row>
    <row r="322" spans="22:26" customFormat="1" x14ac:dyDescent="0.25">
      <c r="V322" t="s">
        <v>116</v>
      </c>
      <c r="W322" s="1">
        <v>39580</v>
      </c>
      <c r="X322" s="51">
        <v>4069.145</v>
      </c>
      <c r="Y322" s="51">
        <f t="shared" si="49"/>
        <v>4289.2565833333329</v>
      </c>
      <c r="Z322">
        <v>47.2958</v>
      </c>
    </row>
    <row r="323" spans="22:26" customFormat="1" x14ac:dyDescent="0.25">
      <c r="V323" t="s">
        <v>116</v>
      </c>
      <c r="W323" s="1">
        <v>39581</v>
      </c>
      <c r="X323" s="51">
        <v>4078.877</v>
      </c>
      <c r="Y323" s="51">
        <f t="shared" si="49"/>
        <v>4275.3985666666667</v>
      </c>
      <c r="Z323">
        <v>47.345399999999998</v>
      </c>
    </row>
    <row r="324" spans="22:26" customFormat="1" x14ac:dyDescent="0.25">
      <c r="V324" t="s">
        <v>116</v>
      </c>
      <c r="W324" s="1">
        <v>39582</v>
      </c>
      <c r="X324" s="51">
        <v>4168.4859999999999</v>
      </c>
      <c r="Y324" s="51">
        <f t="shared" si="49"/>
        <v>4263.4397333333336</v>
      </c>
      <c r="Z324">
        <v>48.400199999999998</v>
      </c>
    </row>
    <row r="325" spans="22:26" customFormat="1" x14ac:dyDescent="0.25">
      <c r="V325" t="s">
        <v>116</v>
      </c>
      <c r="W325" s="1">
        <v>39583</v>
      </c>
      <c r="X325" s="51">
        <v>4131.2520000000004</v>
      </c>
      <c r="Y325" s="51">
        <f t="shared" si="49"/>
        <v>4248.2415333333329</v>
      </c>
      <c r="Z325">
        <v>48</v>
      </c>
    </row>
    <row r="326" spans="22:26" customFormat="1" x14ac:dyDescent="0.25">
      <c r="V326" t="s">
        <v>116</v>
      </c>
      <c r="W326" s="1">
        <v>39584</v>
      </c>
      <c r="X326" s="51">
        <v>4071.91</v>
      </c>
      <c r="Y326" s="51">
        <f t="shared" si="49"/>
        <v>4230.5506833333329</v>
      </c>
      <c r="Z326">
        <v>47.316299999999998</v>
      </c>
    </row>
    <row r="327" spans="22:26" customFormat="1" x14ac:dyDescent="0.25">
      <c r="V327" t="s">
        <v>116</v>
      </c>
      <c r="W327" s="1">
        <v>39587</v>
      </c>
      <c r="X327" s="51">
        <v>4070.049</v>
      </c>
      <c r="Y327" s="51">
        <f t="shared" si="49"/>
        <v>4213.5608499999998</v>
      </c>
      <c r="Z327">
        <v>47.2866</v>
      </c>
    </row>
    <row r="328" spans="22:26" customFormat="1" x14ac:dyDescent="0.25">
      <c r="V328" t="s">
        <v>116</v>
      </c>
      <c r="W328" s="1">
        <v>39588</v>
      </c>
      <c r="X328" s="51">
        <v>3813.9349999999999</v>
      </c>
      <c r="Y328" s="51">
        <f t="shared" si="49"/>
        <v>4191.2330833333335</v>
      </c>
      <c r="Z328">
        <v>44.330399999999997</v>
      </c>
    </row>
    <row r="329" spans="22:26" customFormat="1" x14ac:dyDescent="0.25">
      <c r="V329" t="s">
        <v>116</v>
      </c>
      <c r="W329" s="1">
        <v>39589</v>
      </c>
      <c r="X329" s="51">
        <v>3908.7719999999999</v>
      </c>
      <c r="Y329" s="51">
        <f t="shared" si="49"/>
        <v>4172.5593166666677</v>
      </c>
      <c r="Z329">
        <v>45.402299999999997</v>
      </c>
    </row>
    <row r="330" spans="22:26" customFormat="1" x14ac:dyDescent="0.25">
      <c r="V330" t="s">
        <v>116</v>
      </c>
      <c r="W330" s="1">
        <v>39590</v>
      </c>
      <c r="X330" s="51">
        <v>3871.5529999999999</v>
      </c>
      <c r="Y330" s="51">
        <f t="shared" si="49"/>
        <v>4155.9242999999997</v>
      </c>
      <c r="Z330">
        <v>45.014600000000002</v>
      </c>
    </row>
    <row r="331" spans="22:26" customFormat="1" x14ac:dyDescent="0.25">
      <c r="V331" t="s">
        <v>116</v>
      </c>
      <c r="W331" s="1">
        <v>39591</v>
      </c>
      <c r="X331" s="51">
        <v>3829.645</v>
      </c>
      <c r="Y331" s="51">
        <f t="shared" si="49"/>
        <v>4138.604816666666</v>
      </c>
      <c r="Z331">
        <v>44.555900000000001</v>
      </c>
    </row>
    <row r="332" spans="22:26" customFormat="1" x14ac:dyDescent="0.25">
      <c r="V332" t="s">
        <v>116</v>
      </c>
      <c r="W332" s="1">
        <v>39594</v>
      </c>
      <c r="X332" s="51">
        <v>3728.7510000000002</v>
      </c>
      <c r="Y332" s="51">
        <f t="shared" si="49"/>
        <v>4117.7950833333325</v>
      </c>
      <c r="Z332">
        <v>43.411000000000001</v>
      </c>
    </row>
    <row r="333" spans="22:26" customFormat="1" x14ac:dyDescent="0.25">
      <c r="V333" t="s">
        <v>116</v>
      </c>
      <c r="W333" s="1">
        <v>39595</v>
      </c>
      <c r="X333" s="51">
        <v>3743.5390000000002</v>
      </c>
      <c r="Y333" s="51">
        <f t="shared" si="49"/>
        <v>4097.0305333333317</v>
      </c>
      <c r="Z333">
        <v>43.595199999999998</v>
      </c>
    </row>
    <row r="334" spans="22:26" customFormat="1" x14ac:dyDescent="0.25">
      <c r="V334" t="s">
        <v>116</v>
      </c>
      <c r="W334" s="1">
        <v>39596</v>
      </c>
      <c r="X334" s="51">
        <v>3847.2579999999998</v>
      </c>
      <c r="Y334" s="51">
        <f t="shared" si="49"/>
        <v>4076.8578833333322</v>
      </c>
      <c r="Z334">
        <v>44.763300000000001</v>
      </c>
    </row>
    <row r="335" spans="22:26" customFormat="1" x14ac:dyDescent="0.25">
      <c r="V335" t="s">
        <v>116</v>
      </c>
      <c r="W335" s="1">
        <v>39597</v>
      </c>
      <c r="X335" s="51">
        <v>3749.2159999999999</v>
      </c>
      <c r="Y335" s="51">
        <f t="shared" si="49"/>
        <v>4052.2159499999984</v>
      </c>
      <c r="Z335">
        <v>43.627899999999997</v>
      </c>
    </row>
    <row r="336" spans="22:26" customFormat="1" x14ac:dyDescent="0.25">
      <c r="V336" t="s">
        <v>116</v>
      </c>
      <c r="W336" s="1">
        <v>39598</v>
      </c>
      <c r="X336" s="51">
        <v>3755.6309999999999</v>
      </c>
      <c r="Y336" s="51">
        <f t="shared" si="49"/>
        <v>4028.2665833333317</v>
      </c>
      <c r="Z336">
        <v>43.691800000000001</v>
      </c>
    </row>
    <row r="337" spans="22:26" customFormat="1" x14ac:dyDescent="0.25">
      <c r="V337" t="s">
        <v>116</v>
      </c>
      <c r="W337" s="1">
        <v>39601</v>
      </c>
      <c r="X337" s="51">
        <v>3788.1529999999998</v>
      </c>
      <c r="Y337" s="51">
        <f t="shared" si="49"/>
        <v>4004.4984999999992</v>
      </c>
      <c r="Z337">
        <v>44.085999999999999</v>
      </c>
    </row>
    <row r="338" spans="22:26" customFormat="1" x14ac:dyDescent="0.25">
      <c r="V338" t="s">
        <v>116</v>
      </c>
      <c r="W338" s="1">
        <v>39602</v>
      </c>
      <c r="X338" s="51">
        <v>3771.0970000000002</v>
      </c>
      <c r="Y338" s="51">
        <f t="shared" si="49"/>
        <v>3980.2864499999991</v>
      </c>
      <c r="Z338">
        <v>43.879399999999997</v>
      </c>
    </row>
    <row r="339" spans="22:26" customFormat="1" x14ac:dyDescent="0.25">
      <c r="V339" t="s">
        <v>116</v>
      </c>
      <c r="W339" s="1">
        <v>39603</v>
      </c>
      <c r="X339" s="51">
        <v>3704.078</v>
      </c>
      <c r="Y339" s="51">
        <f t="shared" si="49"/>
        <v>3956.7558166666654</v>
      </c>
      <c r="Z339">
        <v>43.1524</v>
      </c>
    </row>
    <row r="340" spans="22:26" customFormat="1" x14ac:dyDescent="0.25">
      <c r="V340" t="s">
        <v>116</v>
      </c>
      <c r="W340" s="1">
        <v>39604</v>
      </c>
      <c r="X340" s="51">
        <v>3657.4870000000001</v>
      </c>
      <c r="Y340" s="51">
        <f t="shared" si="49"/>
        <v>3935.2413833333321</v>
      </c>
      <c r="Z340">
        <v>42.621899999999997</v>
      </c>
    </row>
    <row r="341" spans="22:26" customFormat="1" x14ac:dyDescent="0.25">
      <c r="V341" t="s">
        <v>116</v>
      </c>
      <c r="W341" s="1">
        <v>39605</v>
      </c>
      <c r="X341" s="51">
        <v>3629.9229999999998</v>
      </c>
      <c r="Y341" s="51">
        <f t="shared" si="49"/>
        <v>3912.1412333333328</v>
      </c>
      <c r="Z341">
        <v>42.286799999999999</v>
      </c>
    </row>
    <row r="342" spans="22:26" customFormat="1" x14ac:dyDescent="0.25">
      <c r="V342" t="s">
        <v>116</v>
      </c>
      <c r="W342" s="1">
        <v>39609</v>
      </c>
      <c r="X342" s="51">
        <v>3312.7939999999999</v>
      </c>
      <c r="Y342" s="51">
        <f t="shared" si="49"/>
        <v>3886.0039666666653</v>
      </c>
      <c r="Z342">
        <v>38.631700000000002</v>
      </c>
    </row>
    <row r="343" spans="22:26" customFormat="1" x14ac:dyDescent="0.25">
      <c r="V343" t="s">
        <v>116</v>
      </c>
      <c r="W343" s="1">
        <v>39610</v>
      </c>
      <c r="X343" s="51">
        <v>3226.9229999999998</v>
      </c>
      <c r="Y343" s="51">
        <f t="shared" si="49"/>
        <v>3861.6413666666654</v>
      </c>
      <c r="Z343">
        <v>37.631999999999998</v>
      </c>
    </row>
    <row r="344" spans="22:26" customFormat="1" x14ac:dyDescent="0.25">
      <c r="V344" t="s">
        <v>116</v>
      </c>
      <c r="W344" s="1">
        <v>39611</v>
      </c>
      <c r="X344" s="51">
        <v>3197.5450000000001</v>
      </c>
      <c r="Y344" s="51">
        <f t="shared" si="49"/>
        <v>3837.2285166666657</v>
      </c>
      <c r="Z344">
        <v>37.317999999999998</v>
      </c>
    </row>
    <row r="345" spans="22:26" customFormat="1" x14ac:dyDescent="0.25">
      <c r="V345" t="s">
        <v>116</v>
      </c>
      <c r="W345" s="1">
        <v>39612</v>
      </c>
      <c r="X345" s="51">
        <v>3045.105</v>
      </c>
      <c r="Y345" s="51">
        <f t="shared" si="49"/>
        <v>3816.2700333333337</v>
      </c>
      <c r="Z345">
        <v>35.576999999999998</v>
      </c>
    </row>
    <row r="346" spans="22:26" customFormat="1" x14ac:dyDescent="0.25">
      <c r="V346" t="s">
        <v>116</v>
      </c>
      <c r="W346" s="1">
        <v>39615</v>
      </c>
      <c r="X346" s="51">
        <v>2977.8180000000002</v>
      </c>
      <c r="Y346" s="51">
        <f t="shared" si="49"/>
        <v>3799.4616833333334</v>
      </c>
      <c r="Z346">
        <v>34.765599999999999</v>
      </c>
    </row>
    <row r="347" spans="22:26" customFormat="1" x14ac:dyDescent="0.25">
      <c r="V347" t="s">
        <v>116</v>
      </c>
      <c r="W347" s="1">
        <v>39616</v>
      </c>
      <c r="X347" s="51">
        <v>2791.2890000000002</v>
      </c>
      <c r="Y347" s="51">
        <f t="shared" si="49"/>
        <v>3776.375066666667</v>
      </c>
      <c r="Z347">
        <v>32.632100000000001</v>
      </c>
    </row>
    <row r="348" spans="22:26" customFormat="1" x14ac:dyDescent="0.25">
      <c r="V348" t="s">
        <v>116</v>
      </c>
      <c r="W348" s="1">
        <v>39617</v>
      </c>
      <c r="X348" s="51">
        <v>2951.8440000000001</v>
      </c>
      <c r="Y348" s="51">
        <f t="shared" si="49"/>
        <v>3753.1100833333335</v>
      </c>
      <c r="Z348">
        <v>34.5017</v>
      </c>
    </row>
    <row r="349" spans="22:26" customFormat="1" x14ac:dyDescent="0.25">
      <c r="V349" t="s">
        <v>116</v>
      </c>
      <c r="W349" s="1">
        <v>39618</v>
      </c>
      <c r="X349" s="51">
        <v>2702.8009999999999</v>
      </c>
      <c r="Y349" s="51">
        <f t="shared" si="49"/>
        <v>3724.725833333333</v>
      </c>
      <c r="Z349">
        <v>31.6403</v>
      </c>
    </row>
    <row r="350" spans="22:26" customFormat="1" x14ac:dyDescent="0.25">
      <c r="V350" t="s">
        <v>116</v>
      </c>
      <c r="W350" s="1">
        <v>39619</v>
      </c>
      <c r="X350" s="51">
        <v>2764.28</v>
      </c>
      <c r="Y350" s="51">
        <f t="shared" si="49"/>
        <v>3698.887483333333</v>
      </c>
      <c r="Z350">
        <v>32.365400000000001</v>
      </c>
    </row>
    <row r="351" spans="22:26" customFormat="1" x14ac:dyDescent="0.25">
      <c r="V351" t="s">
        <v>116</v>
      </c>
      <c r="W351" s="1">
        <v>39622</v>
      </c>
      <c r="X351" s="51">
        <v>2717.9690000000001</v>
      </c>
      <c r="Y351" s="51">
        <f t="shared" si="49"/>
        <v>3671.3979500000005</v>
      </c>
      <c r="Z351">
        <v>31.831099999999999</v>
      </c>
    </row>
    <row r="352" spans="22:26" customFormat="1" x14ac:dyDescent="0.25">
      <c r="V352" t="s">
        <v>116</v>
      </c>
      <c r="W352" s="1">
        <v>39623</v>
      </c>
      <c r="X352" s="51">
        <v>2806.7739999999999</v>
      </c>
      <c r="Y352" s="51">
        <f t="shared" si="49"/>
        <v>3645.6433000000006</v>
      </c>
      <c r="Z352">
        <v>32.870399999999997</v>
      </c>
    </row>
    <row r="353" spans="22:26" customFormat="1" x14ac:dyDescent="0.25">
      <c r="V353" t="s">
        <v>116</v>
      </c>
      <c r="W353" s="1">
        <v>39624</v>
      </c>
      <c r="X353" s="51">
        <v>2966.895</v>
      </c>
      <c r="Y353" s="51">
        <f t="shared" si="49"/>
        <v>3626.4284666666663</v>
      </c>
      <c r="Z353">
        <v>34.732799999999997</v>
      </c>
    </row>
    <row r="354" spans="22:26" customFormat="1" x14ac:dyDescent="0.25">
      <c r="V354" t="s">
        <v>116</v>
      </c>
      <c r="W354" s="1">
        <v>39625</v>
      </c>
      <c r="X354" s="51">
        <v>3003.3020000000001</v>
      </c>
      <c r="Y354" s="51">
        <f t="shared" si="49"/>
        <v>3605.792633333333</v>
      </c>
      <c r="Z354">
        <v>35.144100000000002</v>
      </c>
    </row>
    <row r="355" spans="22:26" customFormat="1" x14ac:dyDescent="0.25">
      <c r="V355" t="s">
        <v>116</v>
      </c>
      <c r="W355" s="1">
        <v>39626</v>
      </c>
      <c r="X355" s="51">
        <v>2792.7049999999999</v>
      </c>
      <c r="Y355" s="51">
        <f t="shared" si="49"/>
        <v>3584.936083333333</v>
      </c>
      <c r="Z355">
        <v>32.652200000000001</v>
      </c>
    </row>
    <row r="356" spans="22:26" customFormat="1" x14ac:dyDescent="0.25">
      <c r="V356" t="s">
        <v>116</v>
      </c>
      <c r="W356" s="1">
        <v>39629</v>
      </c>
      <c r="X356" s="51">
        <v>2813.7159999999999</v>
      </c>
      <c r="Y356" s="51">
        <f t="shared" si="49"/>
        <v>3570.0934666666662</v>
      </c>
      <c r="Z356">
        <v>31.083400000000001</v>
      </c>
    </row>
    <row r="357" spans="22:26" customFormat="1" x14ac:dyDescent="0.25">
      <c r="V357" t="s">
        <v>116</v>
      </c>
      <c r="W357" s="1">
        <v>39630</v>
      </c>
      <c r="X357" s="51">
        <v>2765.0639999999999</v>
      </c>
      <c r="Y357" s="51">
        <f t="shared" si="49"/>
        <v>3557.8358333333331</v>
      </c>
      <c r="Z357">
        <v>29.505299999999998</v>
      </c>
    </row>
    <row r="358" spans="22:26" customFormat="1" x14ac:dyDescent="0.25">
      <c r="V358" t="s">
        <v>116</v>
      </c>
      <c r="W358" s="1">
        <v>39631</v>
      </c>
      <c r="X358" s="51">
        <v>2811.2249999999999</v>
      </c>
      <c r="Y358" s="51">
        <f t="shared" si="49"/>
        <v>3544.8768833333338</v>
      </c>
      <c r="Z358">
        <v>30.008199999999999</v>
      </c>
    </row>
    <row r="359" spans="22:26" customFormat="1" x14ac:dyDescent="0.25">
      <c r="V359" t="s">
        <v>116</v>
      </c>
      <c r="W359" s="1">
        <v>39632</v>
      </c>
      <c r="X359" s="51">
        <v>2941.5210000000002</v>
      </c>
      <c r="Y359" s="51">
        <f t="shared" si="49"/>
        <v>3530.1960500000009</v>
      </c>
      <c r="Z359">
        <v>31.411100000000001</v>
      </c>
    </row>
    <row r="360" spans="22:26" customFormat="1" x14ac:dyDescent="0.25">
      <c r="V360" t="s">
        <v>116</v>
      </c>
      <c r="W360" s="1">
        <v>39633</v>
      </c>
      <c r="X360" s="51">
        <v>2941.085</v>
      </c>
      <c r="Y360" s="51">
        <f t="shared" si="49"/>
        <v>3514.0674333333341</v>
      </c>
      <c r="Z360">
        <v>31.411999999999999</v>
      </c>
    </row>
    <row r="361" spans="22:26" customFormat="1" x14ac:dyDescent="0.25">
      <c r="V361" t="s">
        <v>116</v>
      </c>
      <c r="W361" s="1">
        <v>39636</v>
      </c>
      <c r="X361" s="51">
        <v>3094.8449999999998</v>
      </c>
      <c r="Y361" s="51">
        <f t="shared" si="49"/>
        <v>3504.0597500000008</v>
      </c>
      <c r="Z361">
        <v>33.057899999999997</v>
      </c>
    </row>
    <row r="362" spans="22:26" customFormat="1" x14ac:dyDescent="0.25">
      <c r="V362" t="s">
        <v>116</v>
      </c>
      <c r="W362" s="1">
        <v>39637</v>
      </c>
      <c r="X362" s="51">
        <v>3142.32</v>
      </c>
      <c r="Y362" s="51">
        <f t="shared" si="49"/>
        <v>3493.040816666668</v>
      </c>
      <c r="Z362">
        <v>33.564999999999998</v>
      </c>
    </row>
    <row r="363" spans="22:26" customFormat="1" x14ac:dyDescent="0.25">
      <c r="V363" t="s">
        <v>116</v>
      </c>
      <c r="W363" s="1">
        <v>39638</v>
      </c>
      <c r="X363" s="51">
        <v>3226.1469999999999</v>
      </c>
      <c r="Y363" s="51">
        <f t="shared" si="49"/>
        <v>3482.4372166666676</v>
      </c>
      <c r="Z363">
        <v>34.462699999999998</v>
      </c>
    </row>
    <row r="364" spans="22:26" customFormat="1" x14ac:dyDescent="0.25">
      <c r="V364" t="s">
        <v>116</v>
      </c>
      <c r="W364" s="1">
        <v>39639</v>
      </c>
      <c r="X364" s="51">
        <v>3152.489</v>
      </c>
      <c r="Y364" s="51">
        <f t="shared" si="49"/>
        <v>3474.8584000000005</v>
      </c>
      <c r="Z364">
        <v>33.654499999999999</v>
      </c>
    </row>
    <row r="365" spans="22:26" customFormat="1" x14ac:dyDescent="0.25">
      <c r="V365" t="s">
        <v>116</v>
      </c>
      <c r="W365" s="1">
        <v>39640</v>
      </c>
      <c r="X365" s="51">
        <v>3132.7330000000002</v>
      </c>
      <c r="Y365" s="51">
        <f t="shared" si="49"/>
        <v>3465.0161666666672</v>
      </c>
      <c r="Z365">
        <v>33.468800000000002</v>
      </c>
    </row>
    <row r="366" spans="22:26" customFormat="1" x14ac:dyDescent="0.25">
      <c r="V366" t="s">
        <v>116</v>
      </c>
      <c r="W366" s="1">
        <v>39643</v>
      </c>
      <c r="X366" s="51">
        <v>3198.3519999999999</v>
      </c>
      <c r="Y366" s="51">
        <f t="shared" si="49"/>
        <v>3457.7607833333341</v>
      </c>
      <c r="Z366">
        <v>34.2119</v>
      </c>
    </row>
    <row r="367" spans="22:26" customFormat="1" x14ac:dyDescent="0.25">
      <c r="V367" t="s">
        <v>116</v>
      </c>
      <c r="W367" s="1">
        <v>39644</v>
      </c>
      <c r="X367" s="51">
        <v>3106.326</v>
      </c>
      <c r="Y367" s="51">
        <f t="shared" si="49"/>
        <v>3451.0009833333338</v>
      </c>
      <c r="Z367">
        <v>33.238199999999999</v>
      </c>
    </row>
    <row r="368" spans="22:26" customFormat="1" x14ac:dyDescent="0.25">
      <c r="V368" t="s">
        <v>116</v>
      </c>
      <c r="W368" s="1">
        <v>39645</v>
      </c>
      <c r="X368" s="51">
        <v>2948.5259999999998</v>
      </c>
      <c r="Y368" s="51">
        <f t="shared" si="49"/>
        <v>3444.5051833333341</v>
      </c>
      <c r="Z368">
        <v>31.513000000000002</v>
      </c>
    </row>
    <row r="369" spans="22:26" customFormat="1" x14ac:dyDescent="0.25">
      <c r="V369" t="s">
        <v>116</v>
      </c>
      <c r="W369" s="1">
        <v>39646</v>
      </c>
      <c r="X369" s="51">
        <v>2918.3690000000001</v>
      </c>
      <c r="Y369" s="51">
        <f t="shared" si="49"/>
        <v>3437.9029000000005</v>
      </c>
      <c r="Z369">
        <v>31.195399999999999</v>
      </c>
    </row>
    <row r="370" spans="22:26" customFormat="1" x14ac:dyDescent="0.25">
      <c r="V370" t="s">
        <v>116</v>
      </c>
      <c r="W370" s="1">
        <v>39647</v>
      </c>
      <c r="X370" s="51">
        <v>3015.7979999999998</v>
      </c>
      <c r="Y370" s="51">
        <f t="shared" si="49"/>
        <v>3433.7264833333338</v>
      </c>
      <c r="Z370">
        <v>32.2288</v>
      </c>
    </row>
    <row r="371" spans="22:26" customFormat="1" x14ac:dyDescent="0.25">
      <c r="V371" t="s">
        <v>116</v>
      </c>
      <c r="W371" s="1">
        <v>39650</v>
      </c>
      <c r="X371" s="51">
        <v>3139.509</v>
      </c>
      <c r="Y371" s="51">
        <f t="shared" si="49"/>
        <v>3429.2220666666672</v>
      </c>
      <c r="Z371">
        <v>33.551400000000001</v>
      </c>
    </row>
    <row r="372" spans="22:26" customFormat="1" x14ac:dyDescent="0.25">
      <c r="V372" t="s">
        <v>116</v>
      </c>
      <c r="W372" s="1">
        <v>39651</v>
      </c>
      <c r="X372" s="51">
        <v>3150.0149999999999</v>
      </c>
      <c r="Y372" s="51">
        <f t="shared" si="49"/>
        <v>3419.6711333333342</v>
      </c>
      <c r="Z372">
        <v>33.654899999999998</v>
      </c>
    </row>
    <row r="373" spans="22:26" customFormat="1" x14ac:dyDescent="0.25">
      <c r="V373" t="s">
        <v>116</v>
      </c>
      <c r="W373" s="1">
        <v>39652</v>
      </c>
      <c r="X373" s="51">
        <v>3122.6869999999999</v>
      </c>
      <c r="Y373" s="51">
        <f t="shared" si="49"/>
        <v>3409.1104166666673</v>
      </c>
      <c r="Z373">
        <v>33.368000000000002</v>
      </c>
    </row>
    <row r="374" spans="22:26" customFormat="1" x14ac:dyDescent="0.25">
      <c r="V374" t="s">
        <v>116</v>
      </c>
      <c r="W374" s="1">
        <v>39653</v>
      </c>
      <c r="X374" s="51">
        <v>3200.7350000000001</v>
      </c>
      <c r="Y374" s="51">
        <f t="shared" si="49"/>
        <v>3400.2966333333334</v>
      </c>
      <c r="Z374">
        <v>34.204099999999997</v>
      </c>
    </row>
    <row r="375" spans="22:26" customFormat="1" x14ac:dyDescent="0.25">
      <c r="V375" t="s">
        <v>116</v>
      </c>
      <c r="W375" s="1">
        <v>39654</v>
      </c>
      <c r="X375" s="51">
        <v>3172.1680000000001</v>
      </c>
      <c r="Y375" s="51">
        <f t="shared" si="49"/>
        <v>3390.5070166666669</v>
      </c>
      <c r="Z375">
        <v>33.9163</v>
      </c>
    </row>
    <row r="376" spans="22:26" customFormat="1" x14ac:dyDescent="0.25">
      <c r="V376" t="s">
        <v>116</v>
      </c>
      <c r="W376" s="1">
        <v>39657</v>
      </c>
      <c r="X376" s="51">
        <v>3215.846</v>
      </c>
      <c r="Y376" s="51">
        <f t="shared" si="49"/>
        <v>3379.0514833333336</v>
      </c>
      <c r="Z376">
        <v>34.3748</v>
      </c>
    </row>
    <row r="377" spans="22:26" customFormat="1" x14ac:dyDescent="0.25">
      <c r="V377" t="s">
        <v>116</v>
      </c>
      <c r="W377" s="1">
        <v>39658</v>
      </c>
      <c r="X377" s="51">
        <v>3150</v>
      </c>
      <c r="Y377" s="51">
        <f t="shared" si="49"/>
        <v>3364.2154999999998</v>
      </c>
      <c r="Z377">
        <v>33.7271</v>
      </c>
    </row>
    <row r="378" spans="22:26" customFormat="1" x14ac:dyDescent="0.25">
      <c r="V378" t="s">
        <v>116</v>
      </c>
      <c r="W378" s="1">
        <v>39659</v>
      </c>
      <c r="X378" s="51">
        <v>3132.7660000000001</v>
      </c>
      <c r="Y378" s="51">
        <f t="shared" si="49"/>
        <v>3349.3451000000005</v>
      </c>
      <c r="Z378">
        <v>33.512</v>
      </c>
    </row>
    <row r="379" spans="22:26" customFormat="1" x14ac:dyDescent="0.25">
      <c r="V379" t="s">
        <v>116</v>
      </c>
      <c r="W379" s="1">
        <v>39660</v>
      </c>
      <c r="X379" s="51">
        <v>3017.2170000000001</v>
      </c>
      <c r="Y379" s="51">
        <f t="shared" si="49"/>
        <v>3335.4616166666674</v>
      </c>
      <c r="Z379">
        <v>32.3095</v>
      </c>
    </row>
    <row r="380" spans="22:26" customFormat="1" x14ac:dyDescent="0.25">
      <c r="V380" t="s">
        <v>116</v>
      </c>
      <c r="W380" s="1">
        <v>39661</v>
      </c>
      <c r="X380" s="51">
        <v>3063.8119999999999</v>
      </c>
      <c r="Y380" s="51">
        <f t="shared" si="49"/>
        <v>3320.1052000000004</v>
      </c>
      <c r="Z380">
        <v>32.795299999999997</v>
      </c>
    </row>
    <row r="381" spans="22:26" customFormat="1" x14ac:dyDescent="0.25">
      <c r="V381" t="s">
        <v>116</v>
      </c>
      <c r="W381" s="1">
        <v>39664</v>
      </c>
      <c r="X381" s="51">
        <v>2990.1680000000001</v>
      </c>
      <c r="Y381" s="51">
        <f t="shared" si="49"/>
        <v>3303.5040000000008</v>
      </c>
      <c r="Z381">
        <v>31.975899999999999</v>
      </c>
    </row>
    <row r="382" spans="22:26" customFormat="1" x14ac:dyDescent="0.25">
      <c r="V382" t="s">
        <v>116</v>
      </c>
      <c r="W382" s="1">
        <v>39665</v>
      </c>
      <c r="X382" s="51">
        <v>2897.7249999999999</v>
      </c>
      <c r="Y382" s="51">
        <f t="shared" ref="Y382:Y445" si="50">AVERAGE(X323:X382)</f>
        <v>3283.9803333333339</v>
      </c>
      <c r="Z382">
        <v>30.966699999999999</v>
      </c>
    </row>
    <row r="383" spans="22:26" customFormat="1" x14ac:dyDescent="0.25">
      <c r="V383" t="s">
        <v>116</v>
      </c>
      <c r="W383" s="1">
        <v>39666</v>
      </c>
      <c r="X383" s="51">
        <v>2904.1860000000001</v>
      </c>
      <c r="Y383" s="51">
        <f t="shared" si="50"/>
        <v>3264.4021500000013</v>
      </c>
      <c r="Z383">
        <v>31.041</v>
      </c>
    </row>
    <row r="384" spans="22:26" customFormat="1" x14ac:dyDescent="0.25">
      <c r="V384" t="s">
        <v>116</v>
      </c>
      <c r="W384" s="1">
        <v>39667</v>
      </c>
      <c r="X384" s="51">
        <v>2923.7449999999999</v>
      </c>
      <c r="Y384" s="51">
        <f t="shared" si="50"/>
        <v>3243.6564666666677</v>
      </c>
      <c r="Z384">
        <v>31.250900000000001</v>
      </c>
    </row>
    <row r="385" spans="22:26" customFormat="1" x14ac:dyDescent="0.25">
      <c r="V385" t="s">
        <v>116</v>
      </c>
      <c r="W385" s="1">
        <v>39668</v>
      </c>
      <c r="X385" s="51">
        <v>2711.9639999999999</v>
      </c>
      <c r="Y385" s="51">
        <f t="shared" si="50"/>
        <v>3220.0016666666679</v>
      </c>
      <c r="Z385">
        <v>29.018599999999999</v>
      </c>
    </row>
    <row r="386" spans="22:26" customFormat="1" x14ac:dyDescent="0.25">
      <c r="V386" t="s">
        <v>116</v>
      </c>
      <c r="W386" s="1">
        <v>39671</v>
      </c>
      <c r="X386" s="51">
        <v>2508.59</v>
      </c>
      <c r="Y386" s="51">
        <f t="shared" si="50"/>
        <v>3193.9463333333347</v>
      </c>
      <c r="Z386">
        <v>26.828299999999999</v>
      </c>
    </row>
    <row r="387" spans="22:26" customFormat="1" x14ac:dyDescent="0.25">
      <c r="V387" t="s">
        <v>116</v>
      </c>
      <c r="W387" s="1">
        <v>39672</v>
      </c>
      <c r="X387" s="51">
        <v>2473.4169999999999</v>
      </c>
      <c r="Y387" s="51">
        <f t="shared" si="50"/>
        <v>3167.3358000000007</v>
      </c>
      <c r="Z387">
        <v>26.4495</v>
      </c>
    </row>
    <row r="388" spans="22:26" customFormat="1" x14ac:dyDescent="0.25">
      <c r="V388" t="s">
        <v>116</v>
      </c>
      <c r="W388" s="1">
        <v>39673</v>
      </c>
      <c r="X388" s="51">
        <v>2472.3000000000002</v>
      </c>
      <c r="Y388" s="51">
        <f t="shared" si="50"/>
        <v>3144.9752166666667</v>
      </c>
      <c r="Z388">
        <v>26.464500000000001</v>
      </c>
    </row>
    <row r="389" spans="22:26" customFormat="1" x14ac:dyDescent="0.25">
      <c r="V389" t="s">
        <v>116</v>
      </c>
      <c r="W389" s="1">
        <v>39674</v>
      </c>
      <c r="X389" s="51">
        <v>2483.6959999999999</v>
      </c>
      <c r="Y389" s="51">
        <f t="shared" si="50"/>
        <v>3121.2239500000001</v>
      </c>
      <c r="Z389">
        <v>26.589700000000001</v>
      </c>
    </row>
    <row r="390" spans="22:26" customFormat="1" x14ac:dyDescent="0.25">
      <c r="V390" t="s">
        <v>116</v>
      </c>
      <c r="W390" s="1">
        <v>39675</v>
      </c>
      <c r="X390" s="51">
        <v>2473.7170000000001</v>
      </c>
      <c r="Y390" s="51">
        <f t="shared" si="50"/>
        <v>3097.9266833333336</v>
      </c>
      <c r="Z390">
        <v>26.486799999999999</v>
      </c>
    </row>
    <row r="391" spans="22:26" customFormat="1" x14ac:dyDescent="0.25">
      <c r="V391" t="s">
        <v>116</v>
      </c>
      <c r="W391" s="1">
        <v>39678</v>
      </c>
      <c r="X391" s="51">
        <v>2289.2959999999998</v>
      </c>
      <c r="Y391" s="51">
        <f t="shared" si="50"/>
        <v>3072.2541999999999</v>
      </c>
      <c r="Z391">
        <v>24.518599999999999</v>
      </c>
    </row>
    <row r="392" spans="22:26" customFormat="1" x14ac:dyDescent="0.25">
      <c r="V392" t="s">
        <v>116</v>
      </c>
      <c r="W392" s="1">
        <v>39679</v>
      </c>
      <c r="X392" s="51">
        <v>2327.0189999999998</v>
      </c>
      <c r="Y392" s="51">
        <f t="shared" si="50"/>
        <v>3048.8920000000003</v>
      </c>
      <c r="Z392">
        <v>24.909300000000002</v>
      </c>
    </row>
    <row r="393" spans="22:26" customFormat="1" x14ac:dyDescent="0.25">
      <c r="V393" t="s">
        <v>116</v>
      </c>
      <c r="W393" s="1">
        <v>39680</v>
      </c>
      <c r="X393" s="51">
        <v>2520.7370000000001</v>
      </c>
      <c r="Y393" s="51">
        <f t="shared" si="50"/>
        <v>3028.5119666666665</v>
      </c>
      <c r="Z393">
        <v>26.981400000000001</v>
      </c>
    </row>
    <row r="394" spans="22:26" customFormat="1" x14ac:dyDescent="0.25">
      <c r="V394" t="s">
        <v>116</v>
      </c>
      <c r="W394" s="1">
        <v>39681</v>
      </c>
      <c r="X394" s="51">
        <v>2431.1010000000001</v>
      </c>
      <c r="Y394" s="51">
        <f t="shared" si="50"/>
        <v>3004.9093499999999</v>
      </c>
      <c r="Z394">
        <v>26.0105</v>
      </c>
    </row>
    <row r="395" spans="22:26" customFormat="1" x14ac:dyDescent="0.25">
      <c r="V395" t="s">
        <v>116</v>
      </c>
      <c r="W395" s="1">
        <v>39682</v>
      </c>
      <c r="X395" s="51">
        <v>2382.5230000000001</v>
      </c>
      <c r="Y395" s="51">
        <f t="shared" si="50"/>
        <v>2982.1311333333329</v>
      </c>
      <c r="Z395">
        <v>25.4833</v>
      </c>
    </row>
    <row r="396" spans="22:26" customFormat="1" x14ac:dyDescent="0.25">
      <c r="V396" t="s">
        <v>116</v>
      </c>
      <c r="W396" s="1">
        <v>39685</v>
      </c>
      <c r="X396" s="51">
        <v>2374.06</v>
      </c>
      <c r="Y396" s="51">
        <f t="shared" si="50"/>
        <v>2959.1049499999995</v>
      </c>
      <c r="Z396">
        <v>25.384699999999999</v>
      </c>
    </row>
    <row r="397" spans="22:26" customFormat="1" x14ac:dyDescent="0.25">
      <c r="V397" t="s">
        <v>116</v>
      </c>
      <c r="W397" s="1">
        <v>39686</v>
      </c>
      <c r="X397" s="51">
        <v>2244.9929999999999</v>
      </c>
      <c r="Y397" s="51">
        <f t="shared" si="50"/>
        <v>2933.385616666666</v>
      </c>
      <c r="Z397">
        <v>23.985399999999998</v>
      </c>
    </row>
    <row r="398" spans="22:26" customFormat="1" x14ac:dyDescent="0.25">
      <c r="V398" t="s">
        <v>116</v>
      </c>
      <c r="W398" s="1">
        <v>39687</v>
      </c>
      <c r="X398" s="51">
        <v>2237.8670000000002</v>
      </c>
      <c r="Y398" s="51">
        <f t="shared" si="50"/>
        <v>2907.8317833333326</v>
      </c>
      <c r="Z398">
        <v>23.8933</v>
      </c>
    </row>
    <row r="399" spans="22:26" customFormat="1" x14ac:dyDescent="0.25">
      <c r="V399" t="s">
        <v>116</v>
      </c>
      <c r="W399" s="1">
        <v>39688</v>
      </c>
      <c r="X399" s="51">
        <v>2236.8240000000001</v>
      </c>
      <c r="Y399" s="51">
        <f t="shared" si="50"/>
        <v>2883.3775499999992</v>
      </c>
      <c r="Z399">
        <v>23.876200000000001</v>
      </c>
    </row>
    <row r="400" spans="22:26" customFormat="1" x14ac:dyDescent="0.25">
      <c r="V400" t="s">
        <v>116</v>
      </c>
      <c r="W400" s="1">
        <v>39689</v>
      </c>
      <c r="X400" s="51">
        <v>2307.1579999999999</v>
      </c>
      <c r="Y400" s="51">
        <f t="shared" si="50"/>
        <v>2860.8720666666659</v>
      </c>
      <c r="Z400">
        <v>24.633199999999999</v>
      </c>
    </row>
    <row r="401" spans="22:26" customFormat="1" x14ac:dyDescent="0.25">
      <c r="V401" t="s">
        <v>116</v>
      </c>
      <c r="W401" s="1">
        <v>39692</v>
      </c>
      <c r="X401" s="51">
        <v>2238.047</v>
      </c>
      <c r="Y401" s="51">
        <f t="shared" si="50"/>
        <v>2837.6741333333325</v>
      </c>
      <c r="Z401">
        <v>23.896699999999999</v>
      </c>
    </row>
    <row r="402" spans="22:26" customFormat="1" x14ac:dyDescent="0.25">
      <c r="V402" t="s">
        <v>116</v>
      </c>
      <c r="W402" s="1">
        <v>39693</v>
      </c>
      <c r="X402" s="51">
        <v>2253.7730000000001</v>
      </c>
      <c r="Y402" s="51">
        <f t="shared" si="50"/>
        <v>2820.0237833333322</v>
      </c>
      <c r="Z402">
        <v>24.043399999999998</v>
      </c>
    </row>
    <row r="403" spans="22:26" customFormat="1" x14ac:dyDescent="0.25">
      <c r="V403" t="s">
        <v>116</v>
      </c>
      <c r="W403" s="1">
        <v>39694</v>
      </c>
      <c r="X403" s="51">
        <v>2237.2800000000002</v>
      </c>
      <c r="Y403" s="51">
        <f t="shared" si="50"/>
        <v>2803.5297333333333</v>
      </c>
      <c r="Z403">
        <v>23.853200000000001</v>
      </c>
    </row>
    <row r="404" spans="22:26" customFormat="1" x14ac:dyDescent="0.25">
      <c r="V404" t="s">
        <v>116</v>
      </c>
      <c r="W404" s="1">
        <v>39695</v>
      </c>
      <c r="X404" s="51">
        <v>2254.6880000000001</v>
      </c>
      <c r="Y404" s="51">
        <f t="shared" si="50"/>
        <v>2787.8154499999996</v>
      </c>
      <c r="Z404">
        <v>24.061399999999999</v>
      </c>
    </row>
    <row r="405" spans="22:26" customFormat="1" x14ac:dyDescent="0.25">
      <c r="V405" t="s">
        <v>116</v>
      </c>
      <c r="W405" s="1">
        <v>39696</v>
      </c>
      <c r="X405" s="51">
        <v>2148.741</v>
      </c>
      <c r="Y405" s="51">
        <f t="shared" si="50"/>
        <v>2772.8760499999994</v>
      </c>
      <c r="Z405">
        <v>22.939499999999999</v>
      </c>
    </row>
    <row r="406" spans="22:26" customFormat="1" x14ac:dyDescent="0.25">
      <c r="V406" t="s">
        <v>116</v>
      </c>
      <c r="W406" s="1">
        <v>39699</v>
      </c>
      <c r="X406" s="51">
        <v>2039.8889999999999</v>
      </c>
      <c r="Y406" s="51">
        <f t="shared" si="50"/>
        <v>2757.2438999999995</v>
      </c>
      <c r="Z406">
        <v>21.777100000000001</v>
      </c>
    </row>
    <row r="407" spans="22:26" customFormat="1" x14ac:dyDescent="0.25">
      <c r="V407" t="s">
        <v>116</v>
      </c>
      <c r="W407" s="1">
        <v>39700</v>
      </c>
      <c r="X407" s="51">
        <v>2057.5610000000001</v>
      </c>
      <c r="Y407" s="51">
        <f t="shared" si="50"/>
        <v>2745.0150999999992</v>
      </c>
      <c r="Z407">
        <v>21.970800000000001</v>
      </c>
    </row>
    <row r="408" spans="22:26" customFormat="1" x14ac:dyDescent="0.25">
      <c r="V408" t="s">
        <v>116</v>
      </c>
      <c r="W408" s="1">
        <v>39701</v>
      </c>
      <c r="X408" s="51">
        <v>2072.808</v>
      </c>
      <c r="Y408" s="51">
        <f t="shared" si="50"/>
        <v>2730.3644999999988</v>
      </c>
      <c r="Z408">
        <v>22.122199999999999</v>
      </c>
    </row>
    <row r="409" spans="22:26" customFormat="1" x14ac:dyDescent="0.25">
      <c r="V409" t="s">
        <v>116</v>
      </c>
      <c r="W409" s="1">
        <v>39702</v>
      </c>
      <c r="X409" s="51">
        <v>2034.2470000000001</v>
      </c>
      <c r="Y409" s="51">
        <f t="shared" si="50"/>
        <v>2719.2219333333323</v>
      </c>
      <c r="Z409">
        <v>21.712299999999999</v>
      </c>
    </row>
    <row r="410" spans="22:26" customFormat="1" x14ac:dyDescent="0.25">
      <c r="V410" t="s">
        <v>116</v>
      </c>
      <c r="W410" s="1">
        <v>39703</v>
      </c>
      <c r="X410" s="51">
        <v>2038.66</v>
      </c>
      <c r="Y410" s="51">
        <f t="shared" si="50"/>
        <v>2707.1282666666661</v>
      </c>
      <c r="Z410">
        <v>21.7592</v>
      </c>
    </row>
    <row r="411" spans="22:26" customFormat="1" x14ac:dyDescent="0.25">
      <c r="V411" t="s">
        <v>116</v>
      </c>
      <c r="W411" s="1">
        <v>39707</v>
      </c>
      <c r="X411" s="51">
        <v>1993.461</v>
      </c>
      <c r="Y411" s="51">
        <f t="shared" si="50"/>
        <v>2695.0531333333329</v>
      </c>
      <c r="Z411">
        <v>21.294599999999999</v>
      </c>
    </row>
    <row r="412" spans="22:26" customFormat="1" x14ac:dyDescent="0.25">
      <c r="V412" t="s">
        <v>116</v>
      </c>
      <c r="W412" s="1">
        <v>39708</v>
      </c>
      <c r="X412" s="51">
        <v>1956.0350000000001</v>
      </c>
      <c r="Y412" s="51">
        <f t="shared" si="50"/>
        <v>2680.8741499999992</v>
      </c>
      <c r="Z412">
        <v>20.8918</v>
      </c>
    </row>
    <row r="413" spans="22:26" customFormat="1" x14ac:dyDescent="0.25">
      <c r="V413" t="s">
        <v>116</v>
      </c>
      <c r="W413" s="1">
        <v>39709</v>
      </c>
      <c r="X413" s="51">
        <v>1899.3230000000001</v>
      </c>
      <c r="Y413" s="51">
        <f t="shared" si="50"/>
        <v>2663.081283333333</v>
      </c>
      <c r="Z413">
        <v>20.279900000000001</v>
      </c>
    </row>
    <row r="414" spans="22:26" customFormat="1" x14ac:dyDescent="0.25">
      <c r="V414" t="s">
        <v>116</v>
      </c>
      <c r="W414" s="1">
        <v>39710</v>
      </c>
      <c r="X414" s="51">
        <v>2086.826</v>
      </c>
      <c r="Y414" s="51">
        <f t="shared" si="50"/>
        <v>2647.8066833333332</v>
      </c>
      <c r="Z414">
        <v>22.2807</v>
      </c>
    </row>
    <row r="415" spans="22:26" customFormat="1" x14ac:dyDescent="0.25">
      <c r="V415" t="s">
        <v>116</v>
      </c>
      <c r="W415" s="1">
        <v>39713</v>
      </c>
      <c r="X415" s="51">
        <v>2182.7919999999999</v>
      </c>
      <c r="Y415" s="51">
        <f t="shared" si="50"/>
        <v>2637.6414666666665</v>
      </c>
      <c r="Z415">
        <v>23.305700000000002</v>
      </c>
    </row>
    <row r="416" spans="22:26" customFormat="1" x14ac:dyDescent="0.25">
      <c r="V416" t="s">
        <v>116</v>
      </c>
      <c r="W416" s="1">
        <v>39714</v>
      </c>
      <c r="X416" s="51">
        <v>2042.1969999999999</v>
      </c>
      <c r="Y416" s="51">
        <f t="shared" si="50"/>
        <v>2624.7828166666663</v>
      </c>
      <c r="Z416">
        <v>21.778300000000002</v>
      </c>
    </row>
    <row r="417" spans="22:26" customFormat="1" x14ac:dyDescent="0.25">
      <c r="V417" t="s">
        <v>116</v>
      </c>
      <c r="W417" s="1">
        <v>39715</v>
      </c>
      <c r="X417" s="51">
        <v>2088.549</v>
      </c>
      <c r="Y417" s="51">
        <f t="shared" si="50"/>
        <v>2613.5075666666662</v>
      </c>
      <c r="Z417">
        <v>22.2788</v>
      </c>
    </row>
    <row r="418" spans="22:26" customFormat="1" x14ac:dyDescent="0.25">
      <c r="V418" t="s">
        <v>116</v>
      </c>
      <c r="W418" s="1">
        <v>39716</v>
      </c>
      <c r="X418" s="51">
        <v>2138.0650000000001</v>
      </c>
      <c r="Y418" s="51">
        <f t="shared" si="50"/>
        <v>2602.2882333333328</v>
      </c>
      <c r="Z418">
        <v>22.8093</v>
      </c>
    </row>
    <row r="419" spans="22:26" customFormat="1" x14ac:dyDescent="0.25">
      <c r="V419" t="s">
        <v>116</v>
      </c>
      <c r="W419" s="1">
        <v>39717</v>
      </c>
      <c r="X419" s="51">
        <v>2136.0010000000002</v>
      </c>
      <c r="Y419" s="51">
        <f t="shared" si="50"/>
        <v>2588.8628999999992</v>
      </c>
      <c r="Z419">
        <v>22.8111</v>
      </c>
    </row>
    <row r="420" spans="22:26" customFormat="1" x14ac:dyDescent="0.25">
      <c r="V420" t="s">
        <v>116</v>
      </c>
      <c r="W420" s="1">
        <v>39727</v>
      </c>
      <c r="X420" s="51">
        <v>2054.0419999999999</v>
      </c>
      <c r="Y420" s="51">
        <f t="shared" si="50"/>
        <v>2574.0788499999985</v>
      </c>
      <c r="Z420">
        <v>22.657</v>
      </c>
    </row>
    <row r="421" spans="22:26" customFormat="1" x14ac:dyDescent="0.25">
      <c r="V421" t="s">
        <v>116</v>
      </c>
      <c r="W421" s="1">
        <v>39728</v>
      </c>
      <c r="X421" s="51">
        <v>2046.191</v>
      </c>
      <c r="Y421" s="51">
        <f t="shared" si="50"/>
        <v>2556.6012833333316</v>
      </c>
      <c r="Z421">
        <v>22.575399999999998</v>
      </c>
    </row>
    <row r="422" spans="22:26" customFormat="1" x14ac:dyDescent="0.25">
      <c r="V422" t="s">
        <v>116</v>
      </c>
      <c r="W422" s="1">
        <v>39729</v>
      </c>
      <c r="X422" s="51">
        <v>1995.61</v>
      </c>
      <c r="Y422" s="51">
        <f t="shared" si="50"/>
        <v>2537.4894499999987</v>
      </c>
      <c r="Z422">
        <v>22.020600000000002</v>
      </c>
    </row>
    <row r="423" spans="22:26" customFormat="1" x14ac:dyDescent="0.25">
      <c r="V423" t="s">
        <v>116</v>
      </c>
      <c r="W423" s="1">
        <v>39730</v>
      </c>
      <c r="X423" s="51">
        <v>1969.8150000000001</v>
      </c>
      <c r="Y423" s="51">
        <f t="shared" si="50"/>
        <v>2516.5505833333318</v>
      </c>
      <c r="Z423">
        <v>21.725000000000001</v>
      </c>
    </row>
    <row r="424" spans="22:26" customFormat="1" x14ac:dyDescent="0.25">
      <c r="V424" t="s">
        <v>116</v>
      </c>
      <c r="W424" s="1">
        <v>39731</v>
      </c>
      <c r="X424" s="51">
        <v>1837.404</v>
      </c>
      <c r="Y424" s="51">
        <f t="shared" si="50"/>
        <v>2494.6324999999988</v>
      </c>
      <c r="Z424">
        <v>20.2669</v>
      </c>
    </row>
    <row r="425" spans="22:26" customFormat="1" x14ac:dyDescent="0.25">
      <c r="V425" t="s">
        <v>116</v>
      </c>
      <c r="W425" s="1">
        <v>39734</v>
      </c>
      <c r="X425" s="51">
        <v>1872.9469999999999</v>
      </c>
      <c r="Y425" s="51">
        <f t="shared" si="50"/>
        <v>2473.636066666666</v>
      </c>
      <c r="Z425">
        <v>20.6477</v>
      </c>
    </row>
    <row r="426" spans="22:26" customFormat="1" x14ac:dyDescent="0.25">
      <c r="V426" t="s">
        <v>116</v>
      </c>
      <c r="W426" s="1">
        <v>39735</v>
      </c>
      <c r="X426" s="51">
        <v>1816.32</v>
      </c>
      <c r="Y426" s="51">
        <f t="shared" si="50"/>
        <v>2450.6021999999994</v>
      </c>
      <c r="Z426">
        <v>20.016100000000002</v>
      </c>
    </row>
    <row r="427" spans="22:26" customFormat="1" x14ac:dyDescent="0.25">
      <c r="V427" t="s">
        <v>116</v>
      </c>
      <c r="W427" s="1">
        <v>39736</v>
      </c>
      <c r="X427" s="51">
        <v>1806.7909999999999</v>
      </c>
      <c r="Y427" s="51">
        <f t="shared" si="50"/>
        <v>2428.9432833333331</v>
      </c>
      <c r="Z427">
        <v>19.8996</v>
      </c>
    </row>
    <row r="428" spans="22:26" customFormat="1" x14ac:dyDescent="0.25">
      <c r="V428" t="s">
        <v>116</v>
      </c>
      <c r="W428" s="1">
        <v>39737</v>
      </c>
      <c r="X428" s="51">
        <v>1704.5650000000001</v>
      </c>
      <c r="Y428" s="51">
        <f t="shared" si="50"/>
        <v>2408.2105999999994</v>
      </c>
      <c r="Z428">
        <v>18.793900000000001</v>
      </c>
    </row>
    <row r="429" spans="22:26" customFormat="1" x14ac:dyDescent="0.25">
      <c r="V429" t="s">
        <v>116</v>
      </c>
      <c r="W429" s="1">
        <v>39738</v>
      </c>
      <c r="X429" s="51">
        <v>1726.4</v>
      </c>
      <c r="Y429" s="51">
        <f t="shared" si="50"/>
        <v>2388.3444499999996</v>
      </c>
      <c r="Z429">
        <v>19.0212</v>
      </c>
    </row>
    <row r="430" spans="22:26" customFormat="1" x14ac:dyDescent="0.25">
      <c r="V430" t="s">
        <v>116</v>
      </c>
      <c r="W430" s="1">
        <v>39741</v>
      </c>
      <c r="X430" s="51">
        <v>1786.5640000000001</v>
      </c>
      <c r="Y430" s="51">
        <f t="shared" si="50"/>
        <v>2367.8572166666668</v>
      </c>
      <c r="Z430">
        <v>19.6815</v>
      </c>
    </row>
    <row r="431" spans="22:26" customFormat="1" x14ac:dyDescent="0.25">
      <c r="V431" t="s">
        <v>116</v>
      </c>
      <c r="W431" s="1">
        <v>39742</v>
      </c>
      <c r="X431" s="51">
        <v>1782.664</v>
      </c>
      <c r="Y431" s="51">
        <f t="shared" si="50"/>
        <v>2345.2431333333338</v>
      </c>
      <c r="Z431">
        <v>19.651399999999999</v>
      </c>
    </row>
    <row r="432" spans="22:26" customFormat="1" x14ac:dyDescent="0.25">
      <c r="V432" t="s">
        <v>116</v>
      </c>
      <c r="W432" s="1">
        <v>39743</v>
      </c>
      <c r="X432" s="51">
        <v>1748.84</v>
      </c>
      <c r="Y432" s="51">
        <f t="shared" si="50"/>
        <v>2321.8902166666667</v>
      </c>
      <c r="Z432">
        <v>19.275500000000001</v>
      </c>
    </row>
    <row r="433" spans="22:26" customFormat="1" x14ac:dyDescent="0.25">
      <c r="V433" t="s">
        <v>116</v>
      </c>
      <c r="W433" s="1">
        <v>39744</v>
      </c>
      <c r="X433" s="51">
        <v>1766.59</v>
      </c>
      <c r="Y433" s="51">
        <f t="shared" si="50"/>
        <v>2299.2886000000003</v>
      </c>
      <c r="Z433">
        <v>19.474799999999998</v>
      </c>
    </row>
    <row r="434" spans="22:26" customFormat="1" x14ac:dyDescent="0.25">
      <c r="V434" t="s">
        <v>116</v>
      </c>
      <c r="W434" s="1">
        <v>39745</v>
      </c>
      <c r="X434" s="51">
        <v>1741.181</v>
      </c>
      <c r="Y434" s="51">
        <f t="shared" si="50"/>
        <v>2274.9627000000005</v>
      </c>
      <c r="Z434">
        <v>19.1875</v>
      </c>
    </row>
    <row r="435" spans="22:26" customFormat="1" x14ac:dyDescent="0.25">
      <c r="V435" t="s">
        <v>116</v>
      </c>
      <c r="W435" s="1">
        <v>39748</v>
      </c>
      <c r="X435" s="51">
        <v>1604.758</v>
      </c>
      <c r="Y435" s="51">
        <f t="shared" si="50"/>
        <v>2248.8392000000008</v>
      </c>
      <c r="Z435">
        <v>17.673200000000001</v>
      </c>
    </row>
    <row r="436" spans="22:26" customFormat="1" x14ac:dyDescent="0.25">
      <c r="V436" t="s">
        <v>116</v>
      </c>
      <c r="W436" s="1">
        <v>39749</v>
      </c>
      <c r="X436" s="51">
        <v>1642.0550000000001</v>
      </c>
      <c r="Y436" s="51">
        <f t="shared" si="50"/>
        <v>2222.6093499999997</v>
      </c>
      <c r="Z436">
        <v>18.0764</v>
      </c>
    </row>
    <row r="437" spans="22:26" customFormat="1" x14ac:dyDescent="0.25">
      <c r="V437" t="s">
        <v>116</v>
      </c>
      <c r="W437" s="1">
        <v>39750</v>
      </c>
      <c r="X437" s="51">
        <v>1576.931</v>
      </c>
      <c r="Y437" s="51">
        <f t="shared" si="50"/>
        <v>2196.3915333333334</v>
      </c>
      <c r="Z437">
        <v>17.369599999999998</v>
      </c>
    </row>
    <row r="438" spans="22:26" customFormat="1" x14ac:dyDescent="0.25">
      <c r="V438" t="s">
        <v>116</v>
      </c>
      <c r="W438" s="1">
        <v>39751</v>
      </c>
      <c r="X438" s="51">
        <v>1590.2260000000001</v>
      </c>
      <c r="Y438" s="51">
        <f t="shared" si="50"/>
        <v>2170.6825333333336</v>
      </c>
      <c r="Z438">
        <v>17.5244</v>
      </c>
    </row>
    <row r="439" spans="22:26" customFormat="1" x14ac:dyDescent="0.25">
      <c r="V439" t="s">
        <v>116</v>
      </c>
      <c r="W439" s="1">
        <v>39752</v>
      </c>
      <c r="X439" s="51">
        <v>1562.0219999999999</v>
      </c>
      <c r="Y439" s="51">
        <f t="shared" si="50"/>
        <v>2146.4292833333334</v>
      </c>
      <c r="Z439">
        <v>17.224399999999999</v>
      </c>
    </row>
    <row r="440" spans="22:26" customFormat="1" x14ac:dyDescent="0.25">
      <c r="V440" t="s">
        <v>116</v>
      </c>
      <c r="W440" s="1">
        <v>39755</v>
      </c>
      <c r="X440" s="51">
        <v>1539.7950000000001</v>
      </c>
      <c r="Y440" s="51">
        <f t="shared" si="50"/>
        <v>2121.029</v>
      </c>
      <c r="Z440">
        <v>16.9894</v>
      </c>
    </row>
    <row r="441" spans="22:26" customFormat="1" x14ac:dyDescent="0.25">
      <c r="V441" t="s">
        <v>116</v>
      </c>
      <c r="W441" s="1">
        <v>39756</v>
      </c>
      <c r="X441" s="51">
        <v>1513.4949999999999</v>
      </c>
      <c r="Y441" s="51">
        <f t="shared" si="50"/>
        <v>2096.4177833333333</v>
      </c>
      <c r="Z441">
        <v>16.681100000000001</v>
      </c>
    </row>
    <row r="442" spans="22:26" customFormat="1" x14ac:dyDescent="0.25">
      <c r="V442" t="s">
        <v>116</v>
      </c>
      <c r="W442" s="1">
        <v>39757</v>
      </c>
      <c r="X442" s="51">
        <v>1563.3689999999999</v>
      </c>
      <c r="Y442" s="51">
        <f t="shared" si="50"/>
        <v>2074.1785166666664</v>
      </c>
      <c r="Z442">
        <v>17.2239</v>
      </c>
    </row>
    <row r="443" spans="22:26" customFormat="1" x14ac:dyDescent="0.25">
      <c r="V443" t="s">
        <v>116</v>
      </c>
      <c r="W443" s="1">
        <v>39758</v>
      </c>
      <c r="X443" s="51">
        <v>1536.598</v>
      </c>
      <c r="Y443" s="51">
        <f t="shared" si="50"/>
        <v>2051.3853833333333</v>
      </c>
      <c r="Z443">
        <v>16.921399999999998</v>
      </c>
    </row>
    <row r="444" spans="22:26" customFormat="1" x14ac:dyDescent="0.25">
      <c r="V444" t="s">
        <v>116</v>
      </c>
      <c r="W444" s="1">
        <v>39759</v>
      </c>
      <c r="X444" s="51">
        <v>1561.221</v>
      </c>
      <c r="Y444" s="51">
        <f t="shared" si="50"/>
        <v>2028.6766500000003</v>
      </c>
      <c r="Z444">
        <v>17.192</v>
      </c>
    </row>
    <row r="445" spans="22:26" customFormat="1" x14ac:dyDescent="0.25">
      <c r="V445" t="s">
        <v>116</v>
      </c>
      <c r="W445" s="1">
        <v>39762</v>
      </c>
      <c r="X445" s="51">
        <v>1676.277</v>
      </c>
      <c r="Y445" s="51">
        <f t="shared" si="50"/>
        <v>2011.4152000000001</v>
      </c>
      <c r="Z445">
        <v>18.462700000000002</v>
      </c>
    </row>
    <row r="446" spans="22:26" customFormat="1" x14ac:dyDescent="0.25">
      <c r="V446" t="s">
        <v>116</v>
      </c>
      <c r="W446" s="1">
        <v>39763</v>
      </c>
      <c r="X446" s="51">
        <v>1662.848</v>
      </c>
      <c r="Y446" s="51">
        <f t="shared" ref="Y446:Y509" si="51">AVERAGE(X387:X446)</f>
        <v>1997.3195000000003</v>
      </c>
      <c r="Z446">
        <v>18.323699999999999</v>
      </c>
    </row>
    <row r="447" spans="22:26" customFormat="1" x14ac:dyDescent="0.25">
      <c r="V447" t="s">
        <v>116</v>
      </c>
      <c r="W447" s="1">
        <v>39764</v>
      </c>
      <c r="X447" s="51">
        <v>1704.2260000000001</v>
      </c>
      <c r="Y447" s="51">
        <f t="shared" si="51"/>
        <v>1984.4996500000002</v>
      </c>
      <c r="Z447">
        <v>18.774100000000001</v>
      </c>
    </row>
    <row r="448" spans="22:26" customFormat="1" x14ac:dyDescent="0.25">
      <c r="V448" t="s">
        <v>116</v>
      </c>
      <c r="W448" s="1">
        <v>39765</v>
      </c>
      <c r="X448" s="51">
        <v>1784.4970000000001</v>
      </c>
      <c r="Y448" s="51">
        <f t="shared" si="51"/>
        <v>1973.0362666666665</v>
      </c>
      <c r="Z448">
        <v>19.667899999999999</v>
      </c>
    </row>
    <row r="449" spans="22:26" customFormat="1" x14ac:dyDescent="0.25">
      <c r="V449" t="s">
        <v>116</v>
      </c>
      <c r="W449" s="1">
        <v>39766</v>
      </c>
      <c r="X449" s="51">
        <v>1867.4849999999999</v>
      </c>
      <c r="Y449" s="51">
        <f t="shared" si="51"/>
        <v>1962.7660833333332</v>
      </c>
      <c r="Z449">
        <v>20.585699999999999</v>
      </c>
    </row>
    <row r="450" spans="22:26" customFormat="1" x14ac:dyDescent="0.25">
      <c r="V450" t="s">
        <v>116</v>
      </c>
      <c r="W450" s="1">
        <v>39769</v>
      </c>
      <c r="X450" s="51">
        <v>1959.0719999999999</v>
      </c>
      <c r="Y450" s="51">
        <f t="shared" si="51"/>
        <v>1954.1886666666664</v>
      </c>
      <c r="Z450">
        <v>21.577500000000001</v>
      </c>
    </row>
    <row r="451" spans="22:26" customFormat="1" x14ac:dyDescent="0.25">
      <c r="V451" t="s">
        <v>116</v>
      </c>
      <c r="W451" s="1">
        <v>39770</v>
      </c>
      <c r="X451" s="51">
        <v>1816.2850000000001</v>
      </c>
      <c r="Y451" s="51">
        <f t="shared" si="51"/>
        <v>1946.3051499999999</v>
      </c>
      <c r="Z451">
        <v>19.9633</v>
      </c>
    </row>
    <row r="452" spans="22:26" customFormat="1" x14ac:dyDescent="0.25">
      <c r="V452" t="s">
        <v>116</v>
      </c>
      <c r="W452" s="1">
        <v>39771</v>
      </c>
      <c r="X452" s="51">
        <v>1944.327</v>
      </c>
      <c r="Y452" s="51">
        <f t="shared" si="51"/>
        <v>1939.9269499999998</v>
      </c>
      <c r="Z452">
        <v>21.383800000000001</v>
      </c>
    </row>
    <row r="453" spans="22:26" customFormat="1" x14ac:dyDescent="0.25">
      <c r="V453" t="s">
        <v>116</v>
      </c>
      <c r="W453" s="1">
        <v>39772</v>
      </c>
      <c r="X453" s="51">
        <v>1948.681</v>
      </c>
      <c r="Y453" s="51">
        <f t="shared" si="51"/>
        <v>1930.3926833333333</v>
      </c>
      <c r="Z453">
        <v>21.455200000000001</v>
      </c>
    </row>
    <row r="454" spans="22:26" customFormat="1" x14ac:dyDescent="0.25">
      <c r="V454" t="s">
        <v>116</v>
      </c>
      <c r="W454" s="1">
        <v>39773</v>
      </c>
      <c r="X454" s="51">
        <v>1921.04</v>
      </c>
      <c r="Y454" s="51">
        <f t="shared" si="51"/>
        <v>1921.8916666666667</v>
      </c>
      <c r="Z454">
        <v>21.154399999999999</v>
      </c>
    </row>
    <row r="455" spans="22:26" customFormat="1" x14ac:dyDescent="0.25">
      <c r="V455" t="s">
        <v>116</v>
      </c>
      <c r="W455" s="1">
        <v>39776</v>
      </c>
      <c r="X455" s="51">
        <v>1842.3440000000001</v>
      </c>
      <c r="Y455" s="51">
        <f t="shared" si="51"/>
        <v>1912.8886833333333</v>
      </c>
      <c r="Z455">
        <v>20.285</v>
      </c>
    </row>
    <row r="456" spans="22:26" customFormat="1" x14ac:dyDescent="0.25">
      <c r="V456" t="s">
        <v>116</v>
      </c>
      <c r="W456" s="1">
        <v>39777</v>
      </c>
      <c r="X456" s="51">
        <v>1827.6420000000001</v>
      </c>
      <c r="Y456" s="51">
        <f t="shared" si="51"/>
        <v>1903.7817166666662</v>
      </c>
      <c r="Z456">
        <v>20.144100000000002</v>
      </c>
    </row>
    <row r="457" spans="22:26" customFormat="1" x14ac:dyDescent="0.25">
      <c r="V457" t="s">
        <v>116</v>
      </c>
      <c r="W457" s="1">
        <v>39778</v>
      </c>
      <c r="X457" s="51">
        <v>1834.7739999999999</v>
      </c>
      <c r="Y457" s="51">
        <f t="shared" si="51"/>
        <v>1896.9447333333333</v>
      </c>
      <c r="Z457">
        <v>20.226299999999998</v>
      </c>
    </row>
    <row r="458" spans="22:26" customFormat="1" x14ac:dyDescent="0.25">
      <c r="V458" t="s">
        <v>116</v>
      </c>
      <c r="W458" s="1">
        <v>39779</v>
      </c>
      <c r="X458" s="51">
        <v>1861.518</v>
      </c>
      <c r="Y458" s="51">
        <f t="shared" si="51"/>
        <v>1890.6722499999998</v>
      </c>
      <c r="Z458">
        <v>20.5106</v>
      </c>
    </row>
    <row r="459" spans="22:26" customFormat="1" x14ac:dyDescent="0.25">
      <c r="V459" t="s">
        <v>116</v>
      </c>
      <c r="W459" s="1">
        <v>39780</v>
      </c>
      <c r="X459" s="51">
        <v>1841.45</v>
      </c>
      <c r="Y459" s="51">
        <f t="shared" si="51"/>
        <v>1884.0826833333331</v>
      </c>
      <c r="Z459">
        <v>20.2607</v>
      </c>
    </row>
    <row r="460" spans="22:26" customFormat="1" x14ac:dyDescent="0.25">
      <c r="V460" t="s">
        <v>116</v>
      </c>
      <c r="W460" s="1">
        <v>39783</v>
      </c>
      <c r="X460" s="51">
        <v>1919.4749999999999</v>
      </c>
      <c r="Y460" s="51">
        <f t="shared" si="51"/>
        <v>1877.6212999999998</v>
      </c>
      <c r="Z460">
        <v>21.12</v>
      </c>
    </row>
    <row r="461" spans="22:26" customFormat="1" x14ac:dyDescent="0.25">
      <c r="V461" t="s">
        <v>116</v>
      </c>
      <c r="W461" s="1">
        <v>39784</v>
      </c>
      <c r="X461" s="51">
        <v>1957.3219999999999</v>
      </c>
      <c r="Y461" s="51">
        <f t="shared" si="51"/>
        <v>1872.9425499999998</v>
      </c>
      <c r="Z461">
        <v>21.536100000000001</v>
      </c>
    </row>
    <row r="462" spans="22:26" customFormat="1" x14ac:dyDescent="0.25">
      <c r="V462" t="s">
        <v>116</v>
      </c>
      <c r="W462" s="1">
        <v>39785</v>
      </c>
      <c r="X462" s="51">
        <v>2039.9269999999999</v>
      </c>
      <c r="Y462" s="51">
        <f t="shared" si="51"/>
        <v>1869.3784499999999</v>
      </c>
      <c r="Z462">
        <v>22.4678</v>
      </c>
    </row>
    <row r="463" spans="22:26" customFormat="1" x14ac:dyDescent="0.25">
      <c r="V463" t="s">
        <v>116</v>
      </c>
      <c r="W463" s="1">
        <v>39786</v>
      </c>
      <c r="X463" s="51">
        <v>2037.723</v>
      </c>
      <c r="Y463" s="51">
        <f t="shared" si="51"/>
        <v>1866.0525</v>
      </c>
      <c r="Z463">
        <v>22.457999999999998</v>
      </c>
    </row>
    <row r="464" spans="22:26" customFormat="1" x14ac:dyDescent="0.25">
      <c r="V464" t="s">
        <v>116</v>
      </c>
      <c r="W464" s="1">
        <v>39787</v>
      </c>
      <c r="X464" s="51">
        <v>2098.6559999999999</v>
      </c>
      <c r="Y464" s="51">
        <f t="shared" si="51"/>
        <v>1863.4519666666667</v>
      </c>
      <c r="Z464">
        <v>23.139299999999999</v>
      </c>
    </row>
    <row r="465" spans="22:26" customFormat="1" x14ac:dyDescent="0.25">
      <c r="V465" t="s">
        <v>116</v>
      </c>
      <c r="W465" s="1">
        <v>39790</v>
      </c>
      <c r="X465" s="51">
        <v>2190.5320000000002</v>
      </c>
      <c r="Y465" s="51">
        <f t="shared" si="51"/>
        <v>1864.1484833333334</v>
      </c>
      <c r="Z465">
        <v>24.190799999999999</v>
      </c>
    </row>
    <row r="466" spans="22:26" customFormat="1" x14ac:dyDescent="0.25">
      <c r="V466" t="s">
        <v>116</v>
      </c>
      <c r="W466" s="1">
        <v>39791</v>
      </c>
      <c r="X466" s="51">
        <v>2134.58</v>
      </c>
      <c r="Y466" s="51">
        <f t="shared" si="51"/>
        <v>1865.7266666666667</v>
      </c>
      <c r="Z466">
        <v>23.591100000000001</v>
      </c>
    </row>
    <row r="467" spans="22:26" customFormat="1" x14ac:dyDescent="0.25">
      <c r="V467" t="s">
        <v>116</v>
      </c>
      <c r="W467" s="1">
        <v>39792</v>
      </c>
      <c r="X467" s="51">
        <v>2195.7429999999999</v>
      </c>
      <c r="Y467" s="51">
        <f t="shared" si="51"/>
        <v>1868.0297</v>
      </c>
      <c r="Z467">
        <v>24.2559</v>
      </c>
    </row>
    <row r="468" spans="22:26" customFormat="1" x14ac:dyDescent="0.25">
      <c r="V468" t="s">
        <v>116</v>
      </c>
      <c r="W468" s="1">
        <v>39793</v>
      </c>
      <c r="X468" s="51">
        <v>2127.183</v>
      </c>
      <c r="Y468" s="51">
        <f t="shared" si="51"/>
        <v>1868.9359499999998</v>
      </c>
      <c r="Z468">
        <v>23.496200000000002</v>
      </c>
    </row>
    <row r="469" spans="22:26" customFormat="1" x14ac:dyDescent="0.25">
      <c r="V469" t="s">
        <v>116</v>
      </c>
      <c r="W469" s="1">
        <v>39794</v>
      </c>
      <c r="X469" s="51">
        <v>2031.992</v>
      </c>
      <c r="Y469" s="51">
        <f t="shared" si="51"/>
        <v>1868.8983666666666</v>
      </c>
      <c r="Z469">
        <v>22.454799999999999</v>
      </c>
    </row>
    <row r="470" spans="22:26" customFormat="1" x14ac:dyDescent="0.25">
      <c r="V470" t="s">
        <v>116</v>
      </c>
      <c r="W470" s="1">
        <v>39797</v>
      </c>
      <c r="X470" s="51">
        <v>2073.029</v>
      </c>
      <c r="Y470" s="51">
        <f t="shared" si="51"/>
        <v>1869.4711833333333</v>
      </c>
      <c r="Z470">
        <v>22.936699999999998</v>
      </c>
    </row>
    <row r="471" spans="22:26" customFormat="1" x14ac:dyDescent="0.25">
      <c r="V471" t="s">
        <v>116</v>
      </c>
      <c r="W471" s="1">
        <v>39798</v>
      </c>
      <c r="X471" s="51">
        <v>2110.2440000000001</v>
      </c>
      <c r="Y471" s="51">
        <f t="shared" si="51"/>
        <v>1871.4175666666667</v>
      </c>
      <c r="Z471">
        <v>23.352499999999999</v>
      </c>
    </row>
    <row r="472" spans="22:26" customFormat="1" x14ac:dyDescent="0.25">
      <c r="V472" t="s">
        <v>116</v>
      </c>
      <c r="W472" s="1">
        <v>39799</v>
      </c>
      <c r="X472" s="51">
        <v>2136.3090000000002</v>
      </c>
      <c r="Y472" s="51">
        <f t="shared" si="51"/>
        <v>1874.4221333333332</v>
      </c>
      <c r="Z472">
        <v>23.645199999999999</v>
      </c>
    </row>
    <row r="473" spans="22:26" customFormat="1" x14ac:dyDescent="0.25">
      <c r="V473" t="s">
        <v>116</v>
      </c>
      <c r="W473" s="1">
        <v>39800</v>
      </c>
      <c r="X473" s="51">
        <v>2175.357</v>
      </c>
      <c r="Y473" s="51">
        <f t="shared" si="51"/>
        <v>1879.0227</v>
      </c>
      <c r="Z473">
        <v>24.097300000000001</v>
      </c>
    </row>
    <row r="474" spans="22:26" customFormat="1" x14ac:dyDescent="0.25">
      <c r="V474" t="s">
        <v>116</v>
      </c>
      <c r="W474" s="1">
        <v>39801</v>
      </c>
      <c r="X474" s="51">
        <v>2194.9940000000001</v>
      </c>
      <c r="Y474" s="51">
        <f t="shared" si="51"/>
        <v>1880.8254999999999</v>
      </c>
      <c r="Z474">
        <v>24.308399999999999</v>
      </c>
    </row>
    <row r="475" spans="22:26" customFormat="1" x14ac:dyDescent="0.25">
      <c r="V475" t="s">
        <v>116</v>
      </c>
      <c r="W475" s="1">
        <v>39804</v>
      </c>
      <c r="X475" s="51">
        <v>2193.4749999999999</v>
      </c>
      <c r="Y475" s="51">
        <f t="shared" si="51"/>
        <v>1881.0035500000004</v>
      </c>
      <c r="Z475">
        <v>24.296700000000001</v>
      </c>
    </row>
    <row r="476" spans="22:26" customFormat="1" x14ac:dyDescent="0.25">
      <c r="V476" t="s">
        <v>116</v>
      </c>
      <c r="W476" s="1">
        <v>39805</v>
      </c>
      <c r="X476" s="51">
        <v>2054.5349999999999</v>
      </c>
      <c r="Y476" s="51">
        <f t="shared" si="51"/>
        <v>1881.2091833333336</v>
      </c>
      <c r="Z476">
        <v>22.753299999999999</v>
      </c>
    </row>
    <row r="477" spans="22:26" customFormat="1" x14ac:dyDescent="0.25">
      <c r="V477" t="s">
        <v>116</v>
      </c>
      <c r="W477" s="1">
        <v>39806</v>
      </c>
      <c r="X477" s="51">
        <v>2010.104</v>
      </c>
      <c r="Y477" s="51">
        <f t="shared" si="51"/>
        <v>1879.9017666666673</v>
      </c>
      <c r="Z477">
        <v>22.2638</v>
      </c>
    </row>
    <row r="478" spans="22:26" customFormat="1" x14ac:dyDescent="0.25">
      <c r="V478" t="s">
        <v>116</v>
      </c>
      <c r="W478" s="1">
        <v>39807</v>
      </c>
      <c r="X478" s="51">
        <v>2003.4880000000001</v>
      </c>
      <c r="Y478" s="51">
        <f t="shared" si="51"/>
        <v>1877.6588166666672</v>
      </c>
      <c r="Z478">
        <v>22.200900000000001</v>
      </c>
    </row>
    <row r="479" spans="22:26" customFormat="1" x14ac:dyDescent="0.25">
      <c r="V479" t="s">
        <v>116</v>
      </c>
      <c r="W479" s="1">
        <v>39808</v>
      </c>
      <c r="X479" s="51">
        <v>1983.7570000000001</v>
      </c>
      <c r="Y479" s="51">
        <f t="shared" si="51"/>
        <v>1875.1214166666671</v>
      </c>
      <c r="Z479">
        <v>21.999600000000001</v>
      </c>
    </row>
    <row r="480" spans="22:26" customFormat="1" x14ac:dyDescent="0.25">
      <c r="V480" t="s">
        <v>116</v>
      </c>
      <c r="W480" s="1">
        <v>39811</v>
      </c>
      <c r="X480" s="51">
        <v>1984.7550000000001</v>
      </c>
      <c r="Y480" s="51">
        <f t="shared" si="51"/>
        <v>1873.9666333333339</v>
      </c>
      <c r="Z480">
        <v>21.993400000000001</v>
      </c>
    </row>
    <row r="481" spans="22:26" customFormat="1" x14ac:dyDescent="0.25">
      <c r="V481" t="s">
        <v>116</v>
      </c>
      <c r="W481" s="1">
        <v>39812</v>
      </c>
      <c r="X481" s="51">
        <v>1971.4659999999999</v>
      </c>
      <c r="Y481" s="51">
        <f t="shared" si="51"/>
        <v>1872.7212166666673</v>
      </c>
      <c r="Z481">
        <v>21.859200000000001</v>
      </c>
    </row>
    <row r="482" spans="22:26" customFormat="1" x14ac:dyDescent="0.25">
      <c r="V482" t="s">
        <v>116</v>
      </c>
      <c r="W482" s="1">
        <v>39813</v>
      </c>
      <c r="X482" s="51">
        <v>1939.433</v>
      </c>
      <c r="Y482" s="51">
        <f t="shared" si="51"/>
        <v>1871.7849333333338</v>
      </c>
      <c r="Z482">
        <v>35.785800000000002</v>
      </c>
    </row>
    <row r="483" spans="22:26" customFormat="1" x14ac:dyDescent="0.25">
      <c r="V483" t="s">
        <v>116</v>
      </c>
      <c r="W483" s="1">
        <v>39818</v>
      </c>
      <c r="X483" s="51">
        <v>2020.2429999999999</v>
      </c>
      <c r="Y483" s="51">
        <f t="shared" si="51"/>
        <v>1872.6254000000004</v>
      </c>
      <c r="Z483">
        <v>35.756700000000002</v>
      </c>
    </row>
    <row r="484" spans="22:26" customFormat="1" x14ac:dyDescent="0.25">
      <c r="V484" t="s">
        <v>116</v>
      </c>
      <c r="W484" s="1">
        <v>39819</v>
      </c>
      <c r="X484" s="51">
        <v>2091.8919999999998</v>
      </c>
      <c r="Y484" s="51">
        <f t="shared" si="51"/>
        <v>1876.8668666666674</v>
      </c>
      <c r="Z484">
        <v>37.029499999999999</v>
      </c>
    </row>
    <row r="485" spans="22:26" customFormat="1" x14ac:dyDescent="0.25">
      <c r="V485" t="s">
        <v>116</v>
      </c>
      <c r="W485" s="1">
        <v>39820</v>
      </c>
      <c r="X485" s="51">
        <v>2104.922</v>
      </c>
      <c r="Y485" s="51">
        <f t="shared" si="51"/>
        <v>1880.7331166666672</v>
      </c>
      <c r="Z485">
        <v>37.242400000000004</v>
      </c>
    </row>
    <row r="486" spans="22:26" customFormat="1" x14ac:dyDescent="0.25">
      <c r="V486" t="s">
        <v>116</v>
      </c>
      <c r="W486" s="1">
        <v>39821</v>
      </c>
      <c r="X486" s="51">
        <v>2052.3000000000002</v>
      </c>
      <c r="Y486" s="51">
        <f t="shared" si="51"/>
        <v>1884.6661166666672</v>
      </c>
      <c r="Z486">
        <v>36.3367</v>
      </c>
    </row>
    <row r="487" spans="22:26" customFormat="1" x14ac:dyDescent="0.25">
      <c r="V487" t="s">
        <v>116</v>
      </c>
      <c r="W487" s="1">
        <v>39822</v>
      </c>
      <c r="X487" s="51">
        <v>2107.7660000000001</v>
      </c>
      <c r="Y487" s="51">
        <f t="shared" si="51"/>
        <v>1889.6823666666673</v>
      </c>
      <c r="Z487">
        <v>37.333500000000001</v>
      </c>
    </row>
    <row r="488" spans="22:26" customFormat="1" x14ac:dyDescent="0.25">
      <c r="V488" t="s">
        <v>116</v>
      </c>
      <c r="W488" s="1">
        <v>39825</v>
      </c>
      <c r="X488" s="51">
        <v>2137.8409999999999</v>
      </c>
      <c r="Y488" s="51">
        <f t="shared" si="51"/>
        <v>1896.903633333334</v>
      </c>
      <c r="Z488">
        <v>37.89</v>
      </c>
    </row>
    <row r="489" spans="22:26" customFormat="1" x14ac:dyDescent="0.25">
      <c r="V489" t="s">
        <v>116</v>
      </c>
      <c r="W489" s="1">
        <v>39826</v>
      </c>
      <c r="X489" s="51">
        <v>2081.672</v>
      </c>
      <c r="Y489" s="51">
        <f t="shared" si="51"/>
        <v>1902.8248333333343</v>
      </c>
      <c r="Z489">
        <v>36.911200000000001</v>
      </c>
    </row>
    <row r="490" spans="22:26" customFormat="1" x14ac:dyDescent="0.25">
      <c r="V490" t="s">
        <v>116</v>
      </c>
      <c r="W490" s="1">
        <v>39827</v>
      </c>
      <c r="X490" s="51">
        <v>2160.0639999999999</v>
      </c>
      <c r="Y490" s="51">
        <f t="shared" si="51"/>
        <v>1909.0498333333339</v>
      </c>
      <c r="Z490">
        <v>38.3688</v>
      </c>
    </row>
    <row r="491" spans="22:26" customFormat="1" x14ac:dyDescent="0.25">
      <c r="V491" t="s">
        <v>116</v>
      </c>
      <c r="W491" s="1">
        <v>39828</v>
      </c>
      <c r="X491" s="51">
        <v>2181.0610000000001</v>
      </c>
      <c r="Y491" s="51">
        <f t="shared" si="51"/>
        <v>1915.6897833333342</v>
      </c>
      <c r="Z491">
        <v>38.724699999999999</v>
      </c>
    </row>
    <row r="492" spans="22:26" customFormat="1" x14ac:dyDescent="0.25">
      <c r="V492" t="s">
        <v>116</v>
      </c>
      <c r="W492" s="1">
        <v>39829</v>
      </c>
      <c r="X492" s="51">
        <v>2195.634</v>
      </c>
      <c r="Y492" s="51">
        <f t="shared" si="51"/>
        <v>1923.1363500000009</v>
      </c>
      <c r="Z492">
        <v>38.946300000000001</v>
      </c>
    </row>
    <row r="493" spans="22:26" customFormat="1" x14ac:dyDescent="0.25">
      <c r="V493" t="s">
        <v>116</v>
      </c>
      <c r="W493" s="1">
        <v>39832</v>
      </c>
      <c r="X493" s="51">
        <v>2192.8069999999998</v>
      </c>
      <c r="Y493" s="51">
        <f t="shared" si="51"/>
        <v>1930.2399666666677</v>
      </c>
      <c r="Z493">
        <v>38.885199999999998</v>
      </c>
    </row>
    <row r="494" spans="22:26" customFormat="1" x14ac:dyDescent="0.25">
      <c r="V494" t="s">
        <v>116</v>
      </c>
      <c r="W494" s="1">
        <v>39833</v>
      </c>
      <c r="X494" s="51">
        <v>2214.8389999999999</v>
      </c>
      <c r="Y494" s="51">
        <f t="shared" si="51"/>
        <v>1938.1342666666674</v>
      </c>
      <c r="Z494">
        <v>39.271500000000003</v>
      </c>
    </row>
    <row r="495" spans="22:26" customFormat="1" x14ac:dyDescent="0.25">
      <c r="V495" t="s">
        <v>116</v>
      </c>
      <c r="W495" s="1">
        <v>39834</v>
      </c>
      <c r="X495" s="51">
        <v>2217.6260000000002</v>
      </c>
      <c r="Y495" s="51">
        <f t="shared" si="51"/>
        <v>1948.3487333333339</v>
      </c>
      <c r="Z495">
        <v>39.332299999999996</v>
      </c>
    </row>
    <row r="496" spans="22:26" customFormat="1" x14ac:dyDescent="0.25">
      <c r="V496" t="s">
        <v>116</v>
      </c>
      <c r="W496" s="1">
        <v>39835</v>
      </c>
      <c r="X496" s="51">
        <v>2256.3670000000002</v>
      </c>
      <c r="Y496" s="51">
        <f t="shared" si="51"/>
        <v>1958.5872666666676</v>
      </c>
      <c r="Z496">
        <v>40.001800000000003</v>
      </c>
    </row>
    <row r="497" spans="22:26" customFormat="1" x14ac:dyDescent="0.25">
      <c r="V497" t="s">
        <v>116</v>
      </c>
      <c r="W497" s="1">
        <v>39836</v>
      </c>
      <c r="X497" s="51">
        <v>2238.0819999999999</v>
      </c>
      <c r="Y497" s="51">
        <f t="shared" si="51"/>
        <v>1969.6064500000005</v>
      </c>
      <c r="Z497">
        <v>39.6723</v>
      </c>
    </row>
    <row r="498" spans="22:26" customFormat="1" x14ac:dyDescent="0.25">
      <c r="V498" t="s">
        <v>116</v>
      </c>
      <c r="W498" s="1">
        <v>39846</v>
      </c>
      <c r="X498" s="51">
        <v>2306.7689999999998</v>
      </c>
      <c r="Y498" s="51">
        <f t="shared" si="51"/>
        <v>1981.548833333334</v>
      </c>
      <c r="Z498">
        <v>40.870699999999999</v>
      </c>
    </row>
    <row r="499" spans="22:26" customFormat="1" x14ac:dyDescent="0.25">
      <c r="V499" t="s">
        <v>116</v>
      </c>
      <c r="W499" s="1">
        <v>39847</v>
      </c>
      <c r="X499" s="51">
        <v>2369.654</v>
      </c>
      <c r="Y499" s="51">
        <f t="shared" si="51"/>
        <v>1995.0093666666673</v>
      </c>
      <c r="Z499">
        <v>41.962600000000002</v>
      </c>
    </row>
    <row r="500" spans="22:26" customFormat="1" x14ac:dyDescent="0.25">
      <c r="V500" t="s">
        <v>116</v>
      </c>
      <c r="W500" s="1">
        <v>39848</v>
      </c>
      <c r="X500" s="51">
        <v>2423.8870000000002</v>
      </c>
      <c r="Y500" s="51">
        <f t="shared" si="51"/>
        <v>2009.7442333333338</v>
      </c>
      <c r="Z500">
        <v>42.953800000000001</v>
      </c>
    </row>
    <row r="501" spans="22:26" customFormat="1" x14ac:dyDescent="0.25">
      <c r="V501" t="s">
        <v>116</v>
      </c>
      <c r="W501" s="1">
        <v>39849</v>
      </c>
      <c r="X501" s="51">
        <v>2384.7640000000001</v>
      </c>
      <c r="Y501" s="51">
        <f t="shared" si="51"/>
        <v>2024.2653833333338</v>
      </c>
      <c r="Z501">
        <v>42.2836</v>
      </c>
    </row>
    <row r="502" spans="22:26" customFormat="1" x14ac:dyDescent="0.25">
      <c r="V502" t="s">
        <v>116</v>
      </c>
      <c r="W502" s="1">
        <v>39850</v>
      </c>
      <c r="X502" s="51">
        <v>2493.7399999999998</v>
      </c>
      <c r="Y502" s="51">
        <f t="shared" si="51"/>
        <v>2039.771566666667</v>
      </c>
      <c r="Z502">
        <v>44.1922</v>
      </c>
    </row>
    <row r="503" spans="22:26" customFormat="1" x14ac:dyDescent="0.25">
      <c r="V503" t="s">
        <v>116</v>
      </c>
      <c r="W503" s="1">
        <v>39853</v>
      </c>
      <c r="X503" s="51">
        <v>2579.2280000000001</v>
      </c>
      <c r="Y503" s="51">
        <f t="shared" si="51"/>
        <v>2057.1487333333339</v>
      </c>
      <c r="Z503">
        <v>45.652900000000002</v>
      </c>
    </row>
    <row r="504" spans="22:26" customFormat="1" x14ac:dyDescent="0.25">
      <c r="V504" t="s">
        <v>116</v>
      </c>
      <c r="W504" s="1">
        <v>39854</v>
      </c>
      <c r="X504" s="51">
        <v>2653.2130000000002</v>
      </c>
      <c r="Y504" s="51">
        <f t="shared" si="51"/>
        <v>2075.3486000000007</v>
      </c>
      <c r="Z504">
        <v>46.929900000000004</v>
      </c>
    </row>
    <row r="505" spans="22:26" customFormat="1" x14ac:dyDescent="0.25">
      <c r="V505" t="s">
        <v>116</v>
      </c>
      <c r="W505" s="1">
        <v>39855</v>
      </c>
      <c r="X505" s="51">
        <v>2658.05</v>
      </c>
      <c r="Y505" s="51">
        <f t="shared" si="51"/>
        <v>2091.7114833333339</v>
      </c>
      <c r="Z505">
        <v>46.999600000000001</v>
      </c>
    </row>
    <row r="506" spans="22:26" customFormat="1" x14ac:dyDescent="0.25">
      <c r="V506" t="s">
        <v>116</v>
      </c>
      <c r="W506" s="1">
        <v>39856</v>
      </c>
      <c r="X506" s="51">
        <v>2707.922</v>
      </c>
      <c r="Y506" s="51">
        <f t="shared" si="51"/>
        <v>2109.1293833333343</v>
      </c>
      <c r="Z506">
        <v>47.864600000000003</v>
      </c>
    </row>
    <row r="507" spans="22:26" customFormat="1" x14ac:dyDescent="0.25">
      <c r="V507" t="s">
        <v>116</v>
      </c>
      <c r="W507" s="1">
        <v>39857</v>
      </c>
      <c r="X507" s="51">
        <v>2805.01</v>
      </c>
      <c r="Y507" s="51">
        <f t="shared" si="51"/>
        <v>2127.4757833333338</v>
      </c>
      <c r="Z507">
        <v>49.661999999999999</v>
      </c>
    </row>
    <row r="508" spans="22:26" customFormat="1" x14ac:dyDescent="0.25">
      <c r="V508" t="s">
        <v>116</v>
      </c>
      <c r="W508" s="1">
        <v>39860</v>
      </c>
      <c r="X508" s="51">
        <v>2854.444</v>
      </c>
      <c r="Y508" s="51">
        <f t="shared" si="51"/>
        <v>2145.3082333333336</v>
      </c>
      <c r="Z508">
        <v>50.543799999999997</v>
      </c>
    </row>
    <row r="509" spans="22:26" customFormat="1" x14ac:dyDescent="0.25">
      <c r="V509" t="s">
        <v>116</v>
      </c>
      <c r="W509" s="1">
        <v>39861</v>
      </c>
      <c r="X509" s="51">
        <v>2738.58</v>
      </c>
      <c r="Y509" s="51">
        <f t="shared" si="51"/>
        <v>2159.8264833333333</v>
      </c>
      <c r="Z509">
        <v>48.490600000000001</v>
      </c>
    </row>
    <row r="510" spans="22:26" customFormat="1" x14ac:dyDescent="0.25">
      <c r="V510" t="s">
        <v>116</v>
      </c>
      <c r="W510" s="1">
        <v>39862</v>
      </c>
      <c r="X510" s="51">
        <v>2632.9079999999999</v>
      </c>
      <c r="Y510" s="51">
        <f t="shared" ref="Y510:Y573" si="52">AVERAGE(X451:X510)</f>
        <v>2171.0570833333331</v>
      </c>
      <c r="Z510">
        <v>46.5578</v>
      </c>
    </row>
    <row r="511" spans="22:26" customFormat="1" x14ac:dyDescent="0.25">
      <c r="V511" t="s">
        <v>116</v>
      </c>
      <c r="W511" s="1">
        <v>39863</v>
      </c>
      <c r="X511" s="51">
        <v>2687.489</v>
      </c>
      <c r="Y511" s="51">
        <f t="shared" si="52"/>
        <v>2185.5771500000001</v>
      </c>
      <c r="Z511">
        <v>47.532299999999999</v>
      </c>
    </row>
    <row r="512" spans="22:26" customFormat="1" x14ac:dyDescent="0.25">
      <c r="V512" t="s">
        <v>116</v>
      </c>
      <c r="W512" s="1">
        <v>39864</v>
      </c>
      <c r="X512" s="51">
        <v>2776.9549999999999</v>
      </c>
      <c r="Y512" s="51">
        <f t="shared" si="52"/>
        <v>2199.4542833333335</v>
      </c>
      <c r="Z512">
        <v>49.175199999999997</v>
      </c>
    </row>
    <row r="513" spans="22:26" customFormat="1" x14ac:dyDescent="0.25">
      <c r="V513" t="s">
        <v>116</v>
      </c>
      <c r="W513" s="1">
        <v>39867</v>
      </c>
      <c r="X513" s="51">
        <v>2871.7919999999999</v>
      </c>
      <c r="Y513" s="51">
        <f t="shared" si="52"/>
        <v>2214.8394666666668</v>
      </c>
      <c r="Z513">
        <v>50.853700000000003</v>
      </c>
    </row>
    <row r="514" spans="22:26" customFormat="1" x14ac:dyDescent="0.25">
      <c r="V514" t="s">
        <v>116</v>
      </c>
      <c r="W514" s="1">
        <v>39868</v>
      </c>
      <c r="X514" s="51">
        <v>2754.24</v>
      </c>
      <c r="Y514" s="51">
        <f t="shared" si="52"/>
        <v>2228.7261333333331</v>
      </c>
      <c r="Z514">
        <v>48.778300000000002</v>
      </c>
    </row>
    <row r="515" spans="22:26" customFormat="1" x14ac:dyDescent="0.25">
      <c r="V515" t="s">
        <v>116</v>
      </c>
      <c r="W515" s="1">
        <v>39869</v>
      </c>
      <c r="X515" s="51">
        <v>2771.098</v>
      </c>
      <c r="Y515" s="51">
        <f t="shared" si="52"/>
        <v>2244.2053666666666</v>
      </c>
      <c r="Z515">
        <v>49.036000000000001</v>
      </c>
    </row>
    <row r="516" spans="22:26" customFormat="1" x14ac:dyDescent="0.25">
      <c r="V516" t="s">
        <v>116</v>
      </c>
      <c r="W516" s="1">
        <v>39870</v>
      </c>
      <c r="X516" s="51">
        <v>2571.2759999999998</v>
      </c>
      <c r="Y516" s="51">
        <f t="shared" si="52"/>
        <v>2256.5992666666671</v>
      </c>
      <c r="Z516">
        <v>45.496400000000001</v>
      </c>
    </row>
    <row r="517" spans="22:26" customFormat="1" x14ac:dyDescent="0.25">
      <c r="V517" t="s">
        <v>116</v>
      </c>
      <c r="W517" s="1">
        <v>39871</v>
      </c>
      <c r="X517" s="51">
        <v>2416.9490000000001</v>
      </c>
      <c r="Y517" s="51">
        <f t="shared" si="52"/>
        <v>2266.3021833333332</v>
      </c>
      <c r="Z517">
        <v>42.813899999999997</v>
      </c>
    </row>
    <row r="518" spans="22:26" customFormat="1" x14ac:dyDescent="0.25">
      <c r="V518" t="s">
        <v>116</v>
      </c>
      <c r="W518" s="1">
        <v>39874</v>
      </c>
      <c r="X518" s="51">
        <v>2478.808</v>
      </c>
      <c r="Y518" s="51">
        <f t="shared" si="52"/>
        <v>2276.5903499999999</v>
      </c>
      <c r="Z518">
        <v>43.885899999999999</v>
      </c>
    </row>
    <row r="519" spans="22:26" customFormat="1" x14ac:dyDescent="0.25">
      <c r="V519" t="s">
        <v>116</v>
      </c>
      <c r="W519" s="1">
        <v>39875</v>
      </c>
      <c r="X519" s="51">
        <v>2499.826</v>
      </c>
      <c r="Y519" s="51">
        <f t="shared" si="52"/>
        <v>2287.5632833333334</v>
      </c>
      <c r="Z519">
        <v>44.1907</v>
      </c>
    </row>
    <row r="520" spans="22:26" customFormat="1" x14ac:dyDescent="0.25">
      <c r="V520" t="s">
        <v>116</v>
      </c>
      <c r="W520" s="1">
        <v>39876</v>
      </c>
      <c r="X520" s="51">
        <v>2651.4050000000002</v>
      </c>
      <c r="Y520" s="51">
        <f t="shared" si="52"/>
        <v>2299.7621166666663</v>
      </c>
      <c r="Z520">
        <v>46.900799999999997</v>
      </c>
    </row>
    <row r="521" spans="22:26" customFormat="1" x14ac:dyDescent="0.25">
      <c r="V521" t="s">
        <v>116</v>
      </c>
      <c r="W521" s="1">
        <v>39877</v>
      </c>
      <c r="X521" s="51">
        <v>2671.5749999999998</v>
      </c>
      <c r="Y521" s="51">
        <f t="shared" si="52"/>
        <v>2311.6663333333331</v>
      </c>
      <c r="Z521">
        <v>47.268799999999999</v>
      </c>
    </row>
    <row r="522" spans="22:26" customFormat="1" x14ac:dyDescent="0.25">
      <c r="V522" t="s">
        <v>116</v>
      </c>
      <c r="W522" s="1">
        <v>39878</v>
      </c>
      <c r="X522" s="51">
        <v>2653.4690000000001</v>
      </c>
      <c r="Y522" s="51">
        <f t="shared" si="52"/>
        <v>2321.892033333334</v>
      </c>
      <c r="Z522">
        <v>46.970300000000002</v>
      </c>
    </row>
    <row r="523" spans="22:26" customFormat="1" x14ac:dyDescent="0.25">
      <c r="V523" t="s">
        <v>116</v>
      </c>
      <c r="W523" s="1">
        <v>39881</v>
      </c>
      <c r="X523" s="51">
        <v>2536.0100000000002</v>
      </c>
      <c r="Y523" s="51">
        <f t="shared" si="52"/>
        <v>2330.1968166666675</v>
      </c>
      <c r="Z523">
        <v>44.898699999999998</v>
      </c>
    </row>
    <row r="524" spans="22:26" customFormat="1" x14ac:dyDescent="0.25">
      <c r="V524" t="s">
        <v>116</v>
      </c>
      <c r="W524" s="1">
        <v>39882</v>
      </c>
      <c r="X524" s="51">
        <v>2601.4169999999999</v>
      </c>
      <c r="Y524" s="51">
        <f t="shared" si="52"/>
        <v>2338.5761666666667</v>
      </c>
      <c r="Z524">
        <v>46.043599999999998</v>
      </c>
    </row>
    <row r="525" spans="22:26" customFormat="1" x14ac:dyDescent="0.25">
      <c r="V525" t="s">
        <v>116</v>
      </c>
      <c r="W525" s="1">
        <v>39883</v>
      </c>
      <c r="X525" s="51">
        <v>2587.3710000000001</v>
      </c>
      <c r="Y525" s="51">
        <f t="shared" si="52"/>
        <v>2345.1901500000004</v>
      </c>
      <c r="Z525">
        <v>45.810899999999997</v>
      </c>
    </row>
    <row r="526" spans="22:26" customFormat="1" x14ac:dyDescent="0.25">
      <c r="V526" t="s">
        <v>116</v>
      </c>
      <c r="W526" s="1">
        <v>39884</v>
      </c>
      <c r="X526" s="51">
        <v>2597.232</v>
      </c>
      <c r="Y526" s="51">
        <f t="shared" si="52"/>
        <v>2352.9010166666662</v>
      </c>
      <c r="Z526">
        <v>45.952599999999997</v>
      </c>
    </row>
    <row r="527" spans="22:26" customFormat="1" x14ac:dyDescent="0.25">
      <c r="V527" t="s">
        <v>116</v>
      </c>
      <c r="W527" s="1">
        <v>39885</v>
      </c>
      <c r="X527" s="51">
        <v>2569.6289999999999</v>
      </c>
      <c r="Y527" s="51">
        <f t="shared" si="52"/>
        <v>2359.1324499999996</v>
      </c>
      <c r="Z527">
        <v>45.522500000000001</v>
      </c>
    </row>
    <row r="528" spans="22:26" customFormat="1" x14ac:dyDescent="0.25">
      <c r="V528" t="s">
        <v>116</v>
      </c>
      <c r="W528" s="1">
        <v>39888</v>
      </c>
      <c r="X528" s="51">
        <v>2603.058</v>
      </c>
      <c r="Y528" s="51">
        <f t="shared" si="52"/>
        <v>2367.0636999999997</v>
      </c>
      <c r="Z528">
        <v>46.161000000000001</v>
      </c>
    </row>
    <row r="529" spans="22:26" customFormat="1" x14ac:dyDescent="0.25">
      <c r="V529" t="s">
        <v>116</v>
      </c>
      <c r="W529" s="1">
        <v>39889</v>
      </c>
      <c r="X529" s="51">
        <v>2699.5940000000001</v>
      </c>
      <c r="Y529" s="51">
        <f t="shared" si="52"/>
        <v>2378.1904</v>
      </c>
      <c r="Z529">
        <v>47.889000000000003</v>
      </c>
    </row>
    <row r="530" spans="22:26" customFormat="1" x14ac:dyDescent="0.25">
      <c r="V530" t="s">
        <v>116</v>
      </c>
      <c r="W530" s="1">
        <v>39890</v>
      </c>
      <c r="X530" s="51">
        <v>2734.547</v>
      </c>
      <c r="Y530" s="51">
        <f t="shared" si="52"/>
        <v>2389.2156999999997</v>
      </c>
      <c r="Z530">
        <v>48.507800000000003</v>
      </c>
    </row>
    <row r="531" spans="22:26" customFormat="1" x14ac:dyDescent="0.25">
      <c r="V531" t="s">
        <v>116</v>
      </c>
      <c r="W531" s="1">
        <v>39891</v>
      </c>
      <c r="X531" s="51">
        <v>2797.1550000000002</v>
      </c>
      <c r="Y531" s="51">
        <f t="shared" si="52"/>
        <v>2400.6642166666666</v>
      </c>
      <c r="Z531">
        <v>49.607900000000001</v>
      </c>
    </row>
    <row r="532" spans="22:26" customFormat="1" x14ac:dyDescent="0.25">
      <c r="V532" t="s">
        <v>116</v>
      </c>
      <c r="W532" s="1">
        <v>39892</v>
      </c>
      <c r="X532" s="51">
        <v>2784.1060000000002</v>
      </c>
      <c r="Y532" s="51">
        <f t="shared" si="52"/>
        <v>2411.4608333333331</v>
      </c>
      <c r="Z532">
        <v>49.367800000000003</v>
      </c>
    </row>
    <row r="533" spans="22:26" customFormat="1" x14ac:dyDescent="0.25">
      <c r="V533" t="s">
        <v>116</v>
      </c>
      <c r="W533" s="1">
        <v>39895</v>
      </c>
      <c r="X533" s="51">
        <v>2843.8789999999999</v>
      </c>
      <c r="Y533" s="51">
        <f t="shared" si="52"/>
        <v>2422.6028666666666</v>
      </c>
      <c r="Z533">
        <v>50.423400000000001</v>
      </c>
    </row>
    <row r="534" spans="22:26" customFormat="1" x14ac:dyDescent="0.25">
      <c r="V534" t="s">
        <v>116</v>
      </c>
      <c r="W534" s="1">
        <v>39896</v>
      </c>
      <c r="X534" s="51">
        <v>2865.3330000000001</v>
      </c>
      <c r="Y534" s="51">
        <f t="shared" si="52"/>
        <v>2433.7751833333332</v>
      </c>
      <c r="Z534">
        <v>50.799700000000001</v>
      </c>
    </row>
    <row r="535" spans="22:26" customFormat="1" x14ac:dyDescent="0.25">
      <c r="V535" t="s">
        <v>116</v>
      </c>
      <c r="W535" s="1">
        <v>39897</v>
      </c>
      <c r="X535" s="51">
        <v>2785.6640000000002</v>
      </c>
      <c r="Y535" s="51">
        <f t="shared" si="52"/>
        <v>2443.645</v>
      </c>
      <c r="Z535">
        <v>49.411799999999999</v>
      </c>
    </row>
    <row r="536" spans="22:26" customFormat="1" x14ac:dyDescent="0.25">
      <c r="V536" t="s">
        <v>116</v>
      </c>
      <c r="W536" s="1">
        <v>39898</v>
      </c>
      <c r="X536" s="51">
        <v>2853.4110000000001</v>
      </c>
      <c r="Y536" s="51">
        <f t="shared" si="52"/>
        <v>2456.9596000000001</v>
      </c>
      <c r="Z536">
        <v>50.707900000000002</v>
      </c>
    </row>
    <row r="537" spans="22:26" customFormat="1" x14ac:dyDescent="0.25">
      <c r="V537" t="s">
        <v>116</v>
      </c>
      <c r="W537" s="1">
        <v>39899</v>
      </c>
      <c r="X537" s="51">
        <v>2877.88</v>
      </c>
      <c r="Y537" s="51">
        <f t="shared" si="52"/>
        <v>2471.4225333333334</v>
      </c>
      <c r="Z537">
        <v>51.115499999999997</v>
      </c>
    </row>
    <row r="538" spans="22:26" customFormat="1" x14ac:dyDescent="0.25">
      <c r="V538" t="s">
        <v>116</v>
      </c>
      <c r="W538" s="1">
        <v>39902</v>
      </c>
      <c r="X538" s="51">
        <v>2883.2139999999999</v>
      </c>
      <c r="Y538" s="51">
        <f t="shared" si="52"/>
        <v>2486.0846333333334</v>
      </c>
      <c r="Z538">
        <v>51.2104</v>
      </c>
    </row>
    <row r="539" spans="22:26" customFormat="1" x14ac:dyDescent="0.25">
      <c r="V539" t="s">
        <v>116</v>
      </c>
      <c r="W539" s="1">
        <v>39903</v>
      </c>
      <c r="X539" s="51">
        <v>2914.1280000000002</v>
      </c>
      <c r="Y539" s="51">
        <f t="shared" si="52"/>
        <v>2501.5908166666673</v>
      </c>
      <c r="Z539">
        <v>64.921099999999996</v>
      </c>
    </row>
    <row r="540" spans="22:26" customFormat="1" x14ac:dyDescent="0.25">
      <c r="V540" t="s">
        <v>116</v>
      </c>
      <c r="W540" s="1">
        <v>39904</v>
      </c>
      <c r="X540" s="51">
        <v>2962.8389999999999</v>
      </c>
      <c r="Y540" s="51">
        <f t="shared" si="52"/>
        <v>2517.8922166666671</v>
      </c>
      <c r="Z540">
        <v>66.047200000000004</v>
      </c>
    </row>
    <row r="541" spans="22:26" customFormat="1" x14ac:dyDescent="0.25">
      <c r="V541" t="s">
        <v>116</v>
      </c>
      <c r="W541" s="1">
        <v>39905</v>
      </c>
      <c r="X541" s="51">
        <v>2965.7350000000001</v>
      </c>
      <c r="Y541" s="51">
        <f t="shared" si="52"/>
        <v>2534.4633666666673</v>
      </c>
      <c r="Z541">
        <v>66.112899999999996</v>
      </c>
    </row>
    <row r="542" spans="22:26" customFormat="1" x14ac:dyDescent="0.25">
      <c r="V542" t="s">
        <v>116</v>
      </c>
      <c r="W542" s="1">
        <v>39906</v>
      </c>
      <c r="X542" s="51">
        <v>2934.2530000000002</v>
      </c>
      <c r="Y542" s="51">
        <f t="shared" si="52"/>
        <v>2551.0437000000002</v>
      </c>
      <c r="Z542">
        <v>65.436300000000003</v>
      </c>
    </row>
    <row r="543" spans="22:26" customFormat="1" x14ac:dyDescent="0.25">
      <c r="V543" t="s">
        <v>116</v>
      </c>
      <c r="W543" s="1">
        <v>39910</v>
      </c>
      <c r="X543" s="51">
        <v>2968.5189999999998</v>
      </c>
      <c r="Y543" s="51">
        <f t="shared" si="52"/>
        <v>2566.8483000000001</v>
      </c>
      <c r="Z543">
        <v>66.153300000000002</v>
      </c>
    </row>
    <row r="544" spans="22:26" customFormat="1" x14ac:dyDescent="0.25">
      <c r="V544" t="s">
        <v>116</v>
      </c>
      <c r="W544" s="1">
        <v>39911</v>
      </c>
      <c r="X544" s="51">
        <v>2867.1680000000001</v>
      </c>
      <c r="Y544" s="51">
        <f t="shared" si="52"/>
        <v>2579.7695666666673</v>
      </c>
      <c r="Z544">
        <v>63.922899999999998</v>
      </c>
    </row>
    <row r="545" spans="22:26" customFormat="1" x14ac:dyDescent="0.25">
      <c r="V545" t="s">
        <v>116</v>
      </c>
      <c r="W545" s="1">
        <v>39912</v>
      </c>
      <c r="X545" s="51">
        <v>2915.0239999999999</v>
      </c>
      <c r="Y545" s="51">
        <f t="shared" si="52"/>
        <v>2593.2712666666675</v>
      </c>
      <c r="Z545">
        <v>65.083799999999997</v>
      </c>
    </row>
    <row r="546" spans="22:26" customFormat="1" x14ac:dyDescent="0.25">
      <c r="V546" t="s">
        <v>116</v>
      </c>
      <c r="W546" s="1">
        <v>39913</v>
      </c>
      <c r="X546" s="51">
        <v>3009.3760000000002</v>
      </c>
      <c r="Y546" s="51">
        <f t="shared" si="52"/>
        <v>2609.2225333333336</v>
      </c>
      <c r="Z546">
        <v>67.223799999999997</v>
      </c>
    </row>
    <row r="547" spans="22:26" customFormat="1" x14ac:dyDescent="0.25">
      <c r="V547" t="s">
        <v>116</v>
      </c>
      <c r="W547" s="1">
        <v>39916</v>
      </c>
      <c r="X547" s="51">
        <v>3050.3719999999998</v>
      </c>
      <c r="Y547" s="51">
        <f t="shared" si="52"/>
        <v>2624.9326333333333</v>
      </c>
      <c r="Z547">
        <v>68.3613</v>
      </c>
    </row>
    <row r="548" spans="22:26" customFormat="1" x14ac:dyDescent="0.25">
      <c r="V548" t="s">
        <v>116</v>
      </c>
      <c r="W548" s="1">
        <v>39917</v>
      </c>
      <c r="X548" s="51">
        <v>3099.4290000000001</v>
      </c>
      <c r="Y548" s="51">
        <f t="shared" si="52"/>
        <v>2640.9591000000005</v>
      </c>
      <c r="Z548">
        <v>69.494600000000005</v>
      </c>
    </row>
    <row r="549" spans="22:26" customFormat="1" x14ac:dyDescent="0.25">
      <c r="V549" t="s">
        <v>116</v>
      </c>
      <c r="W549" s="1">
        <v>39918</v>
      </c>
      <c r="X549" s="51">
        <v>3143.8209999999999</v>
      </c>
      <c r="Y549" s="51">
        <f t="shared" si="52"/>
        <v>2658.6615833333335</v>
      </c>
      <c r="Z549">
        <v>70.502300000000005</v>
      </c>
    </row>
    <row r="550" spans="22:26" customFormat="1" x14ac:dyDescent="0.25">
      <c r="V550" t="s">
        <v>116</v>
      </c>
      <c r="W550" s="1">
        <v>39919</v>
      </c>
      <c r="X550" s="51">
        <v>3159.26</v>
      </c>
      <c r="Y550" s="51">
        <f t="shared" si="52"/>
        <v>2675.3148500000007</v>
      </c>
      <c r="Z550">
        <v>71.230500000000006</v>
      </c>
    </row>
    <row r="551" spans="22:26" customFormat="1" x14ac:dyDescent="0.25">
      <c r="V551" t="s">
        <v>116</v>
      </c>
      <c r="W551" s="1">
        <v>39920</v>
      </c>
      <c r="X551" s="51">
        <v>3119.4189999999999</v>
      </c>
      <c r="Y551" s="51">
        <f t="shared" si="52"/>
        <v>2690.95415</v>
      </c>
      <c r="Z551">
        <v>70.270700000000005</v>
      </c>
    </row>
    <row r="552" spans="22:26" customFormat="1" x14ac:dyDescent="0.25">
      <c r="V552" t="s">
        <v>116</v>
      </c>
      <c r="W552" s="1">
        <v>39923</v>
      </c>
      <c r="X552" s="51">
        <v>3205.884</v>
      </c>
      <c r="Y552" s="51">
        <f t="shared" si="52"/>
        <v>2707.7916500000006</v>
      </c>
      <c r="Z552">
        <v>72.339100000000002</v>
      </c>
    </row>
    <row r="553" spans="22:26" customFormat="1" x14ac:dyDescent="0.25">
      <c r="V553" t="s">
        <v>116</v>
      </c>
      <c r="W553" s="1">
        <v>39924</v>
      </c>
      <c r="X553" s="51">
        <v>3205.076</v>
      </c>
      <c r="Y553" s="51">
        <f t="shared" si="52"/>
        <v>2724.6628000000001</v>
      </c>
      <c r="Z553">
        <v>72.222999999999999</v>
      </c>
    </row>
    <row r="554" spans="22:26" customFormat="1" x14ac:dyDescent="0.25">
      <c r="V554" t="s">
        <v>116</v>
      </c>
      <c r="W554" s="1">
        <v>39925</v>
      </c>
      <c r="X554" s="51">
        <v>3042.6379999999999</v>
      </c>
      <c r="Y554" s="51">
        <f t="shared" si="52"/>
        <v>2738.4594500000003</v>
      </c>
      <c r="Z554">
        <v>68.587699999999998</v>
      </c>
    </row>
    <row r="555" spans="22:26" customFormat="1" x14ac:dyDescent="0.25">
      <c r="V555" t="s">
        <v>116</v>
      </c>
      <c r="W555" s="1">
        <v>39926</v>
      </c>
      <c r="X555" s="51">
        <v>3059.7089999999998</v>
      </c>
      <c r="Y555" s="51">
        <f t="shared" si="52"/>
        <v>2752.4941666666664</v>
      </c>
      <c r="Z555">
        <v>68.985500000000002</v>
      </c>
    </row>
    <row r="556" spans="22:26" customFormat="1" x14ac:dyDescent="0.25">
      <c r="V556" t="s">
        <v>116</v>
      </c>
      <c r="W556" s="1">
        <v>39927</v>
      </c>
      <c r="X556" s="51">
        <v>3036.761</v>
      </c>
      <c r="Y556" s="51">
        <f t="shared" si="52"/>
        <v>2765.5007333333333</v>
      </c>
      <c r="Z556">
        <v>68.497200000000007</v>
      </c>
    </row>
    <row r="557" spans="22:26" customFormat="1" x14ac:dyDescent="0.25">
      <c r="V557" t="s">
        <v>116</v>
      </c>
      <c r="W557" s="1">
        <v>39930</v>
      </c>
      <c r="X557" s="51">
        <v>2916.114</v>
      </c>
      <c r="Y557" s="51">
        <f t="shared" si="52"/>
        <v>2776.8012666666673</v>
      </c>
      <c r="Z557">
        <v>65.762200000000007</v>
      </c>
    </row>
    <row r="558" spans="22:26" customFormat="1" x14ac:dyDescent="0.25">
      <c r="V558" t="s">
        <v>116</v>
      </c>
      <c r="W558" s="1">
        <v>39931</v>
      </c>
      <c r="X558" s="51">
        <v>2959.9520000000002</v>
      </c>
      <c r="Y558" s="51">
        <f t="shared" si="52"/>
        <v>2787.6876500000003</v>
      </c>
      <c r="Z558">
        <v>66.735699999999994</v>
      </c>
    </row>
    <row r="559" spans="22:26" customFormat="1" x14ac:dyDescent="0.25">
      <c r="V559" t="s">
        <v>116</v>
      </c>
      <c r="W559" s="1">
        <v>39932</v>
      </c>
      <c r="X559" s="51">
        <v>3040.04</v>
      </c>
      <c r="Y559" s="51">
        <f t="shared" si="52"/>
        <v>2798.8607500000003</v>
      </c>
      <c r="Z559">
        <v>68.509500000000003</v>
      </c>
    </row>
    <row r="560" spans="22:26" customFormat="1" x14ac:dyDescent="0.25">
      <c r="V560" t="s">
        <v>116</v>
      </c>
      <c r="W560" s="1">
        <v>39933</v>
      </c>
      <c r="X560" s="51">
        <v>3086.2170000000001</v>
      </c>
      <c r="Y560" s="51">
        <f t="shared" si="52"/>
        <v>2809.8995833333338</v>
      </c>
      <c r="Z560">
        <v>69.539000000000001</v>
      </c>
    </row>
    <row r="561" spans="22:26" customFormat="1" x14ac:dyDescent="0.25">
      <c r="V561" t="s">
        <v>116</v>
      </c>
      <c r="W561" s="1">
        <v>39937</v>
      </c>
      <c r="X561" s="51">
        <v>3190.2539999999999</v>
      </c>
      <c r="Y561" s="51">
        <f t="shared" si="52"/>
        <v>2823.3244166666673</v>
      </c>
      <c r="Z561">
        <v>71.888300000000001</v>
      </c>
    </row>
    <row r="562" spans="22:26" customFormat="1" x14ac:dyDescent="0.25">
      <c r="V562" t="s">
        <v>116</v>
      </c>
      <c r="W562" s="1">
        <v>39938</v>
      </c>
      <c r="X562" s="51">
        <v>3220.6149999999998</v>
      </c>
      <c r="Y562" s="51">
        <f t="shared" si="52"/>
        <v>2835.4390000000003</v>
      </c>
      <c r="Z562">
        <v>72.584599999999995</v>
      </c>
    </row>
    <row r="563" spans="22:26" customFormat="1" x14ac:dyDescent="0.25">
      <c r="V563" t="s">
        <v>116</v>
      </c>
      <c r="W563" s="1">
        <v>39939</v>
      </c>
      <c r="X563" s="51">
        <v>3264.5790000000002</v>
      </c>
      <c r="Y563" s="51">
        <f t="shared" si="52"/>
        <v>2846.8615166666668</v>
      </c>
      <c r="Z563">
        <v>73.352900000000005</v>
      </c>
    </row>
    <row r="564" spans="22:26" customFormat="1" x14ac:dyDescent="0.25">
      <c r="V564" t="s">
        <v>116</v>
      </c>
      <c r="W564" s="1">
        <v>39940</v>
      </c>
      <c r="X564" s="51">
        <v>3242.6260000000002</v>
      </c>
      <c r="Y564" s="51">
        <f t="shared" si="52"/>
        <v>2856.6850666666664</v>
      </c>
      <c r="Z564">
        <v>72.914199999999994</v>
      </c>
    </row>
    <row r="565" spans="22:26" customFormat="1" x14ac:dyDescent="0.25">
      <c r="V565" t="s">
        <v>116</v>
      </c>
      <c r="W565" s="1">
        <v>39941</v>
      </c>
      <c r="X565" s="51">
        <v>3257.5880000000002</v>
      </c>
      <c r="Y565" s="51">
        <f t="shared" si="52"/>
        <v>2866.6773666666659</v>
      </c>
      <c r="Z565">
        <v>73.220299999999995</v>
      </c>
    </row>
    <row r="566" spans="22:26" customFormat="1" x14ac:dyDescent="0.25">
      <c r="V566" t="s">
        <v>116</v>
      </c>
      <c r="W566" s="1">
        <v>39944</v>
      </c>
      <c r="X566" s="51">
        <v>3134.5729999999999</v>
      </c>
      <c r="Y566" s="51">
        <f t="shared" si="52"/>
        <v>2873.7882166666664</v>
      </c>
      <c r="Z566">
        <v>70.430499999999995</v>
      </c>
    </row>
    <row r="567" spans="22:26" customFormat="1" x14ac:dyDescent="0.25">
      <c r="V567" t="s">
        <v>116</v>
      </c>
      <c r="W567" s="1">
        <v>39945</v>
      </c>
      <c r="X567" s="51">
        <v>3212.1390000000001</v>
      </c>
      <c r="Y567" s="51">
        <f t="shared" si="52"/>
        <v>2880.5736999999999</v>
      </c>
      <c r="Z567">
        <v>72.235600000000005</v>
      </c>
    </row>
    <row r="568" spans="22:26" customFormat="1" x14ac:dyDescent="0.25">
      <c r="V568" t="s">
        <v>116</v>
      </c>
      <c r="W568" s="1">
        <v>39946</v>
      </c>
      <c r="X568" s="51">
        <v>3234.1509999999998</v>
      </c>
      <c r="Y568" s="51">
        <f t="shared" si="52"/>
        <v>2886.9021499999999</v>
      </c>
      <c r="Z568">
        <v>73.080299999999994</v>
      </c>
    </row>
    <row r="569" spans="22:26" customFormat="1" x14ac:dyDescent="0.25">
      <c r="V569" t="s">
        <v>116</v>
      </c>
      <c r="W569" s="1">
        <v>39947</v>
      </c>
      <c r="X569" s="51">
        <v>3246.5569999999998</v>
      </c>
      <c r="Y569" s="51">
        <f t="shared" si="52"/>
        <v>2895.3684333333335</v>
      </c>
      <c r="Z569">
        <v>73.393000000000001</v>
      </c>
    </row>
    <row r="570" spans="22:26" customFormat="1" x14ac:dyDescent="0.25">
      <c r="V570" t="s">
        <v>116</v>
      </c>
      <c r="W570" s="1">
        <v>39948</v>
      </c>
      <c r="X570" s="51">
        <v>3270.7379999999998</v>
      </c>
      <c r="Y570" s="51">
        <f t="shared" si="52"/>
        <v>2905.9989333333338</v>
      </c>
      <c r="Z570">
        <v>73.855099999999993</v>
      </c>
    </row>
    <row r="571" spans="22:26" customFormat="1" x14ac:dyDescent="0.25">
      <c r="V571" t="s">
        <v>116</v>
      </c>
      <c r="W571" s="1">
        <v>39951</v>
      </c>
      <c r="X571" s="51">
        <v>3295.6509999999998</v>
      </c>
      <c r="Y571" s="51">
        <f t="shared" si="52"/>
        <v>2916.1349666666665</v>
      </c>
      <c r="Z571">
        <v>74.376300000000001</v>
      </c>
    </row>
    <row r="572" spans="22:26" customFormat="1" x14ac:dyDescent="0.25">
      <c r="V572" t="s">
        <v>116</v>
      </c>
      <c r="W572" s="1">
        <v>39952</v>
      </c>
      <c r="X572" s="51">
        <v>3325.5309999999999</v>
      </c>
      <c r="Y572" s="51">
        <f t="shared" si="52"/>
        <v>2925.2779</v>
      </c>
      <c r="Z572">
        <v>75.1143</v>
      </c>
    </row>
    <row r="573" spans="22:26" customFormat="1" x14ac:dyDescent="0.25">
      <c r="V573" t="s">
        <v>116</v>
      </c>
      <c r="W573" s="1">
        <v>39953</v>
      </c>
      <c r="X573" s="51">
        <v>3306.4740000000002</v>
      </c>
      <c r="Y573" s="51">
        <f t="shared" si="52"/>
        <v>2932.5225999999993</v>
      </c>
      <c r="Z573">
        <v>74.762600000000006</v>
      </c>
    </row>
    <row r="574" spans="22:26" customFormat="1" x14ac:dyDescent="0.25">
      <c r="V574" t="s">
        <v>116</v>
      </c>
      <c r="W574" s="1">
        <v>39954</v>
      </c>
      <c r="X574" s="51">
        <v>3247.4749999999999</v>
      </c>
      <c r="Y574" s="51">
        <f t="shared" ref="Y574:Y637" si="53">AVERAGE(X515:X574)</f>
        <v>2940.743183333333</v>
      </c>
      <c r="Z574">
        <v>73.350899999999996</v>
      </c>
    </row>
    <row r="575" spans="22:26" customFormat="1" x14ac:dyDescent="0.25">
      <c r="V575" t="s">
        <v>116</v>
      </c>
      <c r="W575" s="1">
        <v>39955</v>
      </c>
      <c r="X575" s="51">
        <v>3254.5340000000001</v>
      </c>
      <c r="Y575" s="51">
        <f t="shared" si="53"/>
        <v>2948.8004500000002</v>
      </c>
      <c r="Z575">
        <v>73.485100000000003</v>
      </c>
    </row>
    <row r="576" spans="22:26" customFormat="1" x14ac:dyDescent="0.25">
      <c r="V576" t="s">
        <v>116</v>
      </c>
      <c r="W576" s="1">
        <v>39958</v>
      </c>
      <c r="X576" s="51">
        <v>3271.5010000000002</v>
      </c>
      <c r="Y576" s="51">
        <f t="shared" si="53"/>
        <v>2960.470866666667</v>
      </c>
      <c r="Z576">
        <v>73.930800000000005</v>
      </c>
    </row>
    <row r="577" spans="22:26" customFormat="1" x14ac:dyDescent="0.25">
      <c r="V577" t="s">
        <v>116</v>
      </c>
      <c r="W577" s="1">
        <v>39959</v>
      </c>
      <c r="X577" s="51">
        <v>3274.8490000000002</v>
      </c>
      <c r="Y577" s="51">
        <f t="shared" si="53"/>
        <v>2974.7692000000006</v>
      </c>
      <c r="Z577">
        <v>73.9298</v>
      </c>
    </row>
    <row r="578" spans="22:26" customFormat="1" x14ac:dyDescent="0.25">
      <c r="V578" t="s">
        <v>116</v>
      </c>
      <c r="W578" s="1">
        <v>39960</v>
      </c>
      <c r="X578" s="51">
        <v>3276.748</v>
      </c>
      <c r="Y578" s="51">
        <f t="shared" si="53"/>
        <v>2988.0682000000002</v>
      </c>
      <c r="Z578">
        <v>74.0154</v>
      </c>
    </row>
    <row r="579" spans="22:26" customFormat="1" x14ac:dyDescent="0.25">
      <c r="V579" t="s">
        <v>116</v>
      </c>
      <c r="W579" s="1">
        <v>39965</v>
      </c>
      <c r="X579" s="51">
        <v>3332.337</v>
      </c>
      <c r="Y579" s="51">
        <f t="shared" si="53"/>
        <v>3001.9433833333333</v>
      </c>
      <c r="Z579">
        <v>75.341499999999996</v>
      </c>
    </row>
    <row r="580" spans="22:26" customFormat="1" x14ac:dyDescent="0.25">
      <c r="V580" t="s">
        <v>116</v>
      </c>
      <c r="W580" s="1">
        <v>39966</v>
      </c>
      <c r="X580" s="51">
        <v>3353.922</v>
      </c>
      <c r="Y580" s="51">
        <f t="shared" si="53"/>
        <v>3013.652</v>
      </c>
      <c r="Z580">
        <v>75.794899999999998</v>
      </c>
    </row>
    <row r="581" spans="22:26" customFormat="1" x14ac:dyDescent="0.25">
      <c r="V581" t="s">
        <v>116</v>
      </c>
      <c r="W581" s="1">
        <v>39967</v>
      </c>
      <c r="X581" s="51">
        <v>3380.1880000000001</v>
      </c>
      <c r="Y581" s="51">
        <f t="shared" si="53"/>
        <v>3025.4622166666668</v>
      </c>
      <c r="Z581">
        <v>76.445400000000006</v>
      </c>
    </row>
    <row r="582" spans="22:26" customFormat="1" x14ac:dyDescent="0.25">
      <c r="V582" t="s">
        <v>116</v>
      </c>
      <c r="W582" s="1">
        <v>39968</v>
      </c>
      <c r="X582" s="51">
        <v>3375.873</v>
      </c>
      <c r="Y582" s="51">
        <f t="shared" si="53"/>
        <v>3037.5022833333333</v>
      </c>
      <c r="Z582">
        <v>76.330100000000002</v>
      </c>
    </row>
    <row r="583" spans="22:26" customFormat="1" x14ac:dyDescent="0.25">
      <c r="V583" t="s">
        <v>116</v>
      </c>
      <c r="W583" s="1">
        <v>39969</v>
      </c>
      <c r="X583" s="51">
        <v>3355.7779999999998</v>
      </c>
      <c r="Y583" s="51">
        <f t="shared" si="53"/>
        <v>3051.1650833333329</v>
      </c>
      <c r="Z583">
        <v>75.834199999999996</v>
      </c>
    </row>
    <row r="584" spans="22:26" customFormat="1" x14ac:dyDescent="0.25">
      <c r="V584" t="s">
        <v>116</v>
      </c>
      <c r="W584" s="1">
        <v>39972</v>
      </c>
      <c r="X584" s="51">
        <v>3350.2379999999998</v>
      </c>
      <c r="Y584" s="51">
        <f t="shared" si="53"/>
        <v>3063.6454333333327</v>
      </c>
      <c r="Z584">
        <v>75.708699999999993</v>
      </c>
    </row>
    <row r="585" spans="22:26" customFormat="1" x14ac:dyDescent="0.25">
      <c r="V585" t="s">
        <v>116</v>
      </c>
      <c r="W585" s="1">
        <v>39973</v>
      </c>
      <c r="X585" s="51">
        <v>3366.9110000000001</v>
      </c>
      <c r="Y585" s="51">
        <f t="shared" si="53"/>
        <v>3076.6377666666663</v>
      </c>
      <c r="Z585">
        <v>76.068399999999997</v>
      </c>
    </row>
    <row r="586" spans="22:26" customFormat="1" x14ac:dyDescent="0.25">
      <c r="V586" t="s">
        <v>116</v>
      </c>
      <c r="W586" s="1">
        <v>39974</v>
      </c>
      <c r="X586" s="51">
        <v>3403.2080000000001</v>
      </c>
      <c r="Y586" s="51">
        <f t="shared" si="53"/>
        <v>3090.0706999999993</v>
      </c>
      <c r="Z586">
        <v>76.875200000000007</v>
      </c>
    </row>
    <row r="587" spans="22:26" customFormat="1" x14ac:dyDescent="0.25">
      <c r="V587" t="s">
        <v>116</v>
      </c>
      <c r="W587" s="1">
        <v>39975</v>
      </c>
      <c r="X587" s="51">
        <v>3382.9969999999998</v>
      </c>
      <c r="Y587" s="51">
        <f t="shared" si="53"/>
        <v>3103.6268333333328</v>
      </c>
      <c r="Z587">
        <v>76.395899999999997</v>
      </c>
    </row>
    <row r="588" spans="22:26" customFormat="1" x14ac:dyDescent="0.25">
      <c r="V588" t="s">
        <v>116</v>
      </c>
      <c r="W588" s="1">
        <v>39976</v>
      </c>
      <c r="X588" s="51">
        <v>3309.587</v>
      </c>
      <c r="Y588" s="51">
        <f t="shared" si="53"/>
        <v>3115.4023166666666</v>
      </c>
      <c r="Z588">
        <v>74.738900000000001</v>
      </c>
    </row>
    <row r="589" spans="22:26" customFormat="1" x14ac:dyDescent="0.25">
      <c r="V589" t="s">
        <v>116</v>
      </c>
      <c r="W589" s="1">
        <v>39979</v>
      </c>
      <c r="X589" s="51">
        <v>3356.7139999999999</v>
      </c>
      <c r="Y589" s="51">
        <f t="shared" si="53"/>
        <v>3126.3543166666668</v>
      </c>
      <c r="Z589">
        <v>75.760199999999998</v>
      </c>
    </row>
    <row r="590" spans="22:26" customFormat="1" x14ac:dyDescent="0.25">
      <c r="V590" t="s">
        <v>116</v>
      </c>
      <c r="W590" s="1">
        <v>39980</v>
      </c>
      <c r="X590" s="51">
        <v>3349.35</v>
      </c>
      <c r="Y590" s="51">
        <f t="shared" si="53"/>
        <v>3136.6010333333334</v>
      </c>
      <c r="Z590">
        <v>75.629499999999993</v>
      </c>
    </row>
    <row r="591" spans="22:26" customFormat="1" x14ac:dyDescent="0.25">
      <c r="V591" t="s">
        <v>116</v>
      </c>
      <c r="W591" s="1">
        <v>39981</v>
      </c>
      <c r="X591" s="51">
        <v>3403.962</v>
      </c>
      <c r="Y591" s="51">
        <f t="shared" si="53"/>
        <v>3146.7144833333336</v>
      </c>
      <c r="Z591">
        <v>76.864800000000002</v>
      </c>
    </row>
    <row r="592" spans="22:26" customFormat="1" x14ac:dyDescent="0.25">
      <c r="V592" t="s">
        <v>116</v>
      </c>
      <c r="W592" s="1">
        <v>39982</v>
      </c>
      <c r="X592" s="51">
        <v>3431.2809999999999</v>
      </c>
      <c r="Y592" s="51">
        <f t="shared" si="53"/>
        <v>3157.5007333333333</v>
      </c>
      <c r="Z592">
        <v>77.418700000000001</v>
      </c>
    </row>
    <row r="593" spans="22:26" customFormat="1" x14ac:dyDescent="0.25">
      <c r="V593" t="s">
        <v>116</v>
      </c>
      <c r="W593" s="1">
        <v>39983</v>
      </c>
      <c r="X593" s="51">
        <v>3434.0549999999998</v>
      </c>
      <c r="Y593" s="51">
        <f t="shared" si="53"/>
        <v>3167.337</v>
      </c>
      <c r="Z593">
        <v>77.519000000000005</v>
      </c>
    </row>
    <row r="594" spans="22:26" customFormat="1" x14ac:dyDescent="0.25">
      <c r="V594" t="s">
        <v>116</v>
      </c>
      <c r="W594" s="1">
        <v>39986</v>
      </c>
      <c r="X594" s="51">
        <v>3405.13</v>
      </c>
      <c r="Y594" s="51">
        <f t="shared" si="53"/>
        <v>3176.3336166666672</v>
      </c>
      <c r="Z594">
        <v>76.886799999999994</v>
      </c>
    </row>
    <row r="595" spans="22:26" customFormat="1" x14ac:dyDescent="0.25">
      <c r="V595" t="s">
        <v>116</v>
      </c>
      <c r="W595" s="1">
        <v>39987</v>
      </c>
      <c r="X595" s="51">
        <v>3392.1120000000001</v>
      </c>
      <c r="Y595" s="51">
        <f t="shared" si="53"/>
        <v>3186.4410833333336</v>
      </c>
      <c r="Z595">
        <v>76.627200000000002</v>
      </c>
    </row>
    <row r="596" spans="22:26" customFormat="1" x14ac:dyDescent="0.25">
      <c r="V596" t="s">
        <v>116</v>
      </c>
      <c r="W596" s="1">
        <v>39988</v>
      </c>
      <c r="X596" s="51">
        <v>3431.444</v>
      </c>
      <c r="Y596" s="51">
        <f t="shared" si="53"/>
        <v>3196.074966666667</v>
      </c>
      <c r="Z596">
        <v>77.543300000000002</v>
      </c>
    </row>
    <row r="597" spans="22:26" customFormat="1" x14ac:dyDescent="0.25">
      <c r="V597" t="s">
        <v>116</v>
      </c>
      <c r="W597" s="1">
        <v>39989</v>
      </c>
      <c r="X597" s="51">
        <v>3427.473</v>
      </c>
      <c r="Y597" s="51">
        <f t="shared" si="53"/>
        <v>3205.2348500000003</v>
      </c>
      <c r="Z597">
        <v>77.556299999999993</v>
      </c>
    </row>
    <row r="598" spans="22:26" customFormat="1" x14ac:dyDescent="0.25">
      <c r="V598" t="s">
        <v>116</v>
      </c>
      <c r="W598" s="1">
        <v>39990</v>
      </c>
      <c r="X598" s="51">
        <v>3448.4609999999998</v>
      </c>
      <c r="Y598" s="51">
        <f t="shared" si="53"/>
        <v>3214.6556333333338</v>
      </c>
      <c r="Z598">
        <v>78.063400000000001</v>
      </c>
    </row>
    <row r="599" spans="22:26" customFormat="1" x14ac:dyDescent="0.25">
      <c r="V599" t="s">
        <v>116</v>
      </c>
      <c r="W599" s="1">
        <v>39993</v>
      </c>
      <c r="X599" s="51">
        <v>3476.788</v>
      </c>
      <c r="Y599" s="51">
        <f t="shared" si="53"/>
        <v>3224.0333000000005</v>
      </c>
      <c r="Z599">
        <v>78.748500000000007</v>
      </c>
    </row>
    <row r="600" spans="22:26" customFormat="1" x14ac:dyDescent="0.25">
      <c r="V600" t="s">
        <v>116</v>
      </c>
      <c r="W600" s="1">
        <v>39994</v>
      </c>
      <c r="X600" s="51">
        <v>3452.2629999999999</v>
      </c>
      <c r="Y600" s="51">
        <f t="shared" si="53"/>
        <v>3232.1903666666672</v>
      </c>
      <c r="Z600">
        <v>93.313699999999997</v>
      </c>
    </row>
    <row r="601" spans="22:26" customFormat="1" x14ac:dyDescent="0.25">
      <c r="V601" t="s">
        <v>116</v>
      </c>
      <c r="W601" s="1">
        <v>39995</v>
      </c>
      <c r="X601" s="51">
        <v>3503.7539999999999</v>
      </c>
      <c r="Y601" s="51">
        <f t="shared" si="53"/>
        <v>3241.1573500000004</v>
      </c>
      <c r="Z601">
        <v>85.954999999999998</v>
      </c>
    </row>
    <row r="602" spans="22:26" customFormat="1" x14ac:dyDescent="0.25">
      <c r="V602" t="s">
        <v>116</v>
      </c>
      <c r="W602" s="1">
        <v>39996</v>
      </c>
      <c r="X602" s="51">
        <v>3540.509</v>
      </c>
      <c r="Y602" s="51">
        <f t="shared" si="53"/>
        <v>3251.2616166666671</v>
      </c>
      <c r="Z602">
        <v>86.862200000000001</v>
      </c>
    </row>
    <row r="603" spans="22:26" customFormat="1" x14ac:dyDescent="0.25">
      <c r="V603" t="s">
        <v>116</v>
      </c>
      <c r="W603" s="1">
        <v>39997</v>
      </c>
      <c r="X603" s="51">
        <v>3584.8580000000002</v>
      </c>
      <c r="Y603" s="51">
        <f t="shared" si="53"/>
        <v>3261.5339333333336</v>
      </c>
      <c r="Z603">
        <v>87.870800000000003</v>
      </c>
    </row>
    <row r="604" spans="22:26" customFormat="1" x14ac:dyDescent="0.25">
      <c r="V604" t="s">
        <v>116</v>
      </c>
      <c r="W604" s="1">
        <v>40000</v>
      </c>
      <c r="X604" s="51">
        <v>3592.64</v>
      </c>
      <c r="Y604" s="51">
        <f t="shared" si="53"/>
        <v>3273.6251333333339</v>
      </c>
      <c r="Z604">
        <v>88.137200000000007</v>
      </c>
    </row>
    <row r="605" spans="22:26" customFormat="1" x14ac:dyDescent="0.25">
      <c r="V605" t="s">
        <v>116</v>
      </c>
      <c r="W605" s="1">
        <v>40001</v>
      </c>
      <c r="X605" s="51">
        <v>3589.1869999999999</v>
      </c>
      <c r="Y605" s="51">
        <f t="shared" si="53"/>
        <v>3284.8611833333339</v>
      </c>
      <c r="Z605">
        <v>88.010199999999998</v>
      </c>
    </row>
    <row r="606" spans="22:26" customFormat="1" x14ac:dyDescent="0.25">
      <c r="V606" t="s">
        <v>116</v>
      </c>
      <c r="W606" s="1">
        <v>40002</v>
      </c>
      <c r="X606" s="51">
        <v>3633.433</v>
      </c>
      <c r="Y606" s="51">
        <f t="shared" si="53"/>
        <v>3295.2621333333332</v>
      </c>
      <c r="Z606">
        <v>89.088399999999993</v>
      </c>
    </row>
    <row r="607" spans="22:26" customFormat="1" x14ac:dyDescent="0.25">
      <c r="V607" t="s">
        <v>116</v>
      </c>
      <c r="W607" s="1">
        <v>40003</v>
      </c>
      <c r="X607" s="51">
        <v>3701.79</v>
      </c>
      <c r="Y607" s="51">
        <f t="shared" si="53"/>
        <v>3306.1191000000008</v>
      </c>
      <c r="Z607">
        <v>90.832599999999999</v>
      </c>
    </row>
    <row r="608" spans="22:26" customFormat="1" x14ac:dyDescent="0.25">
      <c r="V608" t="s">
        <v>116</v>
      </c>
      <c r="W608" s="1">
        <v>40004</v>
      </c>
      <c r="X608" s="51">
        <v>3719.97</v>
      </c>
      <c r="Y608" s="51">
        <f t="shared" si="53"/>
        <v>3316.4614500000002</v>
      </c>
      <c r="Z608">
        <v>91.307900000000004</v>
      </c>
    </row>
    <row r="609" spans="22:26" customFormat="1" x14ac:dyDescent="0.25">
      <c r="V609" t="s">
        <v>116</v>
      </c>
      <c r="W609" s="1">
        <v>40007</v>
      </c>
      <c r="X609" s="51">
        <v>3754.3440000000001</v>
      </c>
      <c r="Y609" s="51">
        <f t="shared" si="53"/>
        <v>3326.6368333333335</v>
      </c>
      <c r="Z609">
        <v>92.152500000000003</v>
      </c>
    </row>
    <row r="610" spans="22:26" customFormat="1" x14ac:dyDescent="0.25">
      <c r="V610" t="s">
        <v>116</v>
      </c>
      <c r="W610" s="1">
        <v>40008</v>
      </c>
      <c r="X610" s="51">
        <v>3813.8760000000002</v>
      </c>
      <c r="Y610" s="51">
        <f t="shared" si="53"/>
        <v>3337.5471000000002</v>
      </c>
      <c r="Z610">
        <v>93.618799999999993</v>
      </c>
    </row>
    <row r="611" spans="22:26" customFormat="1" x14ac:dyDescent="0.25">
      <c r="V611" t="s">
        <v>116</v>
      </c>
      <c r="W611" s="1">
        <v>40009</v>
      </c>
      <c r="X611" s="51">
        <v>3848.6320000000001</v>
      </c>
      <c r="Y611" s="51">
        <f t="shared" si="53"/>
        <v>3349.7006500000002</v>
      </c>
      <c r="Z611">
        <v>94.635400000000004</v>
      </c>
    </row>
    <row r="612" spans="22:26" customFormat="1" x14ac:dyDescent="0.25">
      <c r="V612" t="s">
        <v>116</v>
      </c>
      <c r="W612" s="1">
        <v>40010</v>
      </c>
      <c r="X612" s="51">
        <v>3829.2069999999999</v>
      </c>
      <c r="Y612" s="51">
        <f t="shared" si="53"/>
        <v>3360.0893666666675</v>
      </c>
      <c r="Z612">
        <v>94.240499999999997</v>
      </c>
    </row>
    <row r="613" spans="22:26" customFormat="1" x14ac:dyDescent="0.25">
      <c r="V613" t="s">
        <v>116</v>
      </c>
      <c r="W613" s="1">
        <v>40011</v>
      </c>
      <c r="X613" s="51">
        <v>3852.8629999999998</v>
      </c>
      <c r="Y613" s="51">
        <f t="shared" si="53"/>
        <v>3370.8858166666673</v>
      </c>
      <c r="Z613">
        <v>94.762699999999995</v>
      </c>
    </row>
    <row r="614" spans="22:26" customFormat="1" x14ac:dyDescent="0.25">
      <c r="V614" t="s">
        <v>116</v>
      </c>
      <c r="W614" s="1">
        <v>40014</v>
      </c>
      <c r="X614" s="51">
        <v>3919.4259999999999</v>
      </c>
      <c r="Y614" s="51">
        <f t="shared" si="53"/>
        <v>3385.4989500000011</v>
      </c>
      <c r="Z614">
        <v>96.417699999999996</v>
      </c>
    </row>
    <row r="615" spans="22:26" customFormat="1" x14ac:dyDescent="0.25">
      <c r="V615" t="s">
        <v>116</v>
      </c>
      <c r="W615" s="1">
        <v>40015</v>
      </c>
      <c r="X615" s="51">
        <v>3824.288</v>
      </c>
      <c r="Y615" s="51">
        <f t="shared" si="53"/>
        <v>3398.2419333333341</v>
      </c>
      <c r="Z615">
        <v>94.031499999999994</v>
      </c>
    </row>
    <row r="616" spans="22:26" customFormat="1" x14ac:dyDescent="0.25">
      <c r="V616" t="s">
        <v>116</v>
      </c>
      <c r="W616" s="1">
        <v>40016</v>
      </c>
      <c r="X616" s="51">
        <v>3894.5630000000001</v>
      </c>
      <c r="Y616" s="51">
        <f t="shared" si="53"/>
        <v>3412.5386333333345</v>
      </c>
      <c r="Z616">
        <v>95.674099999999996</v>
      </c>
    </row>
    <row r="617" spans="22:26" customFormat="1" x14ac:dyDescent="0.25">
      <c r="V617" t="s">
        <v>116</v>
      </c>
      <c r="W617" s="1">
        <v>40017</v>
      </c>
      <c r="X617" s="51">
        <v>3933.1129999999998</v>
      </c>
      <c r="Y617" s="51">
        <f t="shared" si="53"/>
        <v>3429.4886166666679</v>
      </c>
      <c r="Z617">
        <v>96.638900000000007</v>
      </c>
    </row>
    <row r="618" spans="22:26" customFormat="1" x14ac:dyDescent="0.25">
      <c r="V618" t="s">
        <v>116</v>
      </c>
      <c r="W618" s="1">
        <v>40018</v>
      </c>
      <c r="X618" s="51">
        <v>3907.9670000000001</v>
      </c>
      <c r="Y618" s="51">
        <f t="shared" si="53"/>
        <v>3445.2888666666681</v>
      </c>
      <c r="Z618">
        <v>96.002300000000005</v>
      </c>
    </row>
    <row r="619" spans="22:26" customFormat="1" x14ac:dyDescent="0.25">
      <c r="V619" t="s">
        <v>116</v>
      </c>
      <c r="W619" s="1">
        <v>40021</v>
      </c>
      <c r="X619" s="51">
        <v>3972.6439999999998</v>
      </c>
      <c r="Y619" s="51">
        <f t="shared" si="53"/>
        <v>3460.8322666666668</v>
      </c>
      <c r="Z619">
        <v>97.573499999999996</v>
      </c>
    </row>
    <row r="620" spans="22:26" customFormat="1" x14ac:dyDescent="0.25">
      <c r="V620" t="s">
        <v>116</v>
      </c>
      <c r="W620" s="1">
        <v>40022</v>
      </c>
      <c r="X620" s="51">
        <v>4022.91</v>
      </c>
      <c r="Y620" s="51">
        <f t="shared" si="53"/>
        <v>3476.4438166666673</v>
      </c>
      <c r="Z620">
        <v>98.813699999999997</v>
      </c>
    </row>
    <row r="621" spans="22:26" customFormat="1" x14ac:dyDescent="0.25">
      <c r="V621" t="s">
        <v>116</v>
      </c>
      <c r="W621" s="1">
        <v>40023</v>
      </c>
      <c r="X621" s="51">
        <v>3764.64</v>
      </c>
      <c r="Y621" s="51">
        <f t="shared" si="53"/>
        <v>3486.0169166666678</v>
      </c>
      <c r="Z621">
        <v>92.543099999999995</v>
      </c>
    </row>
    <row r="622" spans="22:26" customFormat="1" x14ac:dyDescent="0.25">
      <c r="V622" t="s">
        <v>116</v>
      </c>
      <c r="W622" s="1">
        <v>40024</v>
      </c>
      <c r="X622" s="51">
        <v>3803.1239999999998</v>
      </c>
      <c r="Y622" s="51">
        <f t="shared" si="53"/>
        <v>3495.7254000000016</v>
      </c>
      <c r="Z622">
        <v>93.431799999999996</v>
      </c>
    </row>
    <row r="623" spans="22:26" customFormat="1" x14ac:dyDescent="0.25">
      <c r="V623" t="s">
        <v>116</v>
      </c>
      <c r="W623" s="1">
        <v>40025</v>
      </c>
      <c r="X623" s="51">
        <v>3928.5839999999998</v>
      </c>
      <c r="Y623" s="51">
        <f t="shared" si="53"/>
        <v>3506.7921500000016</v>
      </c>
      <c r="Z623">
        <v>96.540800000000004</v>
      </c>
    </row>
    <row r="624" spans="22:26" customFormat="1" x14ac:dyDescent="0.25">
      <c r="V624" t="s">
        <v>116</v>
      </c>
      <c r="W624" s="1">
        <v>40028</v>
      </c>
      <c r="X624" s="51">
        <v>4020.2660000000001</v>
      </c>
      <c r="Y624" s="51">
        <f t="shared" si="53"/>
        <v>3519.752816666668</v>
      </c>
      <c r="Z624">
        <v>98.750299999999996</v>
      </c>
    </row>
    <row r="625" spans="22:26" customFormat="1" x14ac:dyDescent="0.25">
      <c r="V625" t="s">
        <v>116</v>
      </c>
      <c r="W625" s="1">
        <v>40029</v>
      </c>
      <c r="X625" s="51">
        <v>4069.346</v>
      </c>
      <c r="Y625" s="51">
        <f t="shared" si="53"/>
        <v>3533.2821166666681</v>
      </c>
      <c r="Z625">
        <v>99.992500000000007</v>
      </c>
    </row>
    <row r="626" spans="22:26" customFormat="1" x14ac:dyDescent="0.25">
      <c r="V626" t="s">
        <v>116</v>
      </c>
      <c r="W626" s="1">
        <v>40030</v>
      </c>
      <c r="X626" s="51">
        <v>4069.3380000000002</v>
      </c>
      <c r="Y626" s="51">
        <f t="shared" si="53"/>
        <v>3548.8615333333341</v>
      </c>
      <c r="Z626">
        <v>99.991600000000005</v>
      </c>
    </row>
    <row r="627" spans="22:26" customFormat="1" x14ac:dyDescent="0.25">
      <c r="V627" t="s">
        <v>116</v>
      </c>
      <c r="W627" s="1">
        <v>40031</v>
      </c>
      <c r="X627" s="51">
        <v>4015.4209999999998</v>
      </c>
      <c r="Y627" s="51">
        <f t="shared" si="53"/>
        <v>3562.2495666666678</v>
      </c>
      <c r="Z627">
        <v>98.682599999999994</v>
      </c>
    </row>
    <row r="628" spans="22:26" customFormat="1" x14ac:dyDescent="0.25">
      <c r="V628" t="s">
        <v>116</v>
      </c>
      <c r="W628" s="1">
        <v>40032</v>
      </c>
      <c r="X628" s="51">
        <v>3893.125</v>
      </c>
      <c r="Y628" s="51">
        <f t="shared" si="53"/>
        <v>3573.2324666666677</v>
      </c>
      <c r="Z628">
        <v>95.738299999999995</v>
      </c>
    </row>
    <row r="629" spans="22:26" customFormat="1" x14ac:dyDescent="0.25">
      <c r="V629" t="s">
        <v>116</v>
      </c>
      <c r="W629" s="1">
        <v>40035</v>
      </c>
      <c r="X629" s="51">
        <v>3933.047</v>
      </c>
      <c r="Y629" s="51">
        <f t="shared" si="53"/>
        <v>3584.6739666666672</v>
      </c>
      <c r="Z629">
        <v>96.6678</v>
      </c>
    </row>
    <row r="630" spans="22:26" customFormat="1" x14ac:dyDescent="0.25">
      <c r="V630" t="s">
        <v>116</v>
      </c>
      <c r="W630" s="1">
        <v>40036</v>
      </c>
      <c r="X630" s="51">
        <v>3953.2930000000001</v>
      </c>
      <c r="Y630" s="51">
        <f t="shared" si="53"/>
        <v>3596.049883333334</v>
      </c>
      <c r="Z630">
        <v>97.1023</v>
      </c>
    </row>
    <row r="631" spans="22:26" customFormat="1" x14ac:dyDescent="0.25">
      <c r="V631" t="s">
        <v>116</v>
      </c>
      <c r="W631" s="1">
        <v>40037</v>
      </c>
      <c r="X631" s="51">
        <v>3770.1370000000002</v>
      </c>
      <c r="Y631" s="51">
        <f t="shared" si="53"/>
        <v>3603.9579833333337</v>
      </c>
      <c r="Z631">
        <v>92.664299999999997</v>
      </c>
    </row>
    <row r="632" spans="22:26" customFormat="1" x14ac:dyDescent="0.25">
      <c r="V632" t="s">
        <v>116</v>
      </c>
      <c r="W632" s="1">
        <v>40038</v>
      </c>
      <c r="X632" s="51">
        <v>3778.14</v>
      </c>
      <c r="Y632" s="51">
        <f t="shared" si="53"/>
        <v>3611.5014666666675</v>
      </c>
      <c r="Z632">
        <v>92.881200000000007</v>
      </c>
    </row>
    <row r="633" spans="22:26" customFormat="1" x14ac:dyDescent="0.25">
      <c r="V633" t="s">
        <v>116</v>
      </c>
      <c r="W633" s="1">
        <v>40039</v>
      </c>
      <c r="X633" s="51">
        <v>3609.6979999999999</v>
      </c>
      <c r="Y633" s="51">
        <f t="shared" si="53"/>
        <v>3616.5552000000007</v>
      </c>
      <c r="Z633">
        <v>88.774600000000007</v>
      </c>
    </row>
    <row r="634" spans="22:26" customFormat="1" x14ac:dyDescent="0.25">
      <c r="V634" t="s">
        <v>116</v>
      </c>
      <c r="W634" s="1">
        <v>40042</v>
      </c>
      <c r="X634" s="51">
        <v>3358.1030000000001</v>
      </c>
      <c r="Y634" s="51">
        <f t="shared" si="53"/>
        <v>3618.3990000000008</v>
      </c>
      <c r="Z634">
        <v>82.540400000000005</v>
      </c>
    </row>
    <row r="635" spans="22:26" customFormat="1" x14ac:dyDescent="0.25">
      <c r="V635" t="s">
        <v>116</v>
      </c>
      <c r="W635" s="1">
        <v>40043</v>
      </c>
      <c r="X635" s="51">
        <v>3424.7750000000001</v>
      </c>
      <c r="Y635" s="51">
        <f t="shared" si="53"/>
        <v>3621.2363500000006</v>
      </c>
      <c r="Z635">
        <v>84.178399999999996</v>
      </c>
    </row>
    <row r="636" spans="22:26" customFormat="1" x14ac:dyDescent="0.25">
      <c r="V636" t="s">
        <v>116</v>
      </c>
      <c r="W636" s="1">
        <v>40044</v>
      </c>
      <c r="X636" s="51">
        <v>3247.5259999999998</v>
      </c>
      <c r="Y636" s="51">
        <f t="shared" si="53"/>
        <v>3620.8367666666672</v>
      </c>
      <c r="Z636">
        <v>79.862499999999997</v>
      </c>
    </row>
    <row r="637" spans="22:26" customFormat="1" x14ac:dyDescent="0.25">
      <c r="V637" t="s">
        <v>116</v>
      </c>
      <c r="W637" s="1">
        <v>40045</v>
      </c>
      <c r="X637" s="51">
        <v>3374.3510000000001</v>
      </c>
      <c r="Y637" s="51">
        <f t="shared" si="53"/>
        <v>3622.4951333333343</v>
      </c>
      <c r="Z637">
        <v>82.981700000000004</v>
      </c>
    </row>
    <row r="638" spans="22:26" customFormat="1" x14ac:dyDescent="0.25">
      <c r="V638" t="s">
        <v>116</v>
      </c>
      <c r="W638" s="1">
        <v>40046</v>
      </c>
      <c r="X638" s="51">
        <v>3468.0419999999999</v>
      </c>
      <c r="Y638" s="51">
        <f t="shared" ref="Y638:Y701" si="54">AVERAGE(X579:X638)</f>
        <v>3625.6833666666671</v>
      </c>
      <c r="Z638">
        <v>85.276399999999995</v>
      </c>
    </row>
    <row r="639" spans="22:26" customFormat="1" x14ac:dyDescent="0.25">
      <c r="V639" t="s">
        <v>116</v>
      </c>
      <c r="W639" s="1">
        <v>40049</v>
      </c>
      <c r="X639" s="51">
        <v>3541.8040000000001</v>
      </c>
      <c r="Y639" s="51">
        <f t="shared" si="54"/>
        <v>3629.1744833333337</v>
      </c>
      <c r="Z639">
        <v>87.182500000000005</v>
      </c>
    </row>
    <row r="640" spans="22:26" customFormat="1" x14ac:dyDescent="0.25">
      <c r="V640" t="s">
        <v>116</v>
      </c>
      <c r="W640" s="1">
        <v>40050</v>
      </c>
      <c r="X640" s="51">
        <v>3485.924</v>
      </c>
      <c r="Y640" s="51">
        <f t="shared" si="54"/>
        <v>3631.3745166666672</v>
      </c>
      <c r="Z640">
        <v>85.752099999999999</v>
      </c>
    </row>
    <row r="641" spans="22:26" customFormat="1" x14ac:dyDescent="0.25">
      <c r="V641" t="s">
        <v>116</v>
      </c>
      <c r="W641" s="1">
        <v>40051</v>
      </c>
      <c r="X641" s="51">
        <v>3595.1149999999998</v>
      </c>
      <c r="Y641" s="51">
        <f t="shared" si="54"/>
        <v>3634.9566333333337</v>
      </c>
      <c r="Z641">
        <v>88.465299999999999</v>
      </c>
    </row>
    <row r="642" spans="22:26" customFormat="1" x14ac:dyDescent="0.25">
      <c r="V642" t="s">
        <v>116</v>
      </c>
      <c r="W642" s="1">
        <v>40052</v>
      </c>
      <c r="X642" s="51">
        <v>3629.5129999999999</v>
      </c>
      <c r="Y642" s="51">
        <f t="shared" si="54"/>
        <v>3639.1839666666665</v>
      </c>
      <c r="Z642">
        <v>89.2423</v>
      </c>
    </row>
    <row r="643" spans="22:26" customFormat="1" x14ac:dyDescent="0.25">
      <c r="V643" t="s">
        <v>116</v>
      </c>
      <c r="W643" s="1">
        <v>40053</v>
      </c>
      <c r="X643" s="51">
        <v>3531.41</v>
      </c>
      <c r="Y643" s="51">
        <f t="shared" si="54"/>
        <v>3642.111166666667</v>
      </c>
      <c r="Z643">
        <v>86.831699999999998</v>
      </c>
    </row>
    <row r="644" spans="22:26" customFormat="1" x14ac:dyDescent="0.25">
      <c r="V644" t="s">
        <v>116</v>
      </c>
      <c r="W644" s="1">
        <v>40056</v>
      </c>
      <c r="X644" s="51">
        <v>3277.9969999999998</v>
      </c>
      <c r="Y644" s="51">
        <f t="shared" si="54"/>
        <v>3640.90715</v>
      </c>
      <c r="Z644">
        <v>80.569000000000003</v>
      </c>
    </row>
    <row r="645" spans="22:26" customFormat="1" x14ac:dyDescent="0.25">
      <c r="V645" t="s">
        <v>116</v>
      </c>
      <c r="W645" s="1">
        <v>40057</v>
      </c>
      <c r="X645" s="51">
        <v>3245.2739999999999</v>
      </c>
      <c r="Y645" s="51">
        <f t="shared" si="54"/>
        <v>3638.8798666666667</v>
      </c>
      <c r="Z645">
        <v>79.827100000000002</v>
      </c>
    </row>
    <row r="646" spans="22:26" customFormat="1" x14ac:dyDescent="0.25">
      <c r="V646" t="s">
        <v>116</v>
      </c>
      <c r="W646" s="1">
        <v>40058</v>
      </c>
      <c r="X646" s="51">
        <v>3265.0740000000001</v>
      </c>
      <c r="Y646" s="51">
        <f t="shared" si="54"/>
        <v>3636.5776333333329</v>
      </c>
      <c r="Z646">
        <v>80.33</v>
      </c>
    </row>
    <row r="647" spans="22:26" customFormat="1" x14ac:dyDescent="0.25">
      <c r="V647" t="s">
        <v>116</v>
      </c>
      <c r="W647" s="1">
        <v>40059</v>
      </c>
      <c r="X647" s="51">
        <v>3427.442</v>
      </c>
      <c r="Y647" s="51">
        <f t="shared" si="54"/>
        <v>3637.3183833333328</v>
      </c>
      <c r="Z647">
        <v>84.388499999999993</v>
      </c>
    </row>
    <row r="648" spans="22:26" customFormat="1" x14ac:dyDescent="0.25">
      <c r="V648" t="s">
        <v>116</v>
      </c>
      <c r="W648" s="1">
        <v>40060</v>
      </c>
      <c r="X648" s="51">
        <v>3489.0630000000001</v>
      </c>
      <c r="Y648" s="51">
        <f t="shared" si="54"/>
        <v>3640.3096499999997</v>
      </c>
      <c r="Z648">
        <v>85.847099999999998</v>
      </c>
    </row>
    <row r="649" spans="22:26" customFormat="1" x14ac:dyDescent="0.25">
      <c r="V649" t="s">
        <v>116</v>
      </c>
      <c r="W649" s="1">
        <v>40063</v>
      </c>
      <c r="X649" s="51">
        <v>3527.2539999999999</v>
      </c>
      <c r="Y649" s="51">
        <f t="shared" si="54"/>
        <v>3643.1519833333327</v>
      </c>
      <c r="Z649">
        <v>86.85</v>
      </c>
    </row>
    <row r="650" spans="22:26" customFormat="1" x14ac:dyDescent="0.25">
      <c r="V650" t="s">
        <v>116</v>
      </c>
      <c r="W650" s="1">
        <v>40064</v>
      </c>
      <c r="X650" s="51">
        <v>3592.806</v>
      </c>
      <c r="Y650" s="51">
        <f t="shared" si="54"/>
        <v>3647.2095833333337</v>
      </c>
      <c r="Z650">
        <v>88.497699999999995</v>
      </c>
    </row>
    <row r="651" spans="22:26" customFormat="1" x14ac:dyDescent="0.25">
      <c r="V651" t="s">
        <v>116</v>
      </c>
      <c r="W651" s="1">
        <v>40065</v>
      </c>
      <c r="X651" s="51">
        <v>3613.41</v>
      </c>
      <c r="Y651" s="51">
        <f t="shared" si="54"/>
        <v>3650.7003833333333</v>
      </c>
      <c r="Z651">
        <v>89.088200000000001</v>
      </c>
    </row>
    <row r="652" spans="22:26" customFormat="1" x14ac:dyDescent="0.25">
      <c r="V652" t="s">
        <v>116</v>
      </c>
      <c r="W652" s="1">
        <v>40066</v>
      </c>
      <c r="X652" s="51">
        <v>3581.683</v>
      </c>
      <c r="Y652" s="51">
        <f t="shared" si="54"/>
        <v>3653.2070833333332</v>
      </c>
      <c r="Z652">
        <v>88.319299999999998</v>
      </c>
    </row>
    <row r="653" spans="22:26" customFormat="1" x14ac:dyDescent="0.25">
      <c r="V653" t="s">
        <v>116</v>
      </c>
      <c r="W653" s="1">
        <v>40067</v>
      </c>
      <c r="X653" s="51">
        <v>3641.8159999999998</v>
      </c>
      <c r="Y653" s="51">
        <f t="shared" si="54"/>
        <v>3656.6697666666664</v>
      </c>
      <c r="Z653">
        <v>89.795199999999994</v>
      </c>
    </row>
    <row r="654" spans="22:26" customFormat="1" x14ac:dyDescent="0.25">
      <c r="V654" t="s">
        <v>116</v>
      </c>
      <c r="W654" s="1">
        <v>40070</v>
      </c>
      <c r="X654" s="51">
        <v>3736.576</v>
      </c>
      <c r="Y654" s="51">
        <f t="shared" si="54"/>
        <v>3662.193866666667</v>
      </c>
      <c r="Z654">
        <v>92.123000000000005</v>
      </c>
    </row>
    <row r="655" spans="22:26" customFormat="1" x14ac:dyDescent="0.25">
      <c r="V655" t="s">
        <v>116</v>
      </c>
      <c r="W655" s="1">
        <v>40071</v>
      </c>
      <c r="X655" s="51">
        <v>3775.2130000000002</v>
      </c>
      <c r="Y655" s="51">
        <f t="shared" si="54"/>
        <v>3668.5788833333331</v>
      </c>
      <c r="Z655">
        <v>93.067899999999995</v>
      </c>
    </row>
    <row r="656" spans="22:26" customFormat="1" x14ac:dyDescent="0.25">
      <c r="V656" t="s">
        <v>116</v>
      </c>
      <c r="W656" s="1">
        <v>40072</v>
      </c>
      <c r="X656" s="51">
        <v>3781.0639999999999</v>
      </c>
      <c r="Y656" s="51">
        <f t="shared" si="54"/>
        <v>3674.4058833333333</v>
      </c>
      <c r="Z656">
        <v>93.1755</v>
      </c>
    </row>
    <row r="657" spans="22:26" customFormat="1" x14ac:dyDescent="0.25">
      <c r="V657" t="s">
        <v>116</v>
      </c>
      <c r="W657" s="1">
        <v>40073</v>
      </c>
      <c r="X657" s="51">
        <v>3868.6669999999999</v>
      </c>
      <c r="Y657" s="51">
        <f t="shared" si="54"/>
        <v>3681.7591166666666</v>
      </c>
      <c r="Z657">
        <v>95.334100000000007</v>
      </c>
    </row>
    <row r="658" spans="22:26" customFormat="1" x14ac:dyDescent="0.25">
      <c r="V658" t="s">
        <v>116</v>
      </c>
      <c r="W658" s="1">
        <v>40074</v>
      </c>
      <c r="X658" s="51">
        <v>3739.732</v>
      </c>
      <c r="Y658" s="51">
        <f t="shared" si="54"/>
        <v>3686.6136333333329</v>
      </c>
      <c r="Z658">
        <v>92.151499999999999</v>
      </c>
    </row>
    <row r="659" spans="22:26" customFormat="1" x14ac:dyDescent="0.25">
      <c r="V659" t="s">
        <v>116</v>
      </c>
      <c r="W659" s="1">
        <v>40077</v>
      </c>
      <c r="X659" s="51">
        <v>3804.3310000000001</v>
      </c>
      <c r="Y659" s="51">
        <f t="shared" si="54"/>
        <v>3692.0726833333333</v>
      </c>
      <c r="Z659">
        <v>93.7042</v>
      </c>
    </row>
    <row r="660" spans="22:26" customFormat="1" x14ac:dyDescent="0.25">
      <c r="V660" t="s">
        <v>116</v>
      </c>
      <c r="W660" s="1">
        <v>40078</v>
      </c>
      <c r="X660" s="51">
        <v>3708.1990000000001</v>
      </c>
      <c r="Y660" s="51">
        <f t="shared" si="54"/>
        <v>3696.338283333333</v>
      </c>
      <c r="Z660">
        <v>91.376499999999993</v>
      </c>
    </row>
    <row r="661" spans="22:26" customFormat="1" x14ac:dyDescent="0.25">
      <c r="V661" t="s">
        <v>116</v>
      </c>
      <c r="W661" s="1">
        <v>40079</v>
      </c>
      <c r="X661" s="51">
        <v>3595.7060000000001</v>
      </c>
      <c r="Y661" s="51">
        <f t="shared" si="54"/>
        <v>3697.8708166666665</v>
      </c>
      <c r="Z661">
        <v>88.624700000000004</v>
      </c>
    </row>
    <row r="662" spans="22:26" customFormat="1" x14ac:dyDescent="0.25">
      <c r="V662" t="s">
        <v>116</v>
      </c>
      <c r="W662" s="1">
        <v>40080</v>
      </c>
      <c r="X662" s="51">
        <v>3568.6689999999999</v>
      </c>
      <c r="Y662" s="51">
        <f t="shared" si="54"/>
        <v>3698.3401499999995</v>
      </c>
      <c r="Z662">
        <v>88.038899999999998</v>
      </c>
    </row>
    <row r="663" spans="22:26" customFormat="1" x14ac:dyDescent="0.25">
      <c r="V663" t="s">
        <v>116</v>
      </c>
      <c r="W663" s="1">
        <v>40081</v>
      </c>
      <c r="X663" s="51">
        <v>3536.8110000000001</v>
      </c>
      <c r="Y663" s="51">
        <f t="shared" si="54"/>
        <v>3697.539366666666</v>
      </c>
      <c r="Z663">
        <v>87.236199999999997</v>
      </c>
    </row>
    <row r="664" spans="22:26" customFormat="1" x14ac:dyDescent="0.25">
      <c r="V664" t="s">
        <v>116</v>
      </c>
      <c r="W664" s="1">
        <v>40084</v>
      </c>
      <c r="X664" s="51">
        <v>3434.6550000000002</v>
      </c>
      <c r="Y664" s="51">
        <f t="shared" si="54"/>
        <v>3694.9062833333323</v>
      </c>
      <c r="Z664">
        <v>84.721299999999999</v>
      </c>
    </row>
    <row r="665" spans="22:26" customFormat="1" x14ac:dyDescent="0.25">
      <c r="V665" t="s">
        <v>116</v>
      </c>
      <c r="W665" s="1">
        <v>40085</v>
      </c>
      <c r="X665" s="51">
        <v>3372.0740000000001</v>
      </c>
      <c r="Y665" s="51">
        <f t="shared" si="54"/>
        <v>3691.2877333333327</v>
      </c>
      <c r="Z665">
        <v>83.231899999999996</v>
      </c>
    </row>
    <row r="666" spans="22:26" customFormat="1" x14ac:dyDescent="0.25">
      <c r="V666" t="s">
        <v>116</v>
      </c>
      <c r="W666" s="1">
        <v>40086</v>
      </c>
      <c r="X666" s="51">
        <v>3400.623</v>
      </c>
      <c r="Y666" s="51">
        <f t="shared" si="54"/>
        <v>3687.4075666666663</v>
      </c>
      <c r="Z666">
        <v>74.088499999999996</v>
      </c>
    </row>
    <row r="667" spans="22:26" customFormat="1" x14ac:dyDescent="0.25">
      <c r="V667" t="s">
        <v>116</v>
      </c>
      <c r="W667" s="1">
        <v>40095</v>
      </c>
      <c r="X667" s="51">
        <v>3576.444</v>
      </c>
      <c r="Y667" s="51">
        <f t="shared" si="54"/>
        <v>3685.3184666666657</v>
      </c>
      <c r="Z667">
        <v>77.920100000000005</v>
      </c>
    </row>
    <row r="668" spans="22:26" customFormat="1" x14ac:dyDescent="0.25">
      <c r="V668" t="s">
        <v>116</v>
      </c>
      <c r="W668" s="1">
        <v>40098</v>
      </c>
      <c r="X668" s="51">
        <v>3597.8629999999998</v>
      </c>
      <c r="Y668" s="51">
        <f t="shared" si="54"/>
        <v>3683.2833499999992</v>
      </c>
      <c r="Z668">
        <v>78.326300000000003</v>
      </c>
    </row>
    <row r="669" spans="22:26" customFormat="1" x14ac:dyDescent="0.25">
      <c r="V669" t="s">
        <v>116</v>
      </c>
      <c r="W669" s="1">
        <v>40099</v>
      </c>
      <c r="X669" s="51">
        <v>3659.0810000000001</v>
      </c>
      <c r="Y669" s="51">
        <f t="shared" si="54"/>
        <v>3681.6956333333324</v>
      </c>
      <c r="Z669">
        <v>79.664199999999994</v>
      </c>
    </row>
    <row r="670" spans="22:26" customFormat="1" x14ac:dyDescent="0.25">
      <c r="V670" t="s">
        <v>116</v>
      </c>
      <c r="W670" s="1">
        <v>40100</v>
      </c>
      <c r="X670" s="51">
        <v>3692.6480000000001</v>
      </c>
      <c r="Y670" s="51">
        <f t="shared" si="54"/>
        <v>3679.675166666666</v>
      </c>
      <c r="Z670">
        <v>80.446299999999994</v>
      </c>
    </row>
    <row r="671" spans="22:26" customFormat="1" x14ac:dyDescent="0.25">
      <c r="V671" t="s">
        <v>116</v>
      </c>
      <c r="W671" s="1">
        <v>40101</v>
      </c>
      <c r="X671" s="51">
        <v>3704.404</v>
      </c>
      <c r="Y671" s="51">
        <f t="shared" si="54"/>
        <v>3677.2713666666664</v>
      </c>
      <c r="Z671">
        <v>80.676299999999998</v>
      </c>
    </row>
    <row r="672" spans="22:26" customFormat="1" x14ac:dyDescent="0.25">
      <c r="V672" t="s">
        <v>116</v>
      </c>
      <c r="W672" s="1">
        <v>40102</v>
      </c>
      <c r="X672" s="51">
        <v>3716.8969999999999</v>
      </c>
      <c r="Y672" s="51">
        <f t="shared" si="54"/>
        <v>3675.3995333333323</v>
      </c>
      <c r="Z672">
        <v>80.918000000000006</v>
      </c>
    </row>
    <row r="673" spans="22:26" customFormat="1" x14ac:dyDescent="0.25">
      <c r="V673" t="s">
        <v>116</v>
      </c>
      <c r="W673" s="1">
        <v>40105</v>
      </c>
      <c r="X673" s="51">
        <v>3808.181</v>
      </c>
      <c r="Y673" s="51">
        <f t="shared" si="54"/>
        <v>3674.654833333333</v>
      </c>
      <c r="Z673">
        <v>82.966700000000003</v>
      </c>
    </row>
    <row r="674" spans="22:26" customFormat="1" x14ac:dyDescent="0.25">
      <c r="V674" t="s">
        <v>116</v>
      </c>
      <c r="W674" s="1">
        <v>40106</v>
      </c>
      <c r="X674" s="51">
        <v>3865.8319999999999</v>
      </c>
      <c r="Y674" s="51">
        <f t="shared" si="54"/>
        <v>3673.7615999999989</v>
      </c>
      <c r="Z674">
        <v>84.201599999999999</v>
      </c>
    </row>
    <row r="675" spans="22:26" customFormat="1" x14ac:dyDescent="0.25">
      <c r="V675" t="s">
        <v>116</v>
      </c>
      <c r="W675" s="1">
        <v>40107</v>
      </c>
      <c r="X675" s="51">
        <v>3839.9470000000001</v>
      </c>
      <c r="Y675" s="51">
        <f t="shared" si="54"/>
        <v>3674.022583333332</v>
      </c>
      <c r="Z675">
        <v>83.637600000000006</v>
      </c>
    </row>
    <row r="676" spans="22:26" customFormat="1" x14ac:dyDescent="0.25">
      <c r="V676" t="s">
        <v>116</v>
      </c>
      <c r="W676" s="1">
        <v>40108</v>
      </c>
      <c r="X676" s="51">
        <v>3855.768</v>
      </c>
      <c r="Y676" s="51">
        <f t="shared" si="54"/>
        <v>3673.3759999999993</v>
      </c>
      <c r="Z676">
        <v>83.924199999999999</v>
      </c>
    </row>
    <row r="677" spans="22:26" customFormat="1" x14ac:dyDescent="0.25">
      <c r="V677" t="s">
        <v>116</v>
      </c>
      <c r="W677" s="1">
        <v>40109</v>
      </c>
      <c r="X677" s="51">
        <v>3908.4349999999999</v>
      </c>
      <c r="Y677" s="51">
        <f t="shared" si="54"/>
        <v>3672.9646999999991</v>
      </c>
      <c r="Z677">
        <v>85.104100000000003</v>
      </c>
    </row>
    <row r="678" spans="22:26" customFormat="1" x14ac:dyDescent="0.25">
      <c r="V678" t="s">
        <v>116</v>
      </c>
      <c r="W678" s="1">
        <v>40112</v>
      </c>
      <c r="X678" s="51">
        <v>3911.6529999999998</v>
      </c>
      <c r="Y678" s="51">
        <f t="shared" si="54"/>
        <v>3673.0261333333324</v>
      </c>
      <c r="Z678">
        <v>85.176100000000005</v>
      </c>
    </row>
    <row r="679" spans="22:26" customFormat="1" x14ac:dyDescent="0.25">
      <c r="V679" t="s">
        <v>116</v>
      </c>
      <c r="W679" s="1">
        <v>40113</v>
      </c>
      <c r="X679" s="51">
        <v>3807.9760000000001</v>
      </c>
      <c r="Y679" s="51">
        <f t="shared" si="54"/>
        <v>3670.2816666666663</v>
      </c>
      <c r="Z679">
        <v>82.891499999999994</v>
      </c>
    </row>
    <row r="680" spans="22:26" customFormat="1" x14ac:dyDescent="0.25">
      <c r="V680" t="s">
        <v>116</v>
      </c>
      <c r="W680" s="1">
        <v>40114</v>
      </c>
      <c r="X680" s="51">
        <v>3846.415</v>
      </c>
      <c r="Y680" s="51">
        <f t="shared" si="54"/>
        <v>3667.3400833333335</v>
      </c>
      <c r="Z680">
        <v>83.723600000000005</v>
      </c>
    </row>
    <row r="681" spans="22:26" customFormat="1" x14ac:dyDescent="0.25">
      <c r="V681" t="s">
        <v>116</v>
      </c>
      <c r="W681" s="1">
        <v>40115</v>
      </c>
      <c r="X681" s="51">
        <v>3777.5050000000001</v>
      </c>
      <c r="Y681" s="51">
        <f t="shared" si="54"/>
        <v>3667.5544999999997</v>
      </c>
      <c r="Z681">
        <v>82.216999999999999</v>
      </c>
    </row>
    <row r="682" spans="22:26" customFormat="1" x14ac:dyDescent="0.25">
      <c r="V682" t="s">
        <v>116</v>
      </c>
      <c r="W682" s="1">
        <v>40116</v>
      </c>
      <c r="X682" s="51">
        <v>3827.683</v>
      </c>
      <c r="Y682" s="51">
        <f t="shared" si="54"/>
        <v>3667.9638166666659</v>
      </c>
      <c r="Z682">
        <v>83.312899999999999</v>
      </c>
    </row>
    <row r="683" spans="22:26" customFormat="1" x14ac:dyDescent="0.25">
      <c r="V683" t="s">
        <v>116</v>
      </c>
      <c r="W683" s="1">
        <v>40119</v>
      </c>
      <c r="X683" s="51">
        <v>3955.7829999999999</v>
      </c>
      <c r="Y683" s="51">
        <f t="shared" si="54"/>
        <v>3668.4171333333334</v>
      </c>
      <c r="Z683">
        <v>86.033000000000001</v>
      </c>
    </row>
    <row r="684" spans="22:26" customFormat="1" x14ac:dyDescent="0.25">
      <c r="V684" t="s">
        <v>116</v>
      </c>
      <c r="W684" s="1">
        <v>40120</v>
      </c>
      <c r="X684" s="51">
        <v>4053.212</v>
      </c>
      <c r="Y684" s="51">
        <f t="shared" si="54"/>
        <v>3668.9662333333331</v>
      </c>
      <c r="Z684">
        <v>88.093699999999998</v>
      </c>
    </row>
    <row r="685" spans="22:26" customFormat="1" x14ac:dyDescent="0.25">
      <c r="V685" t="s">
        <v>116</v>
      </c>
      <c r="W685" s="1">
        <v>40121</v>
      </c>
      <c r="X685" s="51">
        <v>4083.482</v>
      </c>
      <c r="Y685" s="51">
        <f t="shared" si="54"/>
        <v>3669.2018333333326</v>
      </c>
      <c r="Z685">
        <v>88.700299999999999</v>
      </c>
    </row>
    <row r="686" spans="22:26" customFormat="1" x14ac:dyDescent="0.25">
      <c r="V686" t="s">
        <v>116</v>
      </c>
      <c r="W686" s="1">
        <v>40122</v>
      </c>
      <c r="X686" s="51">
        <v>4125.7809999999999</v>
      </c>
      <c r="Y686" s="51">
        <f t="shared" si="54"/>
        <v>3670.1425499999991</v>
      </c>
      <c r="Z686">
        <v>89.575900000000004</v>
      </c>
    </row>
    <row r="687" spans="22:26" customFormat="1" x14ac:dyDescent="0.25">
      <c r="V687" t="s">
        <v>116</v>
      </c>
      <c r="W687" s="1">
        <v>40123</v>
      </c>
      <c r="X687" s="51">
        <v>4145.1369999999997</v>
      </c>
      <c r="Y687" s="51">
        <f t="shared" si="54"/>
        <v>3672.3044833333329</v>
      </c>
      <c r="Z687">
        <v>90.026799999999994</v>
      </c>
    </row>
    <row r="688" spans="22:26" customFormat="1" x14ac:dyDescent="0.25">
      <c r="V688" t="s">
        <v>116</v>
      </c>
      <c r="W688" s="1">
        <v>40126</v>
      </c>
      <c r="X688" s="51">
        <v>4176.1880000000001</v>
      </c>
      <c r="Y688" s="51">
        <f t="shared" si="54"/>
        <v>3677.0221999999994</v>
      </c>
      <c r="Z688">
        <v>90.727400000000003</v>
      </c>
    </row>
    <row r="689" spans="22:26" customFormat="1" x14ac:dyDescent="0.25">
      <c r="V689" t="s">
        <v>116</v>
      </c>
      <c r="W689" s="1">
        <v>40127</v>
      </c>
      <c r="X689" s="51">
        <v>4182.7700000000004</v>
      </c>
      <c r="Y689" s="51">
        <f t="shared" si="54"/>
        <v>3681.1842499999989</v>
      </c>
      <c r="Z689">
        <v>90.927899999999994</v>
      </c>
    </row>
    <row r="690" spans="22:26" customFormat="1" x14ac:dyDescent="0.25">
      <c r="V690" t="s">
        <v>116</v>
      </c>
      <c r="W690" s="1">
        <v>40128</v>
      </c>
      <c r="X690" s="51">
        <v>4199.549</v>
      </c>
      <c r="Y690" s="51">
        <f t="shared" si="54"/>
        <v>3685.2885166666665</v>
      </c>
      <c r="Z690">
        <v>91.240600000000001</v>
      </c>
    </row>
    <row r="691" spans="22:26" customFormat="1" x14ac:dyDescent="0.25">
      <c r="V691" t="s">
        <v>116</v>
      </c>
      <c r="W691" s="1">
        <v>40129</v>
      </c>
      <c r="X691" s="51">
        <v>4213.2449999999999</v>
      </c>
      <c r="Y691" s="51">
        <f t="shared" si="54"/>
        <v>3692.6736499999997</v>
      </c>
      <c r="Z691">
        <v>91.501800000000003</v>
      </c>
    </row>
    <row r="692" spans="22:26" customFormat="1" x14ac:dyDescent="0.25">
      <c r="V692" t="s">
        <v>116</v>
      </c>
      <c r="W692" s="1">
        <v>40130</v>
      </c>
      <c r="X692" s="51">
        <v>4267.0079999999998</v>
      </c>
      <c r="Y692" s="51">
        <f t="shared" si="54"/>
        <v>3700.8214499999999</v>
      </c>
      <c r="Z692">
        <v>92.632900000000006</v>
      </c>
    </row>
    <row r="693" spans="22:26" customFormat="1" x14ac:dyDescent="0.25">
      <c r="V693" t="s">
        <v>116</v>
      </c>
      <c r="W693" s="1">
        <v>40133</v>
      </c>
      <c r="X693" s="51">
        <v>4364.973</v>
      </c>
      <c r="Y693" s="51">
        <f t="shared" si="54"/>
        <v>3713.4093666666658</v>
      </c>
      <c r="Z693">
        <v>94.811999999999998</v>
      </c>
    </row>
    <row r="694" spans="22:26" customFormat="1" x14ac:dyDescent="0.25">
      <c r="V694" t="s">
        <v>116</v>
      </c>
      <c r="W694" s="1">
        <v>40134</v>
      </c>
      <c r="X694" s="51">
        <v>4387.5519999999997</v>
      </c>
      <c r="Y694" s="51">
        <f t="shared" si="54"/>
        <v>3730.5668499999988</v>
      </c>
      <c r="Z694">
        <v>95.241</v>
      </c>
    </row>
    <row r="695" spans="22:26" customFormat="1" x14ac:dyDescent="0.25">
      <c r="V695" t="s">
        <v>116</v>
      </c>
      <c r="W695" s="1">
        <v>40135</v>
      </c>
      <c r="X695" s="51">
        <v>4406.7790000000005</v>
      </c>
      <c r="Y695" s="51">
        <f t="shared" si="54"/>
        <v>3746.933583333333</v>
      </c>
      <c r="Z695">
        <v>95.674000000000007</v>
      </c>
    </row>
    <row r="696" spans="22:26" customFormat="1" x14ac:dyDescent="0.25">
      <c r="V696" t="s">
        <v>116</v>
      </c>
      <c r="W696" s="1">
        <v>40136</v>
      </c>
      <c r="X696" s="51">
        <v>4476.1379999999999</v>
      </c>
      <c r="Y696" s="51">
        <f t="shared" si="54"/>
        <v>3767.4104499999985</v>
      </c>
      <c r="Z696">
        <v>97.186700000000002</v>
      </c>
    </row>
    <row r="697" spans="22:26" customFormat="1" x14ac:dyDescent="0.25">
      <c r="V697" t="s">
        <v>116</v>
      </c>
      <c r="W697" s="1">
        <v>40137</v>
      </c>
      <c r="X697" s="51">
        <v>4508.2929999999997</v>
      </c>
      <c r="Y697" s="51">
        <f t="shared" si="54"/>
        <v>3786.3094833333325</v>
      </c>
      <c r="Z697">
        <v>97.837699999999998</v>
      </c>
    </row>
    <row r="698" spans="22:26" customFormat="1" x14ac:dyDescent="0.25">
      <c r="V698" t="s">
        <v>116</v>
      </c>
      <c r="W698" s="1">
        <v>40140</v>
      </c>
      <c r="X698" s="51">
        <v>4591.3389999999999</v>
      </c>
      <c r="Y698" s="51">
        <f t="shared" si="54"/>
        <v>3805.0310999999992</v>
      </c>
      <c r="Z698">
        <v>99.666399999999996</v>
      </c>
    </row>
    <row r="699" spans="22:26" customFormat="1" x14ac:dyDescent="0.25">
      <c r="V699" t="s">
        <v>116</v>
      </c>
      <c r="W699" s="1">
        <v>40141</v>
      </c>
      <c r="X699" s="51">
        <v>4347.6570000000002</v>
      </c>
      <c r="Y699" s="51">
        <f t="shared" si="54"/>
        <v>3818.4619833333327</v>
      </c>
      <c r="Z699">
        <v>94.644400000000005</v>
      </c>
    </row>
    <row r="700" spans="22:26" customFormat="1" x14ac:dyDescent="0.25">
      <c r="V700" t="s">
        <v>116</v>
      </c>
      <c r="W700" s="1">
        <v>40142</v>
      </c>
      <c r="X700" s="51">
        <v>4512.08</v>
      </c>
      <c r="Y700" s="51">
        <f t="shared" si="54"/>
        <v>3835.5645833333324</v>
      </c>
      <c r="Z700">
        <v>98.186099999999996</v>
      </c>
    </row>
    <row r="701" spans="22:26" customFormat="1" x14ac:dyDescent="0.25">
      <c r="V701" t="s">
        <v>116</v>
      </c>
      <c r="W701" s="1">
        <v>40143</v>
      </c>
      <c r="X701" s="51">
        <v>4328.4080000000004</v>
      </c>
      <c r="Y701" s="51">
        <f t="shared" si="54"/>
        <v>3847.7861333333326</v>
      </c>
      <c r="Z701">
        <v>94.212000000000003</v>
      </c>
    </row>
    <row r="702" spans="22:26" customFormat="1" x14ac:dyDescent="0.25">
      <c r="V702" t="s">
        <v>116</v>
      </c>
      <c r="W702" s="1">
        <v>40144</v>
      </c>
      <c r="X702" s="51">
        <v>4215.3379999999997</v>
      </c>
      <c r="Y702" s="51">
        <f t="shared" ref="Y702:Y765" si="55">AVERAGE(X643:X702)</f>
        <v>3857.5498833333322</v>
      </c>
      <c r="Z702">
        <v>91.755200000000002</v>
      </c>
    </row>
    <row r="703" spans="22:26" customFormat="1" x14ac:dyDescent="0.25">
      <c r="V703" t="s">
        <v>116</v>
      </c>
      <c r="W703" s="1">
        <v>40147</v>
      </c>
      <c r="X703" s="51">
        <v>4405.3280000000004</v>
      </c>
      <c r="Y703" s="51">
        <f t="shared" si="55"/>
        <v>3872.1151833333324</v>
      </c>
      <c r="Z703">
        <v>95.8596</v>
      </c>
    </row>
    <row r="704" spans="22:26" customFormat="1" x14ac:dyDescent="0.25">
      <c r="V704" t="s">
        <v>116</v>
      </c>
      <c r="W704" s="1">
        <v>40148</v>
      </c>
      <c r="X704" s="51">
        <v>4525.2879999999996</v>
      </c>
      <c r="Y704" s="51">
        <f t="shared" si="55"/>
        <v>3892.9033666666655</v>
      </c>
      <c r="Z704">
        <v>98.408000000000001</v>
      </c>
    </row>
    <row r="705" spans="22:26" customFormat="1" x14ac:dyDescent="0.25">
      <c r="V705" t="s">
        <v>116</v>
      </c>
      <c r="W705" s="1">
        <v>40149</v>
      </c>
      <c r="X705" s="51">
        <v>4591.384</v>
      </c>
      <c r="Y705" s="51">
        <f t="shared" si="55"/>
        <v>3915.3385333333322</v>
      </c>
      <c r="Z705">
        <v>99.817400000000006</v>
      </c>
    </row>
    <row r="706" spans="22:26" customFormat="1" x14ac:dyDescent="0.25">
      <c r="V706" t="s">
        <v>116</v>
      </c>
      <c r="W706" s="1">
        <v>40150</v>
      </c>
      <c r="X706" s="51">
        <v>4621.9409999999998</v>
      </c>
      <c r="Y706" s="51">
        <f t="shared" si="55"/>
        <v>3937.9529833333318</v>
      </c>
      <c r="Z706">
        <v>100.4645</v>
      </c>
    </row>
    <row r="707" spans="22:26" customFormat="1" x14ac:dyDescent="0.25">
      <c r="V707" t="s">
        <v>116</v>
      </c>
      <c r="W707" s="1">
        <v>40151</v>
      </c>
      <c r="X707" s="51">
        <v>4506.0820000000003</v>
      </c>
      <c r="Y707" s="51">
        <f t="shared" si="55"/>
        <v>3955.9303166666655</v>
      </c>
      <c r="Z707">
        <v>97.980900000000005</v>
      </c>
    </row>
    <row r="708" spans="22:26" customFormat="1" x14ac:dyDescent="0.25">
      <c r="V708" t="s">
        <v>116</v>
      </c>
      <c r="W708" s="1">
        <v>40154</v>
      </c>
      <c r="X708" s="51">
        <v>4581.2420000000002</v>
      </c>
      <c r="Y708" s="51">
        <f t="shared" si="55"/>
        <v>3974.1332999999986</v>
      </c>
      <c r="Z708">
        <v>99.605999999999995</v>
      </c>
    </row>
    <row r="709" spans="22:26" customFormat="1" x14ac:dyDescent="0.25">
      <c r="V709" t="s">
        <v>116</v>
      </c>
      <c r="W709" s="1">
        <v>40155</v>
      </c>
      <c r="X709" s="51">
        <v>4571.7640000000001</v>
      </c>
      <c r="Y709" s="51">
        <f t="shared" si="55"/>
        <v>3991.5417999999986</v>
      </c>
      <c r="Z709">
        <v>99.455799999999996</v>
      </c>
    </row>
    <row r="710" spans="22:26" customFormat="1" x14ac:dyDescent="0.25">
      <c r="V710" t="s">
        <v>116</v>
      </c>
      <c r="W710" s="1">
        <v>40156</v>
      </c>
      <c r="X710" s="51">
        <v>4498.152</v>
      </c>
      <c r="Y710" s="51">
        <f t="shared" si="55"/>
        <v>4006.6308999999987</v>
      </c>
      <c r="Z710">
        <v>97.873599999999996</v>
      </c>
    </row>
    <row r="711" spans="22:26" customFormat="1" x14ac:dyDescent="0.25">
      <c r="V711" t="s">
        <v>116</v>
      </c>
      <c r="W711" s="1">
        <v>40157</v>
      </c>
      <c r="X711" s="51">
        <v>4536.5569999999998</v>
      </c>
      <c r="Y711" s="51">
        <f t="shared" si="55"/>
        <v>4022.0166833333324</v>
      </c>
      <c r="Z711">
        <v>98.711200000000005</v>
      </c>
    </row>
    <row r="712" spans="22:26" customFormat="1" x14ac:dyDescent="0.25">
      <c r="V712" t="s">
        <v>116</v>
      </c>
      <c r="W712" s="1">
        <v>40158</v>
      </c>
      <c r="X712" s="51">
        <v>4534.7629999999999</v>
      </c>
      <c r="Y712" s="51">
        <f t="shared" si="55"/>
        <v>4037.9013499999992</v>
      </c>
      <c r="Z712">
        <v>98.7209</v>
      </c>
    </row>
    <row r="713" spans="22:26" customFormat="1" x14ac:dyDescent="0.25">
      <c r="V713" t="s">
        <v>116</v>
      </c>
      <c r="W713" s="1">
        <v>40161</v>
      </c>
      <c r="X713" s="51">
        <v>4513.5940000000001</v>
      </c>
      <c r="Y713" s="51">
        <f t="shared" si="55"/>
        <v>4052.4309833333327</v>
      </c>
      <c r="Z713">
        <v>98.412999999999997</v>
      </c>
    </row>
    <row r="714" spans="22:26" customFormat="1" x14ac:dyDescent="0.25">
      <c r="V714" t="s">
        <v>116</v>
      </c>
      <c r="W714" s="1">
        <v>40162</v>
      </c>
      <c r="X714" s="51">
        <v>4523.4930000000004</v>
      </c>
      <c r="Y714" s="51">
        <f t="shared" si="55"/>
        <v>4065.5462666666663</v>
      </c>
      <c r="Z714">
        <v>98.644499999999994</v>
      </c>
    </row>
    <row r="715" spans="22:26" customFormat="1" x14ac:dyDescent="0.25">
      <c r="V715" t="s">
        <v>116</v>
      </c>
      <c r="W715" s="1">
        <v>40163</v>
      </c>
      <c r="X715" s="51">
        <v>4506.0389999999998</v>
      </c>
      <c r="Y715" s="51">
        <f t="shared" si="55"/>
        <v>4077.7266999999997</v>
      </c>
      <c r="Z715">
        <v>98.218599999999995</v>
      </c>
    </row>
    <row r="716" spans="22:26" customFormat="1" x14ac:dyDescent="0.25">
      <c r="V716" t="s">
        <v>116</v>
      </c>
      <c r="W716" s="1">
        <v>40164</v>
      </c>
      <c r="X716" s="51">
        <v>4364.9260000000004</v>
      </c>
      <c r="Y716" s="51">
        <f t="shared" si="55"/>
        <v>4087.4577333333332</v>
      </c>
      <c r="Z716">
        <v>95.140799999999999</v>
      </c>
    </row>
    <row r="717" spans="22:26" customFormat="1" x14ac:dyDescent="0.25">
      <c r="V717" t="s">
        <v>116</v>
      </c>
      <c r="W717" s="1">
        <v>40165</v>
      </c>
      <c r="X717" s="51">
        <v>4203.4799999999996</v>
      </c>
      <c r="Y717" s="51">
        <f t="shared" si="55"/>
        <v>4093.0379499999999</v>
      </c>
      <c r="Z717">
        <v>91.605900000000005</v>
      </c>
    </row>
    <row r="718" spans="22:26" customFormat="1" x14ac:dyDescent="0.25">
      <c r="V718" t="s">
        <v>116</v>
      </c>
      <c r="W718" s="1">
        <v>40168</v>
      </c>
      <c r="X718" s="51">
        <v>4256.3890000000001</v>
      </c>
      <c r="Y718" s="51">
        <f t="shared" si="55"/>
        <v>4101.6489000000001</v>
      </c>
      <c r="Z718">
        <v>92.784999999999997</v>
      </c>
    </row>
    <row r="719" spans="22:26" customFormat="1" x14ac:dyDescent="0.25">
      <c r="V719" t="s">
        <v>116</v>
      </c>
      <c r="W719" s="1">
        <v>40169</v>
      </c>
      <c r="X719" s="51">
        <v>4136.8220000000001</v>
      </c>
      <c r="Y719" s="51">
        <f t="shared" si="55"/>
        <v>4107.1904166666664</v>
      </c>
      <c r="Z719">
        <v>90.207300000000004</v>
      </c>
    </row>
    <row r="720" spans="22:26" customFormat="1" x14ac:dyDescent="0.25">
      <c r="V720" t="s">
        <v>116</v>
      </c>
      <c r="W720" s="1">
        <v>40170</v>
      </c>
      <c r="X720" s="51">
        <v>4210.1729999999998</v>
      </c>
      <c r="Y720" s="51">
        <f t="shared" si="55"/>
        <v>4115.5566500000004</v>
      </c>
      <c r="Z720">
        <v>91.941100000000006</v>
      </c>
    </row>
    <row r="721" spans="22:26" customFormat="1" x14ac:dyDescent="0.25">
      <c r="V721" t="s">
        <v>116</v>
      </c>
      <c r="W721" s="1">
        <v>40171</v>
      </c>
      <c r="X721" s="51">
        <v>4345.2960000000003</v>
      </c>
      <c r="Y721" s="51">
        <f t="shared" si="55"/>
        <v>4128.0498166666666</v>
      </c>
      <c r="Z721">
        <v>95.475099999999998</v>
      </c>
    </row>
    <row r="722" spans="22:26" customFormat="1" x14ac:dyDescent="0.25">
      <c r="V722" t="s">
        <v>116</v>
      </c>
      <c r="W722" s="1">
        <v>40172</v>
      </c>
      <c r="X722" s="51">
        <v>4376.1930000000002</v>
      </c>
      <c r="Y722" s="51">
        <f t="shared" si="55"/>
        <v>4141.5085499999996</v>
      </c>
      <c r="Z722">
        <v>96.1113</v>
      </c>
    </row>
    <row r="723" spans="22:26" customFormat="1" x14ac:dyDescent="0.25">
      <c r="V723" t="s">
        <v>116</v>
      </c>
      <c r="W723" s="1">
        <v>40175</v>
      </c>
      <c r="X723" s="51">
        <v>4447.2049999999999</v>
      </c>
      <c r="Y723" s="51">
        <f t="shared" si="55"/>
        <v>4156.6817833333325</v>
      </c>
      <c r="Z723">
        <v>97.643699999999995</v>
      </c>
    </row>
    <row r="724" spans="22:26" customFormat="1" x14ac:dyDescent="0.25">
      <c r="V724" t="s">
        <v>116</v>
      </c>
      <c r="W724" s="1">
        <v>40176</v>
      </c>
      <c r="X724" s="51">
        <v>4463.6040000000003</v>
      </c>
      <c r="Y724" s="51">
        <f t="shared" si="55"/>
        <v>4173.8309333333327</v>
      </c>
      <c r="Z724">
        <v>98.010300000000001</v>
      </c>
    </row>
    <row r="725" spans="22:26" customFormat="1" x14ac:dyDescent="0.25">
      <c r="V725" t="s">
        <v>116</v>
      </c>
      <c r="W725" s="1">
        <v>40177</v>
      </c>
      <c r="X725" s="51">
        <v>4446.067</v>
      </c>
      <c r="Y725" s="51">
        <f t="shared" si="55"/>
        <v>4191.7308166666662</v>
      </c>
      <c r="Z725">
        <v>97.592600000000004</v>
      </c>
    </row>
    <row r="726" spans="22:26" customFormat="1" x14ac:dyDescent="0.25">
      <c r="V726" t="s">
        <v>116</v>
      </c>
      <c r="W726" s="1">
        <v>40178</v>
      </c>
      <c r="X726" s="51">
        <v>4485.2550000000001</v>
      </c>
      <c r="Y726" s="51">
        <f t="shared" si="55"/>
        <v>4209.8080166666659</v>
      </c>
      <c r="Z726">
        <v>55.278199999999998</v>
      </c>
    </row>
    <row r="727" spans="22:26" customFormat="1" x14ac:dyDescent="0.25">
      <c r="V727" t="s">
        <v>116</v>
      </c>
      <c r="W727" s="1">
        <v>40182</v>
      </c>
      <c r="X727" s="51">
        <v>4510.527</v>
      </c>
      <c r="Y727" s="51">
        <f t="shared" si="55"/>
        <v>4225.3760666666658</v>
      </c>
      <c r="Z727">
        <v>53.779400000000003</v>
      </c>
    </row>
    <row r="728" spans="22:26" customFormat="1" x14ac:dyDescent="0.25">
      <c r="V728" t="s">
        <v>116</v>
      </c>
      <c r="W728" s="1">
        <v>40183</v>
      </c>
      <c r="X728" s="51">
        <v>4557.4750000000004</v>
      </c>
      <c r="Y728" s="51">
        <f t="shared" si="55"/>
        <v>4241.3696</v>
      </c>
      <c r="Z728">
        <v>54.3142</v>
      </c>
    </row>
    <row r="729" spans="22:26" customFormat="1" x14ac:dyDescent="0.25">
      <c r="V729" t="s">
        <v>116</v>
      </c>
      <c r="W729" s="1">
        <v>40184</v>
      </c>
      <c r="X729" s="51">
        <v>4550.2790000000005</v>
      </c>
      <c r="Y729" s="51">
        <f t="shared" si="55"/>
        <v>4256.2228999999998</v>
      </c>
      <c r="Z729">
        <v>54.246299999999998</v>
      </c>
    </row>
    <row r="730" spans="22:26" customFormat="1" x14ac:dyDescent="0.25">
      <c r="V730" t="s">
        <v>116</v>
      </c>
      <c r="W730" s="1">
        <v>40185</v>
      </c>
      <c r="X730" s="51">
        <v>4459.1549999999997</v>
      </c>
      <c r="Y730" s="51">
        <f t="shared" si="55"/>
        <v>4268.9980166666674</v>
      </c>
      <c r="Z730">
        <v>53.1464</v>
      </c>
    </row>
    <row r="731" spans="22:26" customFormat="1" x14ac:dyDescent="0.25">
      <c r="V731" t="s">
        <v>116</v>
      </c>
      <c r="W731" s="1">
        <v>40186</v>
      </c>
      <c r="X731" s="51">
        <v>4514.4520000000002</v>
      </c>
      <c r="Y731" s="51">
        <f t="shared" si="55"/>
        <v>4282.4988166666672</v>
      </c>
      <c r="Z731">
        <v>53.781300000000002</v>
      </c>
    </row>
    <row r="732" spans="22:26" customFormat="1" x14ac:dyDescent="0.25">
      <c r="V732" t="s">
        <v>116</v>
      </c>
      <c r="W732" s="1">
        <v>40189</v>
      </c>
      <c r="X732" s="51">
        <v>4542.9489999999996</v>
      </c>
      <c r="Y732" s="51">
        <f t="shared" si="55"/>
        <v>4296.2663499999999</v>
      </c>
      <c r="Z732">
        <v>54.094900000000003</v>
      </c>
    </row>
    <row r="733" spans="22:26" customFormat="1" x14ac:dyDescent="0.25">
      <c r="V733" t="s">
        <v>116</v>
      </c>
      <c r="W733" s="1">
        <v>40190</v>
      </c>
      <c r="X733" s="51">
        <v>4639.6319999999996</v>
      </c>
      <c r="Y733" s="51">
        <f t="shared" si="55"/>
        <v>4310.1238666666668</v>
      </c>
      <c r="Z733">
        <v>55.289099999999998</v>
      </c>
    </row>
    <row r="734" spans="22:26" customFormat="1" x14ac:dyDescent="0.25">
      <c r="V734" t="s">
        <v>116</v>
      </c>
      <c r="W734" s="1">
        <v>40191</v>
      </c>
      <c r="X734" s="51">
        <v>4591.0240000000003</v>
      </c>
      <c r="Y734" s="51">
        <f t="shared" si="55"/>
        <v>4322.2103999999999</v>
      </c>
      <c r="Z734">
        <v>54.725200000000001</v>
      </c>
    </row>
    <row r="735" spans="22:26" customFormat="1" x14ac:dyDescent="0.25">
      <c r="V735" t="s">
        <v>116</v>
      </c>
      <c r="W735" s="1">
        <v>40192</v>
      </c>
      <c r="X735" s="51">
        <v>4714.1000000000004</v>
      </c>
      <c r="Y735" s="51">
        <f t="shared" si="55"/>
        <v>4336.7796166666676</v>
      </c>
      <c r="Z735">
        <v>56.188499999999998</v>
      </c>
    </row>
    <row r="736" spans="22:26" customFormat="1" x14ac:dyDescent="0.25">
      <c r="V736" t="s">
        <v>116</v>
      </c>
      <c r="W736" s="1">
        <v>40193</v>
      </c>
      <c r="X736" s="51">
        <v>4747.6480000000001</v>
      </c>
      <c r="Y736" s="51">
        <f t="shared" si="55"/>
        <v>4351.644283333334</v>
      </c>
      <c r="Z736">
        <v>56.576000000000001</v>
      </c>
    </row>
    <row r="737" spans="22:26" customFormat="1" x14ac:dyDescent="0.25">
      <c r="V737" t="s">
        <v>116</v>
      </c>
      <c r="W737" s="1">
        <v>40196</v>
      </c>
      <c r="X737" s="51">
        <v>4829.0619999999999</v>
      </c>
      <c r="Y737" s="51">
        <f t="shared" si="55"/>
        <v>4366.9880666666677</v>
      </c>
      <c r="Z737">
        <v>57.559699999999999</v>
      </c>
    </row>
    <row r="738" spans="22:26" customFormat="1" x14ac:dyDescent="0.25">
      <c r="V738" t="s">
        <v>116</v>
      </c>
      <c r="W738" s="1">
        <v>40197</v>
      </c>
      <c r="X738" s="51">
        <v>4830.0159999999996</v>
      </c>
      <c r="Y738" s="51">
        <f t="shared" si="55"/>
        <v>4382.2941166666678</v>
      </c>
      <c r="Z738">
        <v>57.574800000000003</v>
      </c>
    </row>
    <row r="739" spans="22:26" customFormat="1" x14ac:dyDescent="0.25">
      <c r="V739" t="s">
        <v>116</v>
      </c>
      <c r="W739" s="1">
        <v>40198</v>
      </c>
      <c r="X739" s="51">
        <v>4651.0739999999996</v>
      </c>
      <c r="Y739" s="51">
        <f t="shared" si="55"/>
        <v>4396.3457500000013</v>
      </c>
      <c r="Z739">
        <v>55.5244</v>
      </c>
    </row>
    <row r="740" spans="22:26" customFormat="1" x14ac:dyDescent="0.25">
      <c r="V740" t="s">
        <v>116</v>
      </c>
      <c r="W740" s="1">
        <v>40199</v>
      </c>
      <c r="X740" s="51">
        <v>4667.2089999999998</v>
      </c>
      <c r="Y740" s="51">
        <f t="shared" si="55"/>
        <v>4410.0256500000005</v>
      </c>
      <c r="Z740">
        <v>55.686500000000002</v>
      </c>
    </row>
    <row r="741" spans="22:26" customFormat="1" x14ac:dyDescent="0.25">
      <c r="V741" t="s">
        <v>116</v>
      </c>
      <c r="W741" s="1">
        <v>40200</v>
      </c>
      <c r="X741" s="51">
        <v>4537.88</v>
      </c>
      <c r="Y741" s="51">
        <f t="shared" si="55"/>
        <v>4422.6985666666678</v>
      </c>
      <c r="Z741">
        <v>54.159799999999997</v>
      </c>
    </row>
    <row r="742" spans="22:26" customFormat="1" x14ac:dyDescent="0.25">
      <c r="V742" t="s">
        <v>116</v>
      </c>
      <c r="W742" s="1">
        <v>40203</v>
      </c>
      <c r="X742" s="51">
        <v>4481.16</v>
      </c>
      <c r="Y742" s="51">
        <f t="shared" si="55"/>
        <v>4433.5898500000003</v>
      </c>
      <c r="Z742">
        <v>53.263800000000003</v>
      </c>
    </row>
    <row r="743" spans="22:26" customFormat="1" x14ac:dyDescent="0.25">
      <c r="V743" t="s">
        <v>116</v>
      </c>
      <c r="W743" s="1">
        <v>40204</v>
      </c>
      <c r="X743" s="51">
        <v>4294.3829999999998</v>
      </c>
      <c r="Y743" s="51">
        <f t="shared" si="55"/>
        <v>4439.2331833333337</v>
      </c>
      <c r="Z743">
        <v>51.176900000000003</v>
      </c>
    </row>
    <row r="744" spans="22:26" customFormat="1" x14ac:dyDescent="0.25">
      <c r="V744" t="s">
        <v>116</v>
      </c>
      <c r="W744" s="1">
        <v>40205</v>
      </c>
      <c r="X744" s="51">
        <v>4267.1130000000003</v>
      </c>
      <c r="Y744" s="51">
        <f t="shared" si="55"/>
        <v>4442.7982000000011</v>
      </c>
      <c r="Z744">
        <v>50.8887</v>
      </c>
    </row>
    <row r="745" spans="22:26" customFormat="1" x14ac:dyDescent="0.25">
      <c r="V745" t="s">
        <v>116</v>
      </c>
      <c r="W745" s="1">
        <v>40206</v>
      </c>
      <c r="X745" s="51">
        <v>4336.3810000000003</v>
      </c>
      <c r="Y745" s="51">
        <f t="shared" si="55"/>
        <v>4447.0131833333335</v>
      </c>
      <c r="Z745">
        <v>51.684800000000003</v>
      </c>
    </row>
    <row r="746" spans="22:26" customFormat="1" x14ac:dyDescent="0.25">
      <c r="V746" t="s">
        <v>116</v>
      </c>
      <c r="W746" s="1">
        <v>40207</v>
      </c>
      <c r="X746" s="51">
        <v>4374.6490000000003</v>
      </c>
      <c r="Y746" s="51">
        <f t="shared" si="55"/>
        <v>4451.1609833333341</v>
      </c>
      <c r="Z746">
        <v>52.135800000000003</v>
      </c>
    </row>
    <row r="747" spans="22:26" customFormat="1" x14ac:dyDescent="0.25">
      <c r="V747" t="s">
        <v>116</v>
      </c>
      <c r="W747" s="1">
        <v>40210</v>
      </c>
      <c r="X747" s="51">
        <v>4331.366</v>
      </c>
      <c r="Y747" s="51">
        <f t="shared" si="55"/>
        <v>4454.2647999999999</v>
      </c>
      <c r="Z747">
        <v>51.591299999999997</v>
      </c>
    </row>
    <row r="748" spans="22:26" customFormat="1" x14ac:dyDescent="0.25">
      <c r="V748" t="s">
        <v>116</v>
      </c>
      <c r="W748" s="1">
        <v>40211</v>
      </c>
      <c r="X748" s="51">
        <v>4301.768</v>
      </c>
      <c r="Y748" s="51">
        <f t="shared" si="55"/>
        <v>4456.3578000000007</v>
      </c>
      <c r="Z748">
        <v>51.2455</v>
      </c>
    </row>
    <row r="749" spans="22:26" customFormat="1" x14ac:dyDescent="0.25">
      <c r="V749" t="s">
        <v>116</v>
      </c>
      <c r="W749" s="1">
        <v>40212</v>
      </c>
      <c r="X749" s="51">
        <v>4363.0789999999997</v>
      </c>
      <c r="Y749" s="51">
        <f t="shared" si="55"/>
        <v>4459.3629500000006</v>
      </c>
      <c r="Z749">
        <v>51.974600000000002</v>
      </c>
    </row>
    <row r="750" spans="22:26" customFormat="1" x14ac:dyDescent="0.25">
      <c r="V750" t="s">
        <v>116</v>
      </c>
      <c r="W750" s="1">
        <v>40213</v>
      </c>
      <c r="X750" s="51">
        <v>4408.4409999999998</v>
      </c>
      <c r="Y750" s="51">
        <f t="shared" si="55"/>
        <v>4462.8444833333342</v>
      </c>
      <c r="Z750">
        <v>52.472799999999999</v>
      </c>
    </row>
    <row r="751" spans="22:26" customFormat="1" x14ac:dyDescent="0.25">
      <c r="V751" t="s">
        <v>116</v>
      </c>
      <c r="W751" s="1">
        <v>40214</v>
      </c>
      <c r="X751" s="51">
        <v>4311.2929999999997</v>
      </c>
      <c r="Y751" s="51">
        <f t="shared" si="55"/>
        <v>4464.4786166666681</v>
      </c>
      <c r="Z751">
        <v>51.298299999999998</v>
      </c>
    </row>
    <row r="752" spans="22:26" customFormat="1" x14ac:dyDescent="0.25">
      <c r="V752" t="s">
        <v>116</v>
      </c>
      <c r="W752" s="1">
        <v>40217</v>
      </c>
      <c r="X752" s="51">
        <v>4310.8940000000002</v>
      </c>
      <c r="Y752" s="51">
        <f t="shared" si="55"/>
        <v>4465.2100499999997</v>
      </c>
      <c r="Z752">
        <v>51.270400000000002</v>
      </c>
    </row>
    <row r="753" spans="22:26" customFormat="1" x14ac:dyDescent="0.25">
      <c r="V753" t="s">
        <v>116</v>
      </c>
      <c r="W753" s="1">
        <v>40218</v>
      </c>
      <c r="X753" s="51">
        <v>4311.8909999999996</v>
      </c>
      <c r="Y753" s="51">
        <f t="shared" si="55"/>
        <v>4464.325350000001</v>
      </c>
      <c r="Z753">
        <v>51.330500000000001</v>
      </c>
    </row>
    <row r="754" spans="22:26" customFormat="1" x14ac:dyDescent="0.25">
      <c r="V754" t="s">
        <v>116</v>
      </c>
      <c r="W754" s="1">
        <v>40219</v>
      </c>
      <c r="X754" s="51">
        <v>4366.25</v>
      </c>
      <c r="Y754" s="51">
        <f t="shared" si="55"/>
        <v>4463.9703166666677</v>
      </c>
      <c r="Z754">
        <v>52.133600000000001</v>
      </c>
    </row>
    <row r="755" spans="22:26" customFormat="1" x14ac:dyDescent="0.25">
      <c r="V755" t="s">
        <v>116</v>
      </c>
      <c r="W755" s="1">
        <v>40220</v>
      </c>
      <c r="X755" s="51">
        <v>4356.5169999999998</v>
      </c>
      <c r="Y755" s="51">
        <f t="shared" si="55"/>
        <v>4463.1326166666677</v>
      </c>
      <c r="Z755">
        <v>52.022199999999998</v>
      </c>
    </row>
    <row r="756" spans="22:26" customFormat="1" x14ac:dyDescent="0.25">
      <c r="V756" t="s">
        <v>116</v>
      </c>
      <c r="W756" s="1">
        <v>40221</v>
      </c>
      <c r="X756" s="51">
        <v>4416.2190000000001</v>
      </c>
      <c r="Y756" s="51">
        <f t="shared" si="55"/>
        <v>4462.1339666666672</v>
      </c>
      <c r="Z756">
        <v>52.754300000000001</v>
      </c>
    </row>
    <row r="757" spans="22:26" customFormat="1" x14ac:dyDescent="0.25">
      <c r="V757" t="s">
        <v>116</v>
      </c>
      <c r="W757" s="1">
        <v>40231</v>
      </c>
      <c r="X757" s="51">
        <v>4419.5469999999996</v>
      </c>
      <c r="Y757" s="51">
        <f t="shared" si="55"/>
        <v>4460.6548666666677</v>
      </c>
      <c r="Z757">
        <v>52.810099999999998</v>
      </c>
    </row>
    <row r="758" spans="22:26" customFormat="1" x14ac:dyDescent="0.25">
      <c r="V758" t="s">
        <v>116</v>
      </c>
      <c r="W758" s="1">
        <v>40232</v>
      </c>
      <c r="X758" s="51">
        <v>4459.1549999999997</v>
      </c>
      <c r="Y758" s="51">
        <f t="shared" si="55"/>
        <v>4458.4518000000016</v>
      </c>
      <c r="Z758">
        <v>53.2622</v>
      </c>
    </row>
    <row r="759" spans="22:26" customFormat="1" x14ac:dyDescent="0.25">
      <c r="V759" t="s">
        <v>116</v>
      </c>
      <c r="W759" s="1">
        <v>40233</v>
      </c>
      <c r="X759" s="51">
        <v>4556.2809999999999</v>
      </c>
      <c r="Y759" s="51">
        <f t="shared" si="55"/>
        <v>4461.928866666668</v>
      </c>
      <c r="Z759">
        <v>54.453699999999998</v>
      </c>
    </row>
    <row r="760" spans="22:26" customFormat="1" x14ac:dyDescent="0.25">
      <c r="V760" t="s">
        <v>116</v>
      </c>
      <c r="W760" s="1">
        <v>40234</v>
      </c>
      <c r="X760" s="51">
        <v>4629.9650000000001</v>
      </c>
      <c r="Y760" s="51">
        <f t="shared" si="55"/>
        <v>4463.8936166666681</v>
      </c>
      <c r="Z760">
        <v>55.351300000000002</v>
      </c>
    </row>
    <row r="761" spans="22:26" customFormat="1" x14ac:dyDescent="0.25">
      <c r="V761" t="s">
        <v>116</v>
      </c>
      <c r="W761" s="1">
        <v>40235</v>
      </c>
      <c r="X761" s="51">
        <v>4634.6710000000003</v>
      </c>
      <c r="Y761" s="51">
        <f t="shared" si="55"/>
        <v>4468.9980000000005</v>
      </c>
      <c r="Z761">
        <v>55.397500000000001</v>
      </c>
    </row>
    <row r="762" spans="22:26" customFormat="1" x14ac:dyDescent="0.25">
      <c r="V762" t="s">
        <v>116</v>
      </c>
      <c r="W762" s="1">
        <v>40238</v>
      </c>
      <c r="X762" s="51">
        <v>4686.2659999999996</v>
      </c>
      <c r="Y762" s="51">
        <f t="shared" si="55"/>
        <v>4476.8468000000003</v>
      </c>
      <c r="Z762">
        <v>56.1813</v>
      </c>
    </row>
    <row r="763" spans="22:26" customFormat="1" x14ac:dyDescent="0.25">
      <c r="V763" t="s">
        <v>116</v>
      </c>
      <c r="W763" s="1">
        <v>40239</v>
      </c>
      <c r="X763" s="51">
        <v>4690.2929999999997</v>
      </c>
      <c r="Y763" s="51">
        <f t="shared" si="55"/>
        <v>4481.5962166666668</v>
      </c>
      <c r="Z763">
        <v>56.245800000000003</v>
      </c>
    </row>
    <row r="764" spans="22:26" customFormat="1" x14ac:dyDescent="0.25">
      <c r="V764" t="s">
        <v>116</v>
      </c>
      <c r="W764" s="1">
        <v>40240</v>
      </c>
      <c r="X764" s="51">
        <v>4758.4340000000002</v>
      </c>
      <c r="Y764" s="51">
        <f t="shared" si="55"/>
        <v>4485.4819833333331</v>
      </c>
      <c r="Z764">
        <v>57.058199999999999</v>
      </c>
    </row>
    <row r="765" spans="22:26" customFormat="1" x14ac:dyDescent="0.25">
      <c r="V765" t="s">
        <v>116</v>
      </c>
      <c r="W765" s="1">
        <v>40241</v>
      </c>
      <c r="X765" s="51">
        <v>4586.5230000000001</v>
      </c>
      <c r="Y765" s="51">
        <f t="shared" si="55"/>
        <v>4485.400966666667</v>
      </c>
      <c r="Z765">
        <v>55.055900000000001</v>
      </c>
    </row>
    <row r="766" spans="22:26" customFormat="1" x14ac:dyDescent="0.25">
      <c r="V766" t="s">
        <v>116</v>
      </c>
      <c r="W766" s="1">
        <v>40242</v>
      </c>
      <c r="X766" s="51">
        <v>4604.5860000000002</v>
      </c>
      <c r="Y766" s="51">
        <f t="shared" ref="Y766:Y829" si="56">AVERAGE(X707:X766)</f>
        <v>4485.1117166666672</v>
      </c>
      <c r="Z766">
        <v>55.243099999999998</v>
      </c>
    </row>
    <row r="767" spans="22:26" customFormat="1" x14ac:dyDescent="0.25">
      <c r="V767" t="s">
        <v>116</v>
      </c>
      <c r="W767" s="1">
        <v>40245</v>
      </c>
      <c r="X767" s="51">
        <v>4654.5829999999996</v>
      </c>
      <c r="Y767" s="51">
        <f t="shared" si="56"/>
        <v>4487.5867333333335</v>
      </c>
      <c r="Z767">
        <v>55.876300000000001</v>
      </c>
    </row>
    <row r="768" spans="22:26" customFormat="1" x14ac:dyDescent="0.25">
      <c r="V768" t="s">
        <v>116</v>
      </c>
      <c r="W768" s="1">
        <v>40246</v>
      </c>
      <c r="X768" s="51">
        <v>4660.1260000000002</v>
      </c>
      <c r="Y768" s="51">
        <f t="shared" si="56"/>
        <v>4488.9014666666671</v>
      </c>
      <c r="Z768">
        <v>55.987099999999998</v>
      </c>
    </row>
    <row r="769" spans="22:26" customFormat="1" x14ac:dyDescent="0.25">
      <c r="V769" t="s">
        <v>116</v>
      </c>
      <c r="W769" s="1">
        <v>40247</v>
      </c>
      <c r="X769" s="51">
        <v>4598.9939999999997</v>
      </c>
      <c r="Y769" s="51">
        <f t="shared" si="56"/>
        <v>4489.3553000000011</v>
      </c>
      <c r="Z769">
        <v>55.240400000000001</v>
      </c>
    </row>
    <row r="770" spans="22:26" customFormat="1" x14ac:dyDescent="0.25">
      <c r="V770" t="s">
        <v>116</v>
      </c>
      <c r="W770" s="1">
        <v>40248</v>
      </c>
      <c r="X770" s="51">
        <v>4562.8720000000003</v>
      </c>
      <c r="Y770" s="51">
        <f t="shared" si="56"/>
        <v>4490.4339666666665</v>
      </c>
      <c r="Z770">
        <v>54.798499999999997</v>
      </c>
    </row>
    <row r="771" spans="22:26" customFormat="1" x14ac:dyDescent="0.25">
      <c r="V771" t="s">
        <v>116</v>
      </c>
      <c r="W771" s="1">
        <v>40249</v>
      </c>
      <c r="X771" s="51">
        <v>4492.8609999999999</v>
      </c>
      <c r="Y771" s="51">
        <f t="shared" si="56"/>
        <v>4489.7057000000004</v>
      </c>
      <c r="Z771">
        <v>53.963700000000003</v>
      </c>
    </row>
    <row r="772" spans="22:26" customFormat="1" x14ac:dyDescent="0.25">
      <c r="V772" t="s">
        <v>116</v>
      </c>
      <c r="W772" s="1">
        <v>40252</v>
      </c>
      <c r="X772" s="51">
        <v>4454.76</v>
      </c>
      <c r="Y772" s="51">
        <f t="shared" si="56"/>
        <v>4488.3723166666668</v>
      </c>
      <c r="Z772">
        <v>53.489699999999999</v>
      </c>
    </row>
    <row r="773" spans="22:26" customFormat="1" x14ac:dyDescent="0.25">
      <c r="V773" t="s">
        <v>116</v>
      </c>
      <c r="W773" s="1">
        <v>40253</v>
      </c>
      <c r="X773" s="51">
        <v>4491.4650000000001</v>
      </c>
      <c r="Y773" s="51">
        <f t="shared" si="56"/>
        <v>4488.0035000000016</v>
      </c>
      <c r="Z773">
        <v>53.908200000000001</v>
      </c>
    </row>
    <row r="774" spans="22:26" customFormat="1" x14ac:dyDescent="0.25">
      <c r="V774" t="s">
        <v>116</v>
      </c>
      <c r="W774" s="1">
        <v>40254</v>
      </c>
      <c r="X774" s="51">
        <v>4616.0529999999999</v>
      </c>
      <c r="Y774" s="51">
        <f t="shared" si="56"/>
        <v>4489.5461666666679</v>
      </c>
      <c r="Z774">
        <v>55.407499999999999</v>
      </c>
    </row>
    <row r="775" spans="22:26" customFormat="1" x14ac:dyDescent="0.25">
      <c r="V775" t="s">
        <v>116</v>
      </c>
      <c r="W775" s="1">
        <v>40255</v>
      </c>
      <c r="X775" s="51">
        <v>4630.9530000000004</v>
      </c>
      <c r="Y775" s="51">
        <f t="shared" si="56"/>
        <v>4491.628066666668</v>
      </c>
      <c r="Z775">
        <v>55.543399999999998</v>
      </c>
    </row>
    <row r="776" spans="22:26" customFormat="1" x14ac:dyDescent="0.25">
      <c r="V776" t="s">
        <v>116</v>
      </c>
      <c r="W776" s="1">
        <v>40256</v>
      </c>
      <c r="X776" s="51">
        <v>4663.9030000000002</v>
      </c>
      <c r="Y776" s="51">
        <f t="shared" si="56"/>
        <v>4496.6110166666667</v>
      </c>
      <c r="Z776">
        <v>55.953400000000002</v>
      </c>
    </row>
    <row r="777" spans="22:26" customFormat="1" x14ac:dyDescent="0.25">
      <c r="V777" t="s">
        <v>116</v>
      </c>
      <c r="W777" s="1">
        <v>40259</v>
      </c>
      <c r="X777" s="51">
        <v>4690.1980000000003</v>
      </c>
      <c r="Y777" s="51">
        <f t="shared" si="56"/>
        <v>4504.7229833333349</v>
      </c>
      <c r="Z777">
        <v>56.270200000000003</v>
      </c>
    </row>
    <row r="778" spans="22:26" customFormat="1" x14ac:dyDescent="0.25">
      <c r="V778" t="s">
        <v>116</v>
      </c>
      <c r="W778" s="1">
        <v>40260</v>
      </c>
      <c r="X778" s="51">
        <v>4658.6260000000002</v>
      </c>
      <c r="Y778" s="51">
        <f t="shared" si="56"/>
        <v>4511.4269333333341</v>
      </c>
      <c r="Z778">
        <v>55.944499999999998</v>
      </c>
    </row>
    <row r="779" spans="22:26" customFormat="1" x14ac:dyDescent="0.25">
      <c r="V779" t="s">
        <v>116</v>
      </c>
      <c r="W779" s="1">
        <v>40261</v>
      </c>
      <c r="X779" s="51">
        <v>4683.0649999999996</v>
      </c>
      <c r="Y779" s="51">
        <f t="shared" si="56"/>
        <v>4520.5309833333331</v>
      </c>
      <c r="Z779">
        <v>56.282600000000002</v>
      </c>
    </row>
    <row r="780" spans="22:26" customFormat="1" x14ac:dyDescent="0.25">
      <c r="V780" t="s">
        <v>116</v>
      </c>
      <c r="W780" s="1">
        <v>40262</v>
      </c>
      <c r="X780" s="51">
        <v>4620.7489999999998</v>
      </c>
      <c r="Y780" s="51">
        <f t="shared" si="56"/>
        <v>4527.3739166666674</v>
      </c>
      <c r="Z780">
        <v>55.566899999999997</v>
      </c>
    </row>
    <row r="781" spans="22:26" customFormat="1" x14ac:dyDescent="0.25">
      <c r="V781" t="s">
        <v>116</v>
      </c>
      <c r="W781" s="1">
        <v>40263</v>
      </c>
      <c r="X781" s="51">
        <v>4686.9309999999996</v>
      </c>
      <c r="Y781" s="51">
        <f t="shared" si="56"/>
        <v>4533.0678333333335</v>
      </c>
      <c r="Z781">
        <v>56.342199999999998</v>
      </c>
    </row>
    <row r="782" spans="22:26" customFormat="1" x14ac:dyDescent="0.25">
      <c r="V782" t="s">
        <v>116</v>
      </c>
      <c r="W782" s="1">
        <v>40266</v>
      </c>
      <c r="X782" s="51">
        <v>4723.6109999999999</v>
      </c>
      <c r="Y782" s="51">
        <f t="shared" si="56"/>
        <v>4538.8581333333332</v>
      </c>
      <c r="Z782">
        <v>56.777000000000001</v>
      </c>
    </row>
    <row r="783" spans="22:26" customFormat="1" x14ac:dyDescent="0.25">
      <c r="V783" t="s">
        <v>116</v>
      </c>
      <c r="W783" s="1">
        <v>40267</v>
      </c>
      <c r="X783" s="51">
        <v>4744.4229999999998</v>
      </c>
      <c r="Y783" s="51">
        <f t="shared" si="56"/>
        <v>4543.8117666666667</v>
      </c>
      <c r="Z783">
        <v>57.012599999999999</v>
      </c>
    </row>
    <row r="784" spans="22:26" customFormat="1" x14ac:dyDescent="0.25">
      <c r="V784" t="s">
        <v>116</v>
      </c>
      <c r="W784" s="1">
        <v>40268</v>
      </c>
      <c r="X784" s="51">
        <v>4756.1570000000002</v>
      </c>
      <c r="Y784" s="51">
        <f t="shared" si="56"/>
        <v>4548.6876500000017</v>
      </c>
      <c r="Z784">
        <v>49.247500000000002</v>
      </c>
    </row>
    <row r="785" spans="22:26" customFormat="1" x14ac:dyDescent="0.25">
      <c r="V785" t="s">
        <v>116</v>
      </c>
      <c r="W785" s="1">
        <v>40269</v>
      </c>
      <c r="X785" s="51">
        <v>4827.2139999999999</v>
      </c>
      <c r="Y785" s="51">
        <f t="shared" si="56"/>
        <v>4555.0401000000002</v>
      </c>
      <c r="Z785">
        <v>50.012300000000003</v>
      </c>
    </row>
    <row r="786" spans="22:26" customFormat="1" x14ac:dyDescent="0.25">
      <c r="V786" t="s">
        <v>116</v>
      </c>
      <c r="W786" s="1">
        <v>40270</v>
      </c>
      <c r="X786" s="51">
        <v>4843.1750000000002</v>
      </c>
      <c r="Y786" s="51">
        <f t="shared" si="56"/>
        <v>4561.0054333333346</v>
      </c>
      <c r="Z786">
        <v>50.195900000000002</v>
      </c>
    </row>
    <row r="787" spans="22:26" customFormat="1" x14ac:dyDescent="0.25">
      <c r="V787" t="s">
        <v>116</v>
      </c>
      <c r="W787" s="1">
        <v>40274</v>
      </c>
      <c r="X787" s="51">
        <v>4852.9040000000005</v>
      </c>
      <c r="Y787" s="51">
        <f t="shared" si="56"/>
        <v>4566.7117166666676</v>
      </c>
      <c r="Z787">
        <v>50.290999999999997</v>
      </c>
    </row>
    <row r="788" spans="22:26" customFormat="1" x14ac:dyDescent="0.25">
      <c r="V788" t="s">
        <v>116</v>
      </c>
      <c r="W788" s="1">
        <v>40275</v>
      </c>
      <c r="X788" s="51">
        <v>4863.6390000000001</v>
      </c>
      <c r="Y788" s="51">
        <f t="shared" si="56"/>
        <v>4571.8144500000017</v>
      </c>
      <c r="Z788">
        <v>50.402299999999997</v>
      </c>
    </row>
    <row r="789" spans="22:26" customFormat="1" x14ac:dyDescent="0.25">
      <c r="V789" t="s">
        <v>116</v>
      </c>
      <c r="W789" s="1">
        <v>40276</v>
      </c>
      <c r="X789" s="51">
        <v>4864.9219999999996</v>
      </c>
      <c r="Y789" s="51">
        <f t="shared" si="56"/>
        <v>4577.0585000000019</v>
      </c>
      <c r="Z789">
        <v>50.401499999999999</v>
      </c>
    </row>
    <row r="790" spans="22:26" customFormat="1" x14ac:dyDescent="0.25">
      <c r="V790" t="s">
        <v>116</v>
      </c>
      <c r="W790" s="1">
        <v>40277</v>
      </c>
      <c r="X790" s="51">
        <v>4939.1760000000004</v>
      </c>
      <c r="Y790" s="51">
        <f t="shared" si="56"/>
        <v>4585.0588500000022</v>
      </c>
      <c r="Z790">
        <v>51.167099999999998</v>
      </c>
    </row>
    <row r="791" spans="22:26" customFormat="1" x14ac:dyDescent="0.25">
      <c r="V791" t="s">
        <v>116</v>
      </c>
      <c r="W791" s="1">
        <v>40280</v>
      </c>
      <c r="X791" s="51">
        <v>4976.38</v>
      </c>
      <c r="Y791" s="51">
        <f t="shared" si="56"/>
        <v>4592.7576500000005</v>
      </c>
      <c r="Z791">
        <v>51.558599999999998</v>
      </c>
    </row>
    <row r="792" spans="22:26" customFormat="1" x14ac:dyDescent="0.25">
      <c r="V792" t="s">
        <v>116</v>
      </c>
      <c r="W792" s="1">
        <v>40281</v>
      </c>
      <c r="X792" s="51">
        <v>4919.8729999999996</v>
      </c>
      <c r="Y792" s="51">
        <f t="shared" si="56"/>
        <v>4599.0397166666671</v>
      </c>
      <c r="Z792">
        <v>50.980400000000003</v>
      </c>
    </row>
    <row r="793" spans="22:26" customFormat="1" x14ac:dyDescent="0.25">
      <c r="V793" t="s">
        <v>116</v>
      </c>
      <c r="W793" s="1">
        <v>40282</v>
      </c>
      <c r="X793" s="51">
        <v>4977.5079999999998</v>
      </c>
      <c r="Y793" s="51">
        <f t="shared" si="56"/>
        <v>4604.6709833333334</v>
      </c>
      <c r="Z793">
        <v>51.555900000000001</v>
      </c>
    </row>
    <row r="794" spans="22:26" customFormat="1" x14ac:dyDescent="0.25">
      <c r="V794" t="s">
        <v>116</v>
      </c>
      <c r="W794" s="1">
        <v>40283</v>
      </c>
      <c r="X794" s="51">
        <v>4914.7470000000003</v>
      </c>
      <c r="Y794" s="51">
        <f t="shared" si="56"/>
        <v>4610.0663666666669</v>
      </c>
      <c r="Z794">
        <v>50.9375</v>
      </c>
    </row>
    <row r="795" spans="22:26" customFormat="1" x14ac:dyDescent="0.25">
      <c r="V795" t="s">
        <v>116</v>
      </c>
      <c r="W795" s="1">
        <v>40284</v>
      </c>
      <c r="X795" s="51">
        <v>4898.67</v>
      </c>
      <c r="Y795" s="51">
        <f t="shared" si="56"/>
        <v>4613.1425333333336</v>
      </c>
      <c r="Z795">
        <v>50.768599999999999</v>
      </c>
    </row>
    <row r="796" spans="22:26" customFormat="1" x14ac:dyDescent="0.25">
      <c r="V796" t="s">
        <v>116</v>
      </c>
      <c r="W796" s="1">
        <v>40287</v>
      </c>
      <c r="X796" s="51">
        <v>4688.8360000000002</v>
      </c>
      <c r="Y796" s="51">
        <f t="shared" si="56"/>
        <v>4612.1623333333328</v>
      </c>
      <c r="Z796">
        <v>48.578299999999999</v>
      </c>
    </row>
    <row r="797" spans="22:26" customFormat="1" x14ac:dyDescent="0.25">
      <c r="V797" t="s">
        <v>116</v>
      </c>
      <c r="W797" s="1">
        <v>40288</v>
      </c>
      <c r="X797" s="51">
        <v>4749.9340000000002</v>
      </c>
      <c r="Y797" s="51">
        <f t="shared" si="56"/>
        <v>4610.8435333333346</v>
      </c>
      <c r="Z797">
        <v>49.240400000000001</v>
      </c>
    </row>
    <row r="798" spans="22:26" customFormat="1" x14ac:dyDescent="0.25">
      <c r="V798" t="s">
        <v>116</v>
      </c>
      <c r="W798" s="1">
        <v>40289</v>
      </c>
      <c r="X798" s="51">
        <v>4893.9780000000001</v>
      </c>
      <c r="Y798" s="51">
        <f t="shared" si="56"/>
        <v>4611.9095666666681</v>
      </c>
      <c r="Z798">
        <v>50.724800000000002</v>
      </c>
    </row>
    <row r="799" spans="22:26" customFormat="1" x14ac:dyDescent="0.25">
      <c r="V799" t="s">
        <v>116</v>
      </c>
      <c r="W799" s="1">
        <v>40290</v>
      </c>
      <c r="X799" s="51">
        <v>4902.4049999999997</v>
      </c>
      <c r="Y799" s="51">
        <f t="shared" si="56"/>
        <v>4616.0984166666685</v>
      </c>
      <c r="Z799">
        <v>50.791200000000003</v>
      </c>
    </row>
    <row r="800" spans="22:26" customFormat="1" x14ac:dyDescent="0.25">
      <c r="V800" t="s">
        <v>116</v>
      </c>
      <c r="W800" s="1">
        <v>40291</v>
      </c>
      <c r="X800" s="51">
        <v>4864.1639999999998</v>
      </c>
      <c r="Y800" s="51">
        <f t="shared" si="56"/>
        <v>4619.3810000000021</v>
      </c>
      <c r="Z800">
        <v>50.385100000000001</v>
      </c>
    </row>
    <row r="801" spans="22:26" customFormat="1" x14ac:dyDescent="0.25">
      <c r="V801" t="s">
        <v>116</v>
      </c>
      <c r="W801" s="1">
        <v>40294</v>
      </c>
      <c r="X801" s="51">
        <v>4866.5529999999999</v>
      </c>
      <c r="Y801" s="51">
        <f t="shared" si="56"/>
        <v>4624.8588833333351</v>
      </c>
      <c r="Z801">
        <v>50.424799999999998</v>
      </c>
    </row>
    <row r="802" spans="22:26" customFormat="1" x14ac:dyDescent="0.25">
      <c r="V802" t="s">
        <v>116</v>
      </c>
      <c r="W802" s="1">
        <v>40295</v>
      </c>
      <c r="X802" s="51">
        <v>4739.2690000000002</v>
      </c>
      <c r="Y802" s="51">
        <f t="shared" si="56"/>
        <v>4629.1607000000022</v>
      </c>
      <c r="Z802">
        <v>49.122100000000003</v>
      </c>
    </row>
    <row r="803" spans="22:26" customFormat="1" x14ac:dyDescent="0.25">
      <c r="V803" t="s">
        <v>116</v>
      </c>
      <c r="W803" s="1">
        <v>40296</v>
      </c>
      <c r="X803" s="51">
        <v>4714.4319999999998</v>
      </c>
      <c r="Y803" s="51">
        <f t="shared" si="56"/>
        <v>4636.1615166666679</v>
      </c>
      <c r="Z803">
        <v>48.907699999999998</v>
      </c>
    </row>
    <row r="804" spans="22:26" customFormat="1" x14ac:dyDescent="0.25">
      <c r="V804" t="s">
        <v>116</v>
      </c>
      <c r="W804" s="1">
        <v>40297</v>
      </c>
      <c r="X804" s="51">
        <v>4561.3999999999996</v>
      </c>
      <c r="Y804" s="51">
        <f t="shared" si="56"/>
        <v>4641.0663000000013</v>
      </c>
      <c r="Z804">
        <v>47.331499999999998</v>
      </c>
    </row>
    <row r="805" spans="22:26" customFormat="1" x14ac:dyDescent="0.25">
      <c r="V805" t="s">
        <v>116</v>
      </c>
      <c r="W805" s="1">
        <v>40298</v>
      </c>
      <c r="X805" s="51">
        <v>4438.6809999999996</v>
      </c>
      <c r="Y805" s="51">
        <f t="shared" si="56"/>
        <v>4642.7712999999994</v>
      </c>
      <c r="Z805">
        <v>46.113100000000003</v>
      </c>
    </row>
    <row r="806" spans="22:26" customFormat="1" x14ac:dyDescent="0.25">
      <c r="V806" t="s">
        <v>116</v>
      </c>
      <c r="W806" s="1">
        <v>40302</v>
      </c>
      <c r="X806" s="51">
        <v>4434.1310000000003</v>
      </c>
      <c r="Y806" s="51">
        <f t="shared" si="56"/>
        <v>4643.7626666666674</v>
      </c>
      <c r="Z806">
        <v>46.045900000000003</v>
      </c>
    </row>
    <row r="807" spans="22:26" customFormat="1" x14ac:dyDescent="0.25">
      <c r="V807" t="s">
        <v>116</v>
      </c>
      <c r="W807" s="1">
        <v>40303</v>
      </c>
      <c r="X807" s="51">
        <v>4564.8069999999998</v>
      </c>
      <c r="Y807" s="51">
        <f t="shared" si="56"/>
        <v>4647.6533500000014</v>
      </c>
      <c r="Z807">
        <v>47.396000000000001</v>
      </c>
    </row>
    <row r="808" spans="22:26" customFormat="1" x14ac:dyDescent="0.25">
      <c r="V808" t="s">
        <v>116</v>
      </c>
      <c r="W808" s="1">
        <v>40304</v>
      </c>
      <c r="X808" s="51">
        <v>4419.7809999999999</v>
      </c>
      <c r="Y808" s="51">
        <f t="shared" si="56"/>
        <v>4649.620233333334</v>
      </c>
      <c r="Z808">
        <v>45.877600000000001</v>
      </c>
    </row>
    <row r="809" spans="22:26" customFormat="1" x14ac:dyDescent="0.25">
      <c r="V809" t="s">
        <v>116</v>
      </c>
      <c r="W809" s="1">
        <v>40305</v>
      </c>
      <c r="X809" s="51">
        <v>4350.7579999999998</v>
      </c>
      <c r="Y809" s="51">
        <f t="shared" si="56"/>
        <v>4649.4148833333338</v>
      </c>
      <c r="Z809">
        <v>45.106299999999997</v>
      </c>
    </row>
    <row r="810" spans="22:26" customFormat="1" x14ac:dyDescent="0.25">
      <c r="V810" t="s">
        <v>116</v>
      </c>
      <c r="W810" s="1">
        <v>40308</v>
      </c>
      <c r="X810" s="51">
        <v>4269.1080000000002</v>
      </c>
      <c r="Y810" s="51">
        <f t="shared" si="56"/>
        <v>4647.0926666666674</v>
      </c>
      <c r="Z810">
        <v>44.2864</v>
      </c>
    </row>
    <row r="811" spans="22:26" customFormat="1" x14ac:dyDescent="0.25">
      <c r="V811" t="s">
        <v>116</v>
      </c>
      <c r="W811" s="1">
        <v>40309</v>
      </c>
      <c r="X811" s="51">
        <v>4144.3519999999999</v>
      </c>
      <c r="Y811" s="51">
        <f t="shared" si="56"/>
        <v>4644.3103166666679</v>
      </c>
      <c r="Z811">
        <v>43.036099999999998</v>
      </c>
    </row>
    <row r="812" spans="22:26" customFormat="1" x14ac:dyDescent="0.25">
      <c r="V812" t="s">
        <v>116</v>
      </c>
      <c r="W812" s="1">
        <v>40310</v>
      </c>
      <c r="X812" s="51">
        <v>4042.5160000000001</v>
      </c>
      <c r="Y812" s="51">
        <f t="shared" si="56"/>
        <v>4639.8373500000007</v>
      </c>
      <c r="Z812">
        <v>41.976999999999997</v>
      </c>
    </row>
    <row r="813" spans="22:26" customFormat="1" x14ac:dyDescent="0.25">
      <c r="V813" t="s">
        <v>116</v>
      </c>
      <c r="W813" s="1">
        <v>40311</v>
      </c>
      <c r="X813" s="51">
        <v>4157.8419999999996</v>
      </c>
      <c r="Y813" s="51">
        <f t="shared" si="56"/>
        <v>4637.2698666666674</v>
      </c>
      <c r="Z813">
        <v>43.1616</v>
      </c>
    </row>
    <row r="814" spans="22:26" customFormat="1" x14ac:dyDescent="0.25">
      <c r="V814" t="s">
        <v>116</v>
      </c>
      <c r="W814" s="1">
        <v>40312</v>
      </c>
      <c r="X814" s="51">
        <v>4184.8410000000003</v>
      </c>
      <c r="Y814" s="51">
        <f t="shared" si="56"/>
        <v>4634.2463833333341</v>
      </c>
      <c r="Z814">
        <v>43.4435</v>
      </c>
    </row>
    <row r="815" spans="22:26" customFormat="1" x14ac:dyDescent="0.25">
      <c r="V815" t="s">
        <v>116</v>
      </c>
      <c r="W815" s="1">
        <v>40315</v>
      </c>
      <c r="X815" s="51">
        <v>3915.752</v>
      </c>
      <c r="Y815" s="51">
        <f t="shared" si="56"/>
        <v>4626.9002999999993</v>
      </c>
      <c r="Z815">
        <v>40.649700000000003</v>
      </c>
    </row>
    <row r="816" spans="22:26" customFormat="1" x14ac:dyDescent="0.25">
      <c r="V816" t="s">
        <v>116</v>
      </c>
      <c r="W816" s="1">
        <v>40316</v>
      </c>
      <c r="X816" s="51">
        <v>3972.154</v>
      </c>
      <c r="Y816" s="51">
        <f t="shared" si="56"/>
        <v>4619.4992166666661</v>
      </c>
      <c r="Z816">
        <v>41.262500000000003</v>
      </c>
    </row>
    <row r="817" spans="22:26" customFormat="1" x14ac:dyDescent="0.25">
      <c r="V817" t="s">
        <v>116</v>
      </c>
      <c r="W817" s="1">
        <v>40317</v>
      </c>
      <c r="X817" s="51">
        <v>3977.377</v>
      </c>
      <c r="Y817" s="51">
        <f t="shared" si="56"/>
        <v>4612.1297166666654</v>
      </c>
      <c r="Z817">
        <v>41.311</v>
      </c>
    </row>
    <row r="818" spans="22:26" customFormat="1" x14ac:dyDescent="0.25">
      <c r="V818" t="s">
        <v>116</v>
      </c>
      <c r="W818" s="1">
        <v>40318</v>
      </c>
      <c r="X818" s="51">
        <v>3901.2570000000001</v>
      </c>
      <c r="Y818" s="51">
        <f t="shared" si="56"/>
        <v>4602.831416666666</v>
      </c>
      <c r="Z818">
        <v>40.557600000000001</v>
      </c>
    </row>
    <row r="819" spans="22:26" customFormat="1" x14ac:dyDescent="0.25">
      <c r="V819" t="s">
        <v>116</v>
      </c>
      <c r="W819" s="1">
        <v>40319</v>
      </c>
      <c r="X819" s="51">
        <v>3982.3850000000002</v>
      </c>
      <c r="Y819" s="51">
        <f t="shared" si="56"/>
        <v>4593.2664833333338</v>
      </c>
      <c r="Z819">
        <v>41.438400000000001</v>
      </c>
    </row>
    <row r="820" spans="22:26" customFormat="1" x14ac:dyDescent="0.25">
      <c r="V820" t="s">
        <v>116</v>
      </c>
      <c r="W820" s="1">
        <v>40322</v>
      </c>
      <c r="X820" s="51">
        <v>4163.4769999999999</v>
      </c>
      <c r="Y820" s="51">
        <f t="shared" si="56"/>
        <v>4585.4916833333345</v>
      </c>
      <c r="Z820">
        <v>43.313499999999998</v>
      </c>
    </row>
    <row r="821" spans="22:26" customFormat="1" x14ac:dyDescent="0.25">
      <c r="V821" t="s">
        <v>116</v>
      </c>
      <c r="W821" s="1">
        <v>40323</v>
      </c>
      <c r="X821" s="51">
        <v>4133.3459999999995</v>
      </c>
      <c r="Y821" s="51">
        <f t="shared" si="56"/>
        <v>4577.1362666666682</v>
      </c>
      <c r="Z821">
        <v>42.976700000000001</v>
      </c>
    </row>
    <row r="822" spans="22:26" customFormat="1" x14ac:dyDescent="0.25">
      <c r="V822" t="s">
        <v>116</v>
      </c>
      <c r="W822" s="1">
        <v>40324</v>
      </c>
      <c r="X822" s="51">
        <v>4144.6620000000003</v>
      </c>
      <c r="Y822" s="51">
        <f t="shared" si="56"/>
        <v>4568.1095333333351</v>
      </c>
      <c r="Z822">
        <v>43.0852</v>
      </c>
    </row>
    <row r="823" spans="22:26" customFormat="1" x14ac:dyDescent="0.25">
      <c r="V823" t="s">
        <v>116</v>
      </c>
      <c r="W823" s="1">
        <v>40325</v>
      </c>
      <c r="X823" s="51">
        <v>4218.6369999999997</v>
      </c>
      <c r="Y823" s="51">
        <f t="shared" si="56"/>
        <v>4560.2486000000017</v>
      </c>
      <c r="Z823">
        <v>43.857799999999997</v>
      </c>
    </row>
    <row r="824" spans="22:26" customFormat="1" x14ac:dyDescent="0.25">
      <c r="V824" t="s">
        <v>116</v>
      </c>
      <c r="W824" s="1">
        <v>40326</v>
      </c>
      <c r="X824" s="51">
        <v>4235.3220000000001</v>
      </c>
      <c r="Y824" s="51">
        <f t="shared" si="56"/>
        <v>4551.5300666666681</v>
      </c>
      <c r="Z824">
        <v>44.043599999999998</v>
      </c>
    </row>
    <row r="825" spans="22:26" customFormat="1" x14ac:dyDescent="0.25">
      <c r="V825" t="s">
        <v>116</v>
      </c>
      <c r="W825" s="1">
        <v>40329</v>
      </c>
      <c r="X825" s="51">
        <v>4104.3639999999996</v>
      </c>
      <c r="Y825" s="51">
        <f t="shared" si="56"/>
        <v>4543.4940833333358</v>
      </c>
      <c r="Z825">
        <v>42.705800000000004</v>
      </c>
    </row>
    <row r="826" spans="22:26" customFormat="1" x14ac:dyDescent="0.25">
      <c r="V826" t="s">
        <v>116</v>
      </c>
      <c r="W826" s="1">
        <v>40330</v>
      </c>
      <c r="X826" s="51">
        <v>4025.7890000000002</v>
      </c>
      <c r="Y826" s="51">
        <f t="shared" si="56"/>
        <v>4533.8474666666689</v>
      </c>
      <c r="Z826">
        <v>41.895200000000003</v>
      </c>
    </row>
    <row r="827" spans="22:26" customFormat="1" x14ac:dyDescent="0.25">
      <c r="V827" t="s">
        <v>116</v>
      </c>
      <c r="W827" s="1">
        <v>40331</v>
      </c>
      <c r="X827" s="51">
        <v>4083.616</v>
      </c>
      <c r="Y827" s="51">
        <f t="shared" si="56"/>
        <v>4524.3313500000022</v>
      </c>
      <c r="Z827">
        <v>42.457900000000002</v>
      </c>
    </row>
    <row r="828" spans="22:26" customFormat="1" x14ac:dyDescent="0.25">
      <c r="V828" t="s">
        <v>116</v>
      </c>
      <c r="W828" s="1">
        <v>40332</v>
      </c>
      <c r="X828" s="51">
        <v>4053.9850000000001</v>
      </c>
      <c r="Y828" s="51">
        <f t="shared" si="56"/>
        <v>4514.2290000000012</v>
      </c>
      <c r="Z828">
        <v>42.187399999999997</v>
      </c>
    </row>
    <row r="829" spans="22:26" customFormat="1" x14ac:dyDescent="0.25">
      <c r="V829" t="s">
        <v>116</v>
      </c>
      <c r="W829" s="1">
        <v>40333</v>
      </c>
      <c r="X829" s="51">
        <v>4089.0349999999999</v>
      </c>
      <c r="Y829" s="51">
        <f t="shared" si="56"/>
        <v>4505.7296833333339</v>
      </c>
      <c r="Z829">
        <v>42.520499999999998</v>
      </c>
    </row>
    <row r="830" spans="22:26" customFormat="1" x14ac:dyDescent="0.25">
      <c r="V830" t="s">
        <v>116</v>
      </c>
      <c r="W830" s="1">
        <v>40336</v>
      </c>
      <c r="X830" s="51">
        <v>4072.5680000000002</v>
      </c>
      <c r="Y830" s="51">
        <f t="shared" ref="Y830:Y893" si="57">AVERAGE(X771:X830)</f>
        <v>4497.5579500000013</v>
      </c>
      <c r="Z830">
        <v>42.368299999999998</v>
      </c>
    </row>
    <row r="831" spans="22:26" customFormat="1" x14ac:dyDescent="0.25">
      <c r="V831" t="s">
        <v>116</v>
      </c>
      <c r="W831" s="1">
        <v>40337</v>
      </c>
      <c r="X831" s="51">
        <v>4109.317</v>
      </c>
      <c r="Y831" s="51">
        <f t="shared" si="57"/>
        <v>4491.1655500000015</v>
      </c>
      <c r="Z831">
        <v>42.774799999999999</v>
      </c>
    </row>
    <row r="832" spans="22:26" customFormat="1" x14ac:dyDescent="0.25">
      <c r="V832" t="s">
        <v>116</v>
      </c>
      <c r="W832" s="1">
        <v>40338</v>
      </c>
      <c r="X832" s="51">
        <v>4211.8810000000003</v>
      </c>
      <c r="Y832" s="51">
        <f t="shared" si="57"/>
        <v>4487.1175666666677</v>
      </c>
      <c r="Z832">
        <v>43.841799999999999</v>
      </c>
    </row>
    <row r="833" spans="22:26" customFormat="1" x14ac:dyDescent="0.25">
      <c r="V833" t="s">
        <v>116</v>
      </c>
      <c r="W833" s="1">
        <v>40339</v>
      </c>
      <c r="X833" s="51">
        <v>4223.5659999999998</v>
      </c>
      <c r="Y833" s="51">
        <f t="shared" si="57"/>
        <v>4482.6525833333344</v>
      </c>
      <c r="Z833">
        <v>43.988500000000002</v>
      </c>
    </row>
    <row r="834" spans="22:26" customFormat="1" x14ac:dyDescent="0.25">
      <c r="V834" t="s">
        <v>116</v>
      </c>
      <c r="W834" s="1">
        <v>40340</v>
      </c>
      <c r="X834" s="51">
        <v>4197.9949999999999</v>
      </c>
      <c r="Y834" s="51">
        <f t="shared" si="57"/>
        <v>4475.6849500000017</v>
      </c>
      <c r="Z834">
        <v>43.725900000000003</v>
      </c>
    </row>
    <row r="835" spans="22:26" customFormat="1" x14ac:dyDescent="0.25">
      <c r="V835" t="s">
        <v>116</v>
      </c>
      <c r="W835" s="1">
        <v>40346</v>
      </c>
      <c r="X835" s="51">
        <v>4145.2430000000004</v>
      </c>
      <c r="Y835" s="51">
        <f t="shared" si="57"/>
        <v>4467.5897833333347</v>
      </c>
      <c r="Z835">
        <v>43.171900000000001</v>
      </c>
    </row>
    <row r="836" spans="22:26" customFormat="1" x14ac:dyDescent="0.25">
      <c r="V836" t="s">
        <v>116</v>
      </c>
      <c r="W836" s="1">
        <v>40347</v>
      </c>
      <c r="X836" s="51">
        <v>3972.2860000000001</v>
      </c>
      <c r="Y836" s="51">
        <f t="shared" si="57"/>
        <v>4456.0628333333352</v>
      </c>
      <c r="Z836">
        <v>41.369100000000003</v>
      </c>
    </row>
    <row r="837" spans="22:26" customFormat="1" x14ac:dyDescent="0.25">
      <c r="V837" t="s">
        <v>116</v>
      </c>
      <c r="W837" s="1">
        <v>40350</v>
      </c>
      <c r="X837" s="51">
        <v>4087.0169999999998</v>
      </c>
      <c r="Y837" s="51">
        <f t="shared" si="57"/>
        <v>4446.0098166666676</v>
      </c>
      <c r="Z837">
        <v>42.563400000000001</v>
      </c>
    </row>
    <row r="838" spans="22:26" customFormat="1" x14ac:dyDescent="0.25">
      <c r="V838" t="s">
        <v>116</v>
      </c>
      <c r="W838" s="1">
        <v>40351</v>
      </c>
      <c r="X838" s="51">
        <v>4119.7219999999998</v>
      </c>
      <c r="Y838" s="51">
        <f t="shared" si="57"/>
        <v>4437.0280833333345</v>
      </c>
      <c r="Z838">
        <v>42.9133</v>
      </c>
    </row>
    <row r="839" spans="22:26" customFormat="1" x14ac:dyDescent="0.25">
      <c r="V839" t="s">
        <v>116</v>
      </c>
      <c r="W839" s="1">
        <v>40352</v>
      </c>
      <c r="X839" s="51">
        <v>4094.5680000000002</v>
      </c>
      <c r="Y839" s="51">
        <f t="shared" si="57"/>
        <v>4427.2198000000008</v>
      </c>
      <c r="Z839">
        <v>42.648099999999999</v>
      </c>
    </row>
    <row r="840" spans="22:26" customFormat="1" x14ac:dyDescent="0.25">
      <c r="V840" t="s">
        <v>116</v>
      </c>
      <c r="W840" s="1">
        <v>40353</v>
      </c>
      <c r="X840" s="51">
        <v>4095.2950000000001</v>
      </c>
      <c r="Y840" s="51">
        <f t="shared" si="57"/>
        <v>4418.4622333333346</v>
      </c>
      <c r="Z840">
        <v>42.652999999999999</v>
      </c>
    </row>
    <row r="841" spans="22:26" customFormat="1" x14ac:dyDescent="0.25">
      <c r="V841" t="s">
        <v>116</v>
      </c>
      <c r="W841" s="1">
        <v>40354</v>
      </c>
      <c r="X841" s="51">
        <v>4028.433</v>
      </c>
      <c r="Y841" s="51">
        <f t="shared" si="57"/>
        <v>4407.4872666666679</v>
      </c>
      <c r="Z841">
        <v>41.984200000000001</v>
      </c>
    </row>
    <row r="842" spans="22:26" customFormat="1" x14ac:dyDescent="0.25">
      <c r="V842" t="s">
        <v>116</v>
      </c>
      <c r="W842" s="1">
        <v>40357</v>
      </c>
      <c r="X842" s="51">
        <v>3961.3820000000001</v>
      </c>
      <c r="Y842" s="51">
        <f t="shared" si="57"/>
        <v>4394.7834500000008</v>
      </c>
      <c r="Z842">
        <v>41.299700000000001</v>
      </c>
    </row>
    <row r="843" spans="22:26" customFormat="1" x14ac:dyDescent="0.25">
      <c r="V843" t="s">
        <v>116</v>
      </c>
      <c r="W843" s="1">
        <v>40358</v>
      </c>
      <c r="X843" s="51">
        <v>3736.982</v>
      </c>
      <c r="Y843" s="51">
        <f t="shared" si="57"/>
        <v>4377.9927666666672</v>
      </c>
      <c r="Z843">
        <v>38.970300000000002</v>
      </c>
    </row>
    <row r="844" spans="22:26" customFormat="1" x14ac:dyDescent="0.25">
      <c r="V844" t="s">
        <v>116</v>
      </c>
      <c r="W844" s="1">
        <v>40359</v>
      </c>
      <c r="X844" s="51">
        <v>3664.4639999999999</v>
      </c>
      <c r="Y844" s="51">
        <f t="shared" si="57"/>
        <v>4359.7978833333336</v>
      </c>
      <c r="Z844">
        <v>33.567100000000003</v>
      </c>
    </row>
    <row r="845" spans="22:26" customFormat="1" x14ac:dyDescent="0.25">
      <c r="V845" t="s">
        <v>116</v>
      </c>
      <c r="W845" s="1">
        <v>40360</v>
      </c>
      <c r="X845" s="51">
        <v>3606.5929999999998</v>
      </c>
      <c r="Y845" s="51">
        <f t="shared" si="57"/>
        <v>4339.454200000001</v>
      </c>
      <c r="Z845">
        <v>33.2577</v>
      </c>
    </row>
    <row r="846" spans="22:26" customFormat="1" x14ac:dyDescent="0.25">
      <c r="V846" t="s">
        <v>116</v>
      </c>
      <c r="W846" s="1">
        <v>40361</v>
      </c>
      <c r="X846" s="51">
        <v>3585.576</v>
      </c>
      <c r="Y846" s="51">
        <f t="shared" si="57"/>
        <v>4318.4942166666679</v>
      </c>
      <c r="Z846">
        <v>33.078800000000001</v>
      </c>
    </row>
    <row r="847" spans="22:26" customFormat="1" x14ac:dyDescent="0.25">
      <c r="V847" t="s">
        <v>116</v>
      </c>
      <c r="W847" s="1">
        <v>40364</v>
      </c>
      <c r="X847" s="51">
        <v>3563.8820000000001</v>
      </c>
      <c r="Y847" s="51">
        <f t="shared" si="57"/>
        <v>4297.0105166666672</v>
      </c>
      <c r="Z847">
        <v>32.889899999999997</v>
      </c>
    </row>
    <row r="848" spans="22:26" customFormat="1" x14ac:dyDescent="0.25">
      <c r="V848" t="s">
        <v>116</v>
      </c>
      <c r="W848" s="1">
        <v>40365</v>
      </c>
      <c r="X848" s="51">
        <v>3665.3339999999998</v>
      </c>
      <c r="Y848" s="51">
        <f t="shared" si="57"/>
        <v>4277.0387666666666</v>
      </c>
      <c r="Z848">
        <v>33.836100000000002</v>
      </c>
    </row>
    <row r="849" spans="22:26" customFormat="1" x14ac:dyDescent="0.25">
      <c r="V849" t="s">
        <v>116</v>
      </c>
      <c r="W849" s="1">
        <v>40366</v>
      </c>
      <c r="X849" s="51">
        <v>3718.6619999999998</v>
      </c>
      <c r="Y849" s="51">
        <f t="shared" si="57"/>
        <v>4257.9344333333329</v>
      </c>
      <c r="Z849">
        <v>34.311700000000002</v>
      </c>
    </row>
    <row r="850" spans="22:26" customFormat="1" x14ac:dyDescent="0.25">
      <c r="V850" t="s">
        <v>116</v>
      </c>
      <c r="W850" s="1">
        <v>40367</v>
      </c>
      <c r="X850" s="51">
        <v>3698.3420000000001</v>
      </c>
      <c r="Y850" s="51">
        <f t="shared" si="57"/>
        <v>4237.253866666666</v>
      </c>
      <c r="Z850">
        <v>34.159199999999998</v>
      </c>
    </row>
    <row r="851" spans="22:26" customFormat="1" x14ac:dyDescent="0.25">
      <c r="V851" t="s">
        <v>116</v>
      </c>
      <c r="W851" s="1">
        <v>40368</v>
      </c>
      <c r="X851" s="51">
        <v>3807.6039999999998</v>
      </c>
      <c r="Y851" s="51">
        <f t="shared" si="57"/>
        <v>4217.7742666666654</v>
      </c>
      <c r="Z851">
        <v>35.169800000000002</v>
      </c>
    </row>
    <row r="852" spans="22:26" customFormat="1" x14ac:dyDescent="0.25">
      <c r="V852" t="s">
        <v>116</v>
      </c>
      <c r="W852" s="1">
        <v>40371</v>
      </c>
      <c r="X852" s="51">
        <v>3849.52</v>
      </c>
      <c r="Y852" s="51">
        <f t="shared" si="57"/>
        <v>4199.9350499999991</v>
      </c>
      <c r="Z852">
        <v>35.567999999999998</v>
      </c>
    </row>
    <row r="853" spans="22:26" customFormat="1" x14ac:dyDescent="0.25">
      <c r="V853" t="s">
        <v>116</v>
      </c>
      <c r="W853" s="1">
        <v>40372</v>
      </c>
      <c r="X853" s="51">
        <v>3788.7510000000002</v>
      </c>
      <c r="Y853" s="51">
        <f t="shared" si="57"/>
        <v>4180.1224333333321</v>
      </c>
      <c r="Z853">
        <v>34.9831</v>
      </c>
    </row>
    <row r="854" spans="22:26" customFormat="1" x14ac:dyDescent="0.25">
      <c r="V854" t="s">
        <v>116</v>
      </c>
      <c r="W854" s="1">
        <v>40373</v>
      </c>
      <c r="X854" s="51">
        <v>3824.0459999999998</v>
      </c>
      <c r="Y854" s="51">
        <f t="shared" si="57"/>
        <v>4161.9440833333329</v>
      </c>
      <c r="Z854">
        <v>35.331400000000002</v>
      </c>
    </row>
    <row r="855" spans="22:26" customFormat="1" x14ac:dyDescent="0.25">
      <c r="V855" t="s">
        <v>116</v>
      </c>
      <c r="W855" s="1">
        <v>40374</v>
      </c>
      <c r="X855" s="51">
        <v>3735.395</v>
      </c>
      <c r="Y855" s="51">
        <f t="shared" si="57"/>
        <v>4142.5561666666654</v>
      </c>
      <c r="Z855">
        <v>34.529899999999998</v>
      </c>
    </row>
    <row r="856" spans="22:26" customFormat="1" x14ac:dyDescent="0.25">
      <c r="V856" t="s">
        <v>116</v>
      </c>
      <c r="W856" s="1">
        <v>40375</v>
      </c>
      <c r="X856" s="51">
        <v>3757.4319999999998</v>
      </c>
      <c r="Y856" s="51">
        <f t="shared" si="57"/>
        <v>4127.0327666666662</v>
      </c>
      <c r="Z856">
        <v>34.726999999999997</v>
      </c>
    </row>
    <row r="857" spans="22:26" customFormat="1" x14ac:dyDescent="0.25">
      <c r="V857" t="s">
        <v>116</v>
      </c>
      <c r="W857" s="1">
        <v>40378</v>
      </c>
      <c r="X857" s="51">
        <v>3842.3130000000001</v>
      </c>
      <c r="Y857" s="51">
        <f t="shared" si="57"/>
        <v>4111.905749999999</v>
      </c>
      <c r="Z857">
        <v>35.485599999999998</v>
      </c>
    </row>
    <row r="858" spans="22:26" customFormat="1" x14ac:dyDescent="0.25">
      <c r="V858" t="s">
        <v>116</v>
      </c>
      <c r="W858" s="1">
        <v>40379</v>
      </c>
      <c r="X858" s="51">
        <v>3951.3580000000002</v>
      </c>
      <c r="Y858" s="51">
        <f t="shared" si="57"/>
        <v>4096.1954166666656</v>
      </c>
      <c r="Z858">
        <v>36.4818</v>
      </c>
    </row>
    <row r="859" spans="22:26" customFormat="1" x14ac:dyDescent="0.25">
      <c r="V859" t="s">
        <v>116</v>
      </c>
      <c r="W859" s="1">
        <v>40380</v>
      </c>
      <c r="X859" s="51">
        <v>3959.4270000000001</v>
      </c>
      <c r="Y859" s="51">
        <f t="shared" si="57"/>
        <v>4080.4791166666664</v>
      </c>
      <c r="Z859">
        <v>36.552799999999998</v>
      </c>
    </row>
    <row r="860" spans="22:26" customFormat="1" x14ac:dyDescent="0.25">
      <c r="V860" t="s">
        <v>116</v>
      </c>
      <c r="W860" s="1">
        <v>40381</v>
      </c>
      <c r="X860" s="51">
        <v>4017.864</v>
      </c>
      <c r="Y860" s="51">
        <f t="shared" si="57"/>
        <v>4066.3741166666659</v>
      </c>
      <c r="Z860">
        <v>37.106000000000002</v>
      </c>
    </row>
    <row r="861" spans="22:26" customFormat="1" x14ac:dyDescent="0.25">
      <c r="V861" t="s">
        <v>116</v>
      </c>
      <c r="W861" s="1">
        <v>40382</v>
      </c>
      <c r="X861" s="51">
        <v>4015.4670000000001</v>
      </c>
      <c r="Y861" s="51">
        <f t="shared" si="57"/>
        <v>4052.1893499999996</v>
      </c>
      <c r="Z861">
        <v>37.085700000000003</v>
      </c>
    </row>
    <row r="862" spans="22:26" customFormat="1" x14ac:dyDescent="0.25">
      <c r="V862" t="s">
        <v>116</v>
      </c>
      <c r="W862" s="1">
        <v>40385</v>
      </c>
      <c r="X862" s="51">
        <v>4071.0940000000001</v>
      </c>
      <c r="Y862" s="51">
        <f t="shared" si="57"/>
        <v>4041.0530999999996</v>
      </c>
      <c r="Z862">
        <v>37.584600000000002</v>
      </c>
    </row>
    <row r="863" spans="22:26" customFormat="1" x14ac:dyDescent="0.25">
      <c r="V863" t="s">
        <v>116</v>
      </c>
      <c r="W863" s="1">
        <v>40386</v>
      </c>
      <c r="X863" s="51">
        <v>4068.864</v>
      </c>
      <c r="Y863" s="51">
        <f t="shared" si="57"/>
        <v>4030.2936333333332</v>
      </c>
      <c r="Z863">
        <v>37.557699999999997</v>
      </c>
    </row>
    <row r="864" spans="22:26" customFormat="1" x14ac:dyDescent="0.25">
      <c r="V864" t="s">
        <v>116</v>
      </c>
      <c r="W864" s="1">
        <v>40387</v>
      </c>
      <c r="X864" s="51">
        <v>4162.3209999999999</v>
      </c>
      <c r="Y864" s="51">
        <f t="shared" si="57"/>
        <v>4023.6423166666668</v>
      </c>
      <c r="Z864">
        <v>38.480400000000003</v>
      </c>
    </row>
    <row r="865" spans="22:26" customFormat="1" x14ac:dyDescent="0.25">
      <c r="V865" t="s">
        <v>116</v>
      </c>
      <c r="W865" s="1">
        <v>40388</v>
      </c>
      <c r="X865" s="51">
        <v>4194.04</v>
      </c>
      <c r="Y865" s="51">
        <f t="shared" si="57"/>
        <v>4019.5649666666668</v>
      </c>
      <c r="Z865">
        <v>38.749200000000002</v>
      </c>
    </row>
    <row r="866" spans="22:26" customFormat="1" x14ac:dyDescent="0.25">
      <c r="V866" t="s">
        <v>116</v>
      </c>
      <c r="W866" s="1">
        <v>40389</v>
      </c>
      <c r="X866" s="51">
        <v>4191.13</v>
      </c>
      <c r="Y866" s="51">
        <f t="shared" si="57"/>
        <v>4015.5149500000002</v>
      </c>
      <c r="Z866">
        <v>38.729799999999997</v>
      </c>
    </row>
    <row r="867" spans="22:26" customFormat="1" x14ac:dyDescent="0.25">
      <c r="V867" t="s">
        <v>116</v>
      </c>
      <c r="W867" s="1">
        <v>40392</v>
      </c>
      <c r="X867" s="51">
        <v>4267.8950000000004</v>
      </c>
      <c r="Y867" s="51">
        <f t="shared" si="57"/>
        <v>4010.566416666667</v>
      </c>
      <c r="Z867">
        <v>39.419499999999999</v>
      </c>
    </row>
    <row r="868" spans="22:26" customFormat="1" x14ac:dyDescent="0.25">
      <c r="V868" t="s">
        <v>116</v>
      </c>
      <c r="W868" s="1">
        <v>40393</v>
      </c>
      <c r="X868" s="51">
        <v>4193.6409999999996</v>
      </c>
      <c r="Y868" s="51">
        <f t="shared" si="57"/>
        <v>4006.7974166666668</v>
      </c>
      <c r="Z868">
        <v>38.758800000000001</v>
      </c>
    </row>
    <row r="869" spans="22:26" customFormat="1" x14ac:dyDescent="0.25">
      <c r="V869" t="s">
        <v>116</v>
      </c>
      <c r="W869" s="1">
        <v>40394</v>
      </c>
      <c r="X869" s="51">
        <v>4248.0140000000001</v>
      </c>
      <c r="Y869" s="51">
        <f t="shared" si="57"/>
        <v>4005.0850166666664</v>
      </c>
      <c r="Z869">
        <v>39.234999999999999</v>
      </c>
    </row>
    <row r="870" spans="22:26" customFormat="1" x14ac:dyDescent="0.25">
      <c r="V870" t="s">
        <v>116</v>
      </c>
      <c r="W870" s="1">
        <v>40395</v>
      </c>
      <c r="X870" s="51">
        <v>4267.9549999999999</v>
      </c>
      <c r="Y870" s="51">
        <f t="shared" si="57"/>
        <v>4005.0657999999994</v>
      </c>
      <c r="Z870">
        <v>39.4392</v>
      </c>
    </row>
    <row r="871" spans="22:26" customFormat="1" x14ac:dyDescent="0.25">
      <c r="V871" t="s">
        <v>116</v>
      </c>
      <c r="W871" s="1">
        <v>40396</v>
      </c>
      <c r="X871" s="51">
        <v>4356.0119999999997</v>
      </c>
      <c r="Y871" s="51">
        <f t="shared" si="57"/>
        <v>4008.5934666666658</v>
      </c>
      <c r="Z871">
        <v>40.247700000000002</v>
      </c>
    </row>
    <row r="872" spans="22:26" customFormat="1" x14ac:dyDescent="0.25">
      <c r="V872" t="s">
        <v>116</v>
      </c>
      <c r="W872" s="1">
        <v>40399</v>
      </c>
      <c r="X872" s="51">
        <v>4413.5680000000002</v>
      </c>
      <c r="Y872" s="51">
        <f t="shared" si="57"/>
        <v>4014.7776666666659</v>
      </c>
      <c r="Z872">
        <v>40.798000000000002</v>
      </c>
    </row>
    <row r="873" spans="22:26" customFormat="1" x14ac:dyDescent="0.25">
      <c r="V873" t="s">
        <v>116</v>
      </c>
      <c r="W873" s="1">
        <v>40400</v>
      </c>
      <c r="X873" s="51">
        <v>4246.46</v>
      </c>
      <c r="Y873" s="51">
        <f t="shared" si="57"/>
        <v>4016.2546333333325</v>
      </c>
      <c r="Z873">
        <v>39.285699999999999</v>
      </c>
    </row>
    <row r="874" spans="22:26" customFormat="1" x14ac:dyDescent="0.25">
      <c r="V874" t="s">
        <v>116</v>
      </c>
      <c r="W874" s="1">
        <v>40401</v>
      </c>
      <c r="X874" s="51">
        <v>4297.9040000000005</v>
      </c>
      <c r="Y874" s="51">
        <f t="shared" si="57"/>
        <v>4018.1390166666661</v>
      </c>
      <c r="Z874">
        <v>39.750700000000002</v>
      </c>
    </row>
    <row r="875" spans="22:26" customFormat="1" x14ac:dyDescent="0.25">
      <c r="V875" t="s">
        <v>116</v>
      </c>
      <c r="W875" s="1">
        <v>40402</v>
      </c>
      <c r="X875" s="51">
        <v>4241.5919999999996</v>
      </c>
      <c r="Y875" s="51">
        <f t="shared" si="57"/>
        <v>4023.5696833333327</v>
      </c>
      <c r="Z875">
        <v>39.235900000000001</v>
      </c>
    </row>
    <row r="876" spans="22:26" customFormat="1" x14ac:dyDescent="0.25">
      <c r="V876" t="s">
        <v>116</v>
      </c>
      <c r="W876" s="1">
        <v>40403</v>
      </c>
      <c r="X876" s="51">
        <v>4323.0519999999997</v>
      </c>
      <c r="Y876" s="51">
        <f t="shared" si="57"/>
        <v>4029.4179833333324</v>
      </c>
      <c r="Z876">
        <v>40.008499999999998</v>
      </c>
    </row>
    <row r="877" spans="22:26" customFormat="1" x14ac:dyDescent="0.25">
      <c r="V877" t="s">
        <v>116</v>
      </c>
      <c r="W877" s="1">
        <v>40406</v>
      </c>
      <c r="X877" s="51">
        <v>4423.3149999999996</v>
      </c>
      <c r="Y877" s="51">
        <f t="shared" si="57"/>
        <v>4036.8502833333323</v>
      </c>
      <c r="Z877">
        <v>40.930900000000001</v>
      </c>
    </row>
    <row r="878" spans="22:26" customFormat="1" x14ac:dyDescent="0.25">
      <c r="V878" t="s">
        <v>116</v>
      </c>
      <c r="W878" s="1">
        <v>40407</v>
      </c>
      <c r="X878" s="51">
        <v>4457.759</v>
      </c>
      <c r="Y878" s="51">
        <f t="shared" si="57"/>
        <v>4046.1253166666656</v>
      </c>
      <c r="Z878">
        <v>41.269799999999996</v>
      </c>
    </row>
    <row r="879" spans="22:26" customFormat="1" x14ac:dyDescent="0.25">
      <c r="V879" t="s">
        <v>116</v>
      </c>
      <c r="W879" s="1">
        <v>40408</v>
      </c>
      <c r="X879" s="51">
        <v>4457.1270000000004</v>
      </c>
      <c r="Y879" s="51">
        <f t="shared" si="57"/>
        <v>4054.037683333333</v>
      </c>
      <c r="Z879">
        <v>41.263199999999998</v>
      </c>
    </row>
    <row r="880" spans="22:26" customFormat="1" x14ac:dyDescent="0.25">
      <c r="V880" t="s">
        <v>116</v>
      </c>
      <c r="W880" s="1">
        <v>40409</v>
      </c>
      <c r="X880" s="51">
        <v>4461.4880000000003</v>
      </c>
      <c r="Y880" s="51">
        <f t="shared" si="57"/>
        <v>4059.0045333333328</v>
      </c>
      <c r="Z880">
        <v>41.293300000000002</v>
      </c>
    </row>
    <row r="881" spans="22:26" customFormat="1" x14ac:dyDescent="0.25">
      <c r="V881" t="s">
        <v>116</v>
      </c>
      <c r="W881" s="1">
        <v>40410</v>
      </c>
      <c r="X881" s="51">
        <v>4366.6040000000003</v>
      </c>
      <c r="Y881" s="51">
        <f t="shared" si="57"/>
        <v>4062.892166666667</v>
      </c>
      <c r="Z881">
        <v>40.400300000000001</v>
      </c>
    </row>
    <row r="882" spans="22:26" customFormat="1" x14ac:dyDescent="0.25">
      <c r="V882" t="s">
        <v>116</v>
      </c>
      <c r="W882" s="1">
        <v>40413</v>
      </c>
      <c r="X882" s="51">
        <v>4404.7179999999998</v>
      </c>
      <c r="Y882" s="51">
        <f t="shared" si="57"/>
        <v>4067.2264333333337</v>
      </c>
      <c r="Z882">
        <v>40.709000000000003</v>
      </c>
    </row>
    <row r="883" spans="22:26" customFormat="1" x14ac:dyDescent="0.25">
      <c r="V883" t="s">
        <v>116</v>
      </c>
      <c r="W883" s="1">
        <v>40414</v>
      </c>
      <c r="X883" s="51">
        <v>4456.4970000000003</v>
      </c>
      <c r="Y883" s="51">
        <f t="shared" si="57"/>
        <v>4071.1907666666671</v>
      </c>
      <c r="Z883">
        <v>41.191800000000001</v>
      </c>
    </row>
    <row r="884" spans="22:26" customFormat="1" x14ac:dyDescent="0.25">
      <c r="V884" t="s">
        <v>116</v>
      </c>
      <c r="W884" s="1">
        <v>40415</v>
      </c>
      <c r="X884" s="51">
        <v>4368.3040000000001</v>
      </c>
      <c r="Y884" s="51">
        <f t="shared" si="57"/>
        <v>4073.4071333333336</v>
      </c>
      <c r="Z884">
        <v>40.362400000000001</v>
      </c>
    </row>
    <row r="885" spans="22:26" customFormat="1" x14ac:dyDescent="0.25">
      <c r="V885" t="s">
        <v>116</v>
      </c>
      <c r="W885" s="1">
        <v>40416</v>
      </c>
      <c r="X885" s="51">
        <v>4399.2839999999997</v>
      </c>
      <c r="Y885" s="51">
        <f t="shared" si="57"/>
        <v>4078.3224666666665</v>
      </c>
      <c r="Z885">
        <v>40.658499999999997</v>
      </c>
    </row>
    <row r="886" spans="22:26" customFormat="1" x14ac:dyDescent="0.25">
      <c r="V886" t="s">
        <v>116</v>
      </c>
      <c r="W886" s="1">
        <v>40417</v>
      </c>
      <c r="X886" s="51">
        <v>4431.4440000000004</v>
      </c>
      <c r="Y886" s="51">
        <f t="shared" si="57"/>
        <v>4085.0833833333331</v>
      </c>
      <c r="Z886">
        <v>40.999000000000002</v>
      </c>
    </row>
    <row r="887" spans="22:26" customFormat="1" x14ac:dyDescent="0.25">
      <c r="V887" t="s">
        <v>116</v>
      </c>
      <c r="W887" s="1">
        <v>40420</v>
      </c>
      <c r="X887" s="51">
        <v>4553.0230000000001</v>
      </c>
      <c r="Y887" s="51">
        <f t="shared" si="57"/>
        <v>4092.9068333333335</v>
      </c>
      <c r="Z887">
        <v>42.1539</v>
      </c>
    </row>
    <row r="888" spans="22:26" customFormat="1" x14ac:dyDescent="0.25">
      <c r="V888" t="s">
        <v>116</v>
      </c>
      <c r="W888" s="1">
        <v>40421</v>
      </c>
      <c r="X888" s="51">
        <v>4589.2889999999998</v>
      </c>
      <c r="Y888" s="51">
        <f t="shared" si="57"/>
        <v>4101.8285666666661</v>
      </c>
      <c r="Z888">
        <v>42.503300000000003</v>
      </c>
    </row>
    <row r="889" spans="22:26" customFormat="1" x14ac:dyDescent="0.25">
      <c r="V889" t="s">
        <v>116</v>
      </c>
      <c r="W889" s="1">
        <v>40422</v>
      </c>
      <c r="X889" s="51">
        <v>4530.2290000000003</v>
      </c>
      <c r="Y889" s="51">
        <f t="shared" si="57"/>
        <v>4109.1817999999985</v>
      </c>
      <c r="Z889">
        <v>41.983800000000002</v>
      </c>
    </row>
    <row r="890" spans="22:26" customFormat="1" x14ac:dyDescent="0.25">
      <c r="V890" t="s">
        <v>116</v>
      </c>
      <c r="W890" s="1">
        <v>40423</v>
      </c>
      <c r="X890" s="51">
        <v>4625.3950000000004</v>
      </c>
      <c r="Y890" s="51">
        <f t="shared" si="57"/>
        <v>4118.3955833333321</v>
      </c>
      <c r="Z890">
        <v>42.887500000000003</v>
      </c>
    </row>
    <row r="891" spans="22:26" customFormat="1" x14ac:dyDescent="0.25">
      <c r="V891" t="s">
        <v>116</v>
      </c>
      <c r="W891" s="1">
        <v>40424</v>
      </c>
      <c r="X891" s="51">
        <v>4662.96</v>
      </c>
      <c r="Y891" s="51">
        <f t="shared" si="57"/>
        <v>4127.6229666666659</v>
      </c>
      <c r="Z891">
        <v>43.187100000000001</v>
      </c>
    </row>
    <row r="892" spans="22:26" customFormat="1" x14ac:dyDescent="0.25">
      <c r="V892" t="s">
        <v>116</v>
      </c>
      <c r="W892" s="1">
        <v>40427</v>
      </c>
      <c r="X892" s="51">
        <v>4651.9629999999997</v>
      </c>
      <c r="Y892" s="51">
        <f t="shared" si="57"/>
        <v>4134.9576666666644</v>
      </c>
      <c r="Z892">
        <v>43.0792</v>
      </c>
    </row>
    <row r="893" spans="22:26" customFormat="1" x14ac:dyDescent="0.25">
      <c r="V893" t="s">
        <v>116</v>
      </c>
      <c r="W893" s="1">
        <v>40428</v>
      </c>
      <c r="X893" s="51">
        <v>4679.942</v>
      </c>
      <c r="Y893" s="51">
        <f t="shared" si="57"/>
        <v>4142.563933333332</v>
      </c>
      <c r="Z893">
        <v>43.337600000000002</v>
      </c>
    </row>
    <row r="894" spans="22:26" customFormat="1" x14ac:dyDescent="0.25">
      <c r="V894" t="s">
        <v>116</v>
      </c>
      <c r="W894" s="1">
        <v>40429</v>
      </c>
      <c r="X894" s="51">
        <v>4720.375</v>
      </c>
      <c r="Y894" s="51">
        <f t="shared" ref="Y894:Y957" si="58">AVERAGE(X835:X894)</f>
        <v>4151.2702666666646</v>
      </c>
      <c r="Z894">
        <v>43.708500000000001</v>
      </c>
    </row>
    <row r="895" spans="22:26" customFormat="1" x14ac:dyDescent="0.25">
      <c r="V895" t="s">
        <v>116</v>
      </c>
      <c r="W895" s="1">
        <v>40430</v>
      </c>
      <c r="X895" s="51">
        <v>4658.009</v>
      </c>
      <c r="Y895" s="51">
        <f t="shared" si="58"/>
        <v>4159.8163666666651</v>
      </c>
      <c r="Z895">
        <v>43.101799999999997</v>
      </c>
    </row>
    <row r="896" spans="22:26" customFormat="1" x14ac:dyDescent="0.25">
      <c r="V896" t="s">
        <v>116</v>
      </c>
      <c r="W896" s="1">
        <v>40431</v>
      </c>
      <c r="X896" s="51">
        <v>4705.3100000000004</v>
      </c>
      <c r="Y896" s="51">
        <f t="shared" si="58"/>
        <v>4172.0334333333321</v>
      </c>
      <c r="Z896">
        <v>43.551000000000002</v>
      </c>
    </row>
    <row r="897" spans="22:26" customFormat="1" x14ac:dyDescent="0.25">
      <c r="V897" t="s">
        <v>116</v>
      </c>
      <c r="W897" s="1">
        <v>40434</v>
      </c>
      <c r="X897" s="51">
        <v>4789.6930000000002</v>
      </c>
      <c r="Y897" s="51">
        <f t="shared" si="58"/>
        <v>4183.7446999999984</v>
      </c>
      <c r="Z897">
        <v>44.321899999999999</v>
      </c>
    </row>
    <row r="898" spans="22:26" customFormat="1" x14ac:dyDescent="0.25">
      <c r="V898" t="s">
        <v>116</v>
      </c>
      <c r="W898" s="1">
        <v>40435</v>
      </c>
      <c r="X898" s="51">
        <v>4805.4160000000002</v>
      </c>
      <c r="Y898" s="51">
        <f t="shared" si="58"/>
        <v>4195.1729333333315</v>
      </c>
      <c r="Z898">
        <v>44.480899999999998</v>
      </c>
    </row>
    <row r="899" spans="22:26" customFormat="1" x14ac:dyDescent="0.25">
      <c r="V899" t="s">
        <v>116</v>
      </c>
      <c r="W899" s="1">
        <v>40436</v>
      </c>
      <c r="X899" s="51">
        <v>4730.143</v>
      </c>
      <c r="Y899" s="51">
        <f t="shared" si="58"/>
        <v>4205.7658499999989</v>
      </c>
      <c r="Z899">
        <v>43.7956</v>
      </c>
    </row>
    <row r="900" spans="22:26" customFormat="1" x14ac:dyDescent="0.25">
      <c r="V900" t="s">
        <v>116</v>
      </c>
      <c r="W900" s="1">
        <v>40437</v>
      </c>
      <c r="X900" s="51">
        <v>4610.9160000000002</v>
      </c>
      <c r="Y900" s="51">
        <f t="shared" si="58"/>
        <v>4214.3595333333324</v>
      </c>
      <c r="Z900">
        <v>42.726599999999998</v>
      </c>
    </row>
    <row r="901" spans="22:26" customFormat="1" x14ac:dyDescent="0.25">
      <c r="V901" t="s">
        <v>116</v>
      </c>
      <c r="W901" s="1">
        <v>40438</v>
      </c>
      <c r="X901" s="51">
        <v>4603.4889999999996</v>
      </c>
      <c r="Y901" s="51">
        <f t="shared" si="58"/>
        <v>4223.9437999999991</v>
      </c>
      <c r="Z901">
        <v>42.6693</v>
      </c>
    </row>
    <row r="902" spans="22:26" customFormat="1" x14ac:dyDescent="0.25">
      <c r="V902" t="s">
        <v>116</v>
      </c>
      <c r="W902" s="1">
        <v>40441</v>
      </c>
      <c r="X902" s="51">
        <v>4553.12</v>
      </c>
      <c r="Y902" s="51">
        <f t="shared" si="58"/>
        <v>4233.8060999999989</v>
      </c>
      <c r="Z902">
        <v>42.216700000000003</v>
      </c>
    </row>
    <row r="903" spans="22:26" customFormat="1" x14ac:dyDescent="0.25">
      <c r="V903" t="s">
        <v>116</v>
      </c>
      <c r="W903" s="1">
        <v>40442</v>
      </c>
      <c r="X903" s="51">
        <v>4546.7240000000002</v>
      </c>
      <c r="Y903" s="51">
        <f t="shared" si="58"/>
        <v>4247.3017999999984</v>
      </c>
      <c r="Z903">
        <v>42.160400000000003</v>
      </c>
    </row>
    <row r="904" spans="22:26" customFormat="1" x14ac:dyDescent="0.25">
      <c r="V904" t="s">
        <v>116</v>
      </c>
      <c r="W904" s="1">
        <v>40448</v>
      </c>
      <c r="X904" s="51">
        <v>4673.6019999999999</v>
      </c>
      <c r="Y904" s="51">
        <f t="shared" si="58"/>
        <v>4264.120766666666</v>
      </c>
      <c r="Z904">
        <v>43.334200000000003</v>
      </c>
    </row>
    <row r="905" spans="22:26" customFormat="1" x14ac:dyDescent="0.25">
      <c r="V905" t="s">
        <v>116</v>
      </c>
      <c r="W905" s="1">
        <v>40449</v>
      </c>
      <c r="X905" s="51">
        <v>4654.3450000000003</v>
      </c>
      <c r="Y905" s="51">
        <f t="shared" si="58"/>
        <v>4281.5832999999993</v>
      </c>
      <c r="Z905">
        <v>43.1614</v>
      </c>
    </row>
    <row r="906" spans="22:26" customFormat="1" x14ac:dyDescent="0.25">
      <c r="V906" t="s">
        <v>116</v>
      </c>
      <c r="W906" s="1">
        <v>40450</v>
      </c>
      <c r="X906" s="51">
        <v>4590.317</v>
      </c>
      <c r="Y906" s="51">
        <f t="shared" si="58"/>
        <v>4298.3289833333329</v>
      </c>
      <c r="Z906">
        <v>42.570900000000002</v>
      </c>
    </row>
    <row r="907" spans="22:26" customFormat="1" x14ac:dyDescent="0.25">
      <c r="V907" t="s">
        <v>116</v>
      </c>
      <c r="W907" s="1">
        <v>40451</v>
      </c>
      <c r="X907" s="51">
        <v>4660.6049999999996</v>
      </c>
      <c r="Y907" s="51">
        <f t="shared" si="58"/>
        <v>4316.6076999999987</v>
      </c>
      <c r="Z907">
        <v>41.863799999999998</v>
      </c>
    </row>
    <row r="908" spans="22:26" customFormat="1" x14ac:dyDescent="0.25">
      <c r="V908" t="s">
        <v>116</v>
      </c>
      <c r="W908" s="1">
        <v>40459</v>
      </c>
      <c r="X908" s="51">
        <v>4767.9669999999996</v>
      </c>
      <c r="Y908" s="51">
        <f t="shared" si="58"/>
        <v>4334.9849166666663</v>
      </c>
      <c r="Z908">
        <v>42.814599999999999</v>
      </c>
    </row>
    <row r="909" spans="22:26" customFormat="1" x14ac:dyDescent="0.25">
      <c r="V909" t="s">
        <v>116</v>
      </c>
      <c r="W909" s="1">
        <v>40462</v>
      </c>
      <c r="X909" s="51">
        <v>4789.1549999999997</v>
      </c>
      <c r="Y909" s="51">
        <f t="shared" si="58"/>
        <v>4352.8264666666664</v>
      </c>
      <c r="Z909">
        <v>42.997500000000002</v>
      </c>
    </row>
    <row r="910" spans="22:26" customFormat="1" x14ac:dyDescent="0.25">
      <c r="V910" t="s">
        <v>116</v>
      </c>
      <c r="W910" s="1">
        <v>40463</v>
      </c>
      <c r="X910" s="51">
        <v>4806.0290000000005</v>
      </c>
      <c r="Y910" s="51">
        <f t="shared" si="58"/>
        <v>4371.2879166666662</v>
      </c>
      <c r="Z910">
        <v>43.161799999999999</v>
      </c>
    </row>
    <row r="911" spans="22:26" customFormat="1" x14ac:dyDescent="0.25">
      <c r="V911" t="s">
        <v>116</v>
      </c>
      <c r="W911" s="1">
        <v>40464</v>
      </c>
      <c r="X911" s="51">
        <v>4836.7370000000001</v>
      </c>
      <c r="Y911" s="51">
        <f t="shared" si="58"/>
        <v>4388.4401333333335</v>
      </c>
      <c r="Z911">
        <v>43.417700000000004</v>
      </c>
    </row>
    <row r="912" spans="22:26" customFormat="1" x14ac:dyDescent="0.25">
      <c r="V912" t="s">
        <v>116</v>
      </c>
      <c r="W912" s="1">
        <v>40465</v>
      </c>
      <c r="X912" s="51">
        <v>4679.5479999999998</v>
      </c>
      <c r="Y912" s="51">
        <f t="shared" si="58"/>
        <v>4402.273933333332</v>
      </c>
      <c r="Z912">
        <v>42.019799999999996</v>
      </c>
    </row>
    <row r="913" spans="22:26" customFormat="1" x14ac:dyDescent="0.25">
      <c r="V913" t="s">
        <v>116</v>
      </c>
      <c r="W913" s="1">
        <v>40466</v>
      </c>
      <c r="X913" s="51">
        <v>4691.45</v>
      </c>
      <c r="Y913" s="51">
        <f t="shared" si="58"/>
        <v>4417.3189166666662</v>
      </c>
      <c r="Z913">
        <v>42.0989</v>
      </c>
    </row>
    <row r="914" spans="22:26" customFormat="1" x14ac:dyDescent="0.25">
      <c r="V914" t="s">
        <v>116</v>
      </c>
      <c r="W914" s="1">
        <v>40469</v>
      </c>
      <c r="X914" s="51">
        <v>4636.6390000000001</v>
      </c>
      <c r="Y914" s="51">
        <f t="shared" si="58"/>
        <v>4430.8621333333331</v>
      </c>
      <c r="Z914">
        <v>41.590600000000002</v>
      </c>
    </row>
    <row r="915" spans="22:26" customFormat="1" x14ac:dyDescent="0.25">
      <c r="V915" t="s">
        <v>116</v>
      </c>
      <c r="W915" s="1">
        <v>40470</v>
      </c>
      <c r="X915" s="51">
        <v>4778.607</v>
      </c>
      <c r="Y915" s="51">
        <f t="shared" si="58"/>
        <v>4448.2489999999998</v>
      </c>
      <c r="Z915">
        <v>42.867699999999999</v>
      </c>
    </row>
    <row r="916" spans="22:26" customFormat="1" x14ac:dyDescent="0.25">
      <c r="V916" t="s">
        <v>116</v>
      </c>
      <c r="W916" s="1">
        <v>40471</v>
      </c>
      <c r="X916" s="51">
        <v>4794.1940000000004</v>
      </c>
      <c r="Y916" s="51">
        <f t="shared" si="58"/>
        <v>4465.5283666666674</v>
      </c>
      <c r="Z916">
        <v>43.014699999999998</v>
      </c>
    </row>
    <row r="917" spans="22:26" customFormat="1" x14ac:dyDescent="0.25">
      <c r="V917" t="s">
        <v>116</v>
      </c>
      <c r="W917" s="1">
        <v>40472</v>
      </c>
      <c r="X917" s="51">
        <v>4833.8</v>
      </c>
      <c r="Y917" s="51">
        <f t="shared" si="58"/>
        <v>4482.0531500000006</v>
      </c>
      <c r="Z917">
        <v>43.386200000000002</v>
      </c>
    </row>
    <row r="918" spans="22:26" customFormat="1" x14ac:dyDescent="0.25">
      <c r="V918" t="s">
        <v>116</v>
      </c>
      <c r="W918" s="1">
        <v>40473</v>
      </c>
      <c r="X918" s="51">
        <v>4877.9269999999997</v>
      </c>
      <c r="Y918" s="51">
        <f t="shared" si="58"/>
        <v>4497.4959666666673</v>
      </c>
      <c r="Z918">
        <v>43.8444</v>
      </c>
    </row>
    <row r="919" spans="22:26" customFormat="1" x14ac:dyDescent="0.25">
      <c r="V919" t="s">
        <v>116</v>
      </c>
      <c r="W919" s="1">
        <v>40476</v>
      </c>
      <c r="X919" s="51">
        <v>4998.5</v>
      </c>
      <c r="Y919" s="51">
        <f t="shared" si="58"/>
        <v>4514.8138500000014</v>
      </c>
      <c r="Z919">
        <v>44.913499999999999</v>
      </c>
    </row>
    <row r="920" spans="22:26" customFormat="1" x14ac:dyDescent="0.25">
      <c r="V920" t="s">
        <v>116</v>
      </c>
      <c r="W920" s="1">
        <v>40477</v>
      </c>
      <c r="X920" s="51">
        <v>5046.1480000000001</v>
      </c>
      <c r="Y920" s="51">
        <f t="shared" si="58"/>
        <v>4531.9519166666678</v>
      </c>
      <c r="Z920">
        <v>45.283900000000003</v>
      </c>
    </row>
    <row r="921" spans="22:26" customFormat="1" x14ac:dyDescent="0.25">
      <c r="V921" t="s">
        <v>116</v>
      </c>
      <c r="W921" s="1">
        <v>40478</v>
      </c>
      <c r="X921" s="51">
        <v>4994.7740000000003</v>
      </c>
      <c r="Y921" s="51">
        <f t="shared" si="58"/>
        <v>4548.2737000000006</v>
      </c>
      <c r="Z921">
        <v>44.843200000000003</v>
      </c>
    </row>
    <row r="922" spans="22:26" customFormat="1" x14ac:dyDescent="0.25">
      <c r="V922" t="s">
        <v>116</v>
      </c>
      <c r="W922" s="1">
        <v>40479</v>
      </c>
      <c r="X922" s="51">
        <v>4999.59</v>
      </c>
      <c r="Y922" s="51">
        <f t="shared" si="58"/>
        <v>4563.7486333333345</v>
      </c>
      <c r="Z922">
        <v>44.876600000000003</v>
      </c>
    </row>
    <row r="923" spans="22:26" customFormat="1" x14ac:dyDescent="0.25">
      <c r="V923" t="s">
        <v>116</v>
      </c>
      <c r="W923" s="1">
        <v>40480</v>
      </c>
      <c r="X923" s="51">
        <v>5055.4920000000002</v>
      </c>
      <c r="Y923" s="51">
        <f t="shared" si="58"/>
        <v>4580.1924333333345</v>
      </c>
      <c r="Z923">
        <v>45.372300000000003</v>
      </c>
    </row>
    <row r="924" spans="22:26" customFormat="1" x14ac:dyDescent="0.25">
      <c r="V924" t="s">
        <v>116</v>
      </c>
      <c r="W924" s="1">
        <v>40483</v>
      </c>
      <c r="X924" s="51">
        <v>5199.5249999999996</v>
      </c>
      <c r="Y924" s="51">
        <f t="shared" si="58"/>
        <v>4597.4791666666679</v>
      </c>
      <c r="Z924">
        <v>46.664700000000003</v>
      </c>
    </row>
    <row r="925" spans="22:26" customFormat="1" x14ac:dyDescent="0.25">
      <c r="V925" t="s">
        <v>116</v>
      </c>
      <c r="W925" s="1">
        <v>40484</v>
      </c>
      <c r="X925" s="51">
        <v>5173.0659999999998</v>
      </c>
      <c r="Y925" s="51">
        <f t="shared" si="58"/>
        <v>4613.7962666666681</v>
      </c>
      <c r="Z925">
        <v>46.433100000000003</v>
      </c>
    </row>
    <row r="926" spans="22:26" customFormat="1" x14ac:dyDescent="0.25">
      <c r="V926" t="s">
        <v>116</v>
      </c>
      <c r="W926" s="1">
        <v>40485</v>
      </c>
      <c r="X926" s="51">
        <v>5098.5389999999998</v>
      </c>
      <c r="Y926" s="51">
        <f t="shared" si="58"/>
        <v>4628.9197500000009</v>
      </c>
      <c r="Z926">
        <v>45.770099999999999</v>
      </c>
    </row>
    <row r="927" spans="22:26" customFormat="1" x14ac:dyDescent="0.25">
      <c r="V927" t="s">
        <v>116</v>
      </c>
      <c r="W927" s="1">
        <v>40486</v>
      </c>
      <c r="X927" s="51">
        <v>5228.2960000000003</v>
      </c>
      <c r="Y927" s="51">
        <f t="shared" si="58"/>
        <v>4644.9264333333331</v>
      </c>
      <c r="Z927">
        <v>46.912999999999997</v>
      </c>
    </row>
    <row r="928" spans="22:26" customFormat="1" x14ac:dyDescent="0.25">
      <c r="V928" t="s">
        <v>116</v>
      </c>
      <c r="W928" s="1">
        <v>40487</v>
      </c>
      <c r="X928" s="51">
        <v>5311.77</v>
      </c>
      <c r="Y928" s="51">
        <f t="shared" si="58"/>
        <v>4663.5619166666675</v>
      </c>
      <c r="Z928">
        <v>47.649000000000001</v>
      </c>
    </row>
    <row r="929" spans="22:26" customFormat="1" x14ac:dyDescent="0.25">
      <c r="V929" t="s">
        <v>116</v>
      </c>
      <c r="W929" s="1">
        <v>40490</v>
      </c>
      <c r="X929" s="51">
        <v>5431.0910000000003</v>
      </c>
      <c r="Y929" s="51">
        <f t="shared" si="58"/>
        <v>4683.2798666666667</v>
      </c>
      <c r="Z929">
        <v>48.7134</v>
      </c>
    </row>
    <row r="930" spans="22:26" customFormat="1" x14ac:dyDescent="0.25">
      <c r="V930" t="s">
        <v>116</v>
      </c>
      <c r="W930" s="1">
        <v>40491</v>
      </c>
      <c r="X930" s="51">
        <v>5467.8389999999999</v>
      </c>
      <c r="Y930" s="51">
        <f t="shared" si="58"/>
        <v>4703.2779333333328</v>
      </c>
      <c r="Z930">
        <v>49.017899999999997</v>
      </c>
    </row>
    <row r="931" spans="22:26" customFormat="1" x14ac:dyDescent="0.25">
      <c r="V931" t="s">
        <v>116</v>
      </c>
      <c r="W931" s="1">
        <v>40492</v>
      </c>
      <c r="X931" s="51">
        <v>5484.7420000000002</v>
      </c>
      <c r="Y931" s="51">
        <f t="shared" si="58"/>
        <v>4722.0901000000003</v>
      </c>
      <c r="Z931">
        <v>49.1813</v>
      </c>
    </row>
    <row r="932" spans="22:26" customFormat="1" x14ac:dyDescent="0.25">
      <c r="V932" t="s">
        <v>116</v>
      </c>
      <c r="W932" s="1">
        <v>40493</v>
      </c>
      <c r="X932" s="51">
        <v>5440.0990000000002</v>
      </c>
      <c r="Y932" s="51">
        <f t="shared" si="58"/>
        <v>4739.19895</v>
      </c>
      <c r="Z932">
        <v>48.748899999999999</v>
      </c>
    </row>
    <row r="933" spans="22:26" customFormat="1" x14ac:dyDescent="0.25">
      <c r="V933" t="s">
        <v>116</v>
      </c>
      <c r="W933" s="1">
        <v>40494</v>
      </c>
      <c r="X933" s="51">
        <v>5111.1890000000003</v>
      </c>
      <c r="Y933" s="51">
        <f t="shared" si="58"/>
        <v>4753.6110999999992</v>
      </c>
      <c r="Z933">
        <v>45.792400000000001</v>
      </c>
    </row>
    <row r="934" spans="22:26" customFormat="1" x14ac:dyDescent="0.25">
      <c r="V934" t="s">
        <v>116</v>
      </c>
      <c r="W934" s="1">
        <v>40497</v>
      </c>
      <c r="X934" s="51">
        <v>5255.2669999999998</v>
      </c>
      <c r="Y934" s="51">
        <f t="shared" si="58"/>
        <v>4769.5671499999999</v>
      </c>
      <c r="Z934">
        <v>47.073599999999999</v>
      </c>
    </row>
    <row r="935" spans="22:26" customFormat="1" x14ac:dyDescent="0.25">
      <c r="V935" t="s">
        <v>116</v>
      </c>
      <c r="W935" s="1">
        <v>40498</v>
      </c>
      <c r="X935" s="51">
        <v>5068.4650000000001</v>
      </c>
      <c r="Y935" s="51">
        <f t="shared" si="58"/>
        <v>4783.3483666666671</v>
      </c>
      <c r="Z935">
        <v>45.4696</v>
      </c>
    </row>
    <row r="936" spans="22:26" customFormat="1" x14ac:dyDescent="0.25">
      <c r="V936" t="s">
        <v>116</v>
      </c>
      <c r="W936" s="1">
        <v>40499</v>
      </c>
      <c r="X936" s="51">
        <v>4855.8500000000004</v>
      </c>
      <c r="Y936" s="51">
        <f t="shared" si="58"/>
        <v>4792.2283333333326</v>
      </c>
      <c r="Z936">
        <v>43.638599999999997</v>
      </c>
    </row>
    <row r="937" spans="22:26" customFormat="1" x14ac:dyDescent="0.25">
      <c r="V937" t="s">
        <v>116</v>
      </c>
      <c r="W937" s="1">
        <v>40500</v>
      </c>
      <c r="X937" s="51">
        <v>4932.4009999999998</v>
      </c>
      <c r="Y937" s="51">
        <f t="shared" si="58"/>
        <v>4800.713099999999</v>
      </c>
      <c r="Z937">
        <v>44.320300000000003</v>
      </c>
    </row>
    <row r="938" spans="22:26" customFormat="1" x14ac:dyDescent="0.25">
      <c r="V938" t="s">
        <v>116</v>
      </c>
      <c r="W938" s="1">
        <v>40501</v>
      </c>
      <c r="X938" s="51">
        <v>5081.03</v>
      </c>
      <c r="Y938" s="51">
        <f t="shared" si="58"/>
        <v>4811.1009499999991</v>
      </c>
      <c r="Z938">
        <v>45.625799999999998</v>
      </c>
    </row>
    <row r="939" spans="22:26" customFormat="1" x14ac:dyDescent="0.25">
      <c r="V939" t="s">
        <v>116</v>
      </c>
      <c r="W939" s="1">
        <v>40504</v>
      </c>
      <c r="X939" s="51">
        <v>5150.665</v>
      </c>
      <c r="Y939" s="51">
        <f t="shared" si="58"/>
        <v>4822.6599166666656</v>
      </c>
      <c r="Z939">
        <v>46.2592</v>
      </c>
    </row>
    <row r="940" spans="22:26" customFormat="1" x14ac:dyDescent="0.25">
      <c r="V940" t="s">
        <v>116</v>
      </c>
      <c r="W940" s="1">
        <v>40505</v>
      </c>
      <c r="X940" s="51">
        <v>5063.2370000000001</v>
      </c>
      <c r="Y940" s="51">
        <f t="shared" si="58"/>
        <v>4832.6890666666668</v>
      </c>
      <c r="Z940">
        <v>45.543199999999999</v>
      </c>
    </row>
    <row r="941" spans="22:26" customFormat="1" x14ac:dyDescent="0.25">
      <c r="V941" t="s">
        <v>116</v>
      </c>
      <c r="W941" s="1">
        <v>40506</v>
      </c>
      <c r="X941" s="51">
        <v>5206.1490000000003</v>
      </c>
      <c r="Y941" s="51">
        <f t="shared" si="58"/>
        <v>4846.6814833333319</v>
      </c>
      <c r="Z941">
        <v>46.791699999999999</v>
      </c>
    </row>
    <row r="942" spans="22:26" customFormat="1" x14ac:dyDescent="0.25">
      <c r="V942" t="s">
        <v>116</v>
      </c>
      <c r="W942" s="1">
        <v>40507</v>
      </c>
      <c r="X942" s="51">
        <v>5259.81</v>
      </c>
      <c r="Y942" s="51">
        <f t="shared" si="58"/>
        <v>4860.933016666665</v>
      </c>
      <c r="Z942">
        <v>47.272100000000002</v>
      </c>
    </row>
    <row r="943" spans="22:26" customFormat="1" x14ac:dyDescent="0.25">
      <c r="V943" t="s">
        <v>116</v>
      </c>
      <c r="W943" s="1">
        <v>40508</v>
      </c>
      <c r="X943" s="51">
        <v>5227.6480000000001</v>
      </c>
      <c r="Y943" s="51">
        <f t="shared" si="58"/>
        <v>4873.7855333333318</v>
      </c>
      <c r="Z943">
        <v>46.978400000000001</v>
      </c>
    </row>
    <row r="944" spans="22:26" customFormat="1" x14ac:dyDescent="0.25">
      <c r="V944" t="s">
        <v>116</v>
      </c>
      <c r="W944" s="1">
        <v>40511</v>
      </c>
      <c r="X944" s="51">
        <v>5248.7470000000003</v>
      </c>
      <c r="Y944" s="51">
        <f t="shared" si="58"/>
        <v>4888.4595833333306</v>
      </c>
      <c r="Z944">
        <v>47.1434</v>
      </c>
    </row>
    <row r="945" spans="22:26" customFormat="1" x14ac:dyDescent="0.25">
      <c r="V945" t="s">
        <v>116</v>
      </c>
      <c r="W945" s="1">
        <v>40512</v>
      </c>
      <c r="X945" s="51">
        <v>5110.875</v>
      </c>
      <c r="Y945" s="51">
        <f t="shared" si="58"/>
        <v>4900.3194333333313</v>
      </c>
      <c r="Z945">
        <v>45.877499999999998</v>
      </c>
    </row>
    <row r="946" spans="22:26" customFormat="1" x14ac:dyDescent="0.25">
      <c r="V946" t="s">
        <v>116</v>
      </c>
      <c r="W946" s="1">
        <v>40513</v>
      </c>
      <c r="X946" s="51">
        <v>5116.8370000000004</v>
      </c>
      <c r="Y946" s="51">
        <f t="shared" si="58"/>
        <v>4911.7426499999974</v>
      </c>
      <c r="Z946">
        <v>45.940899999999999</v>
      </c>
    </row>
    <row r="947" spans="22:26" customFormat="1" x14ac:dyDescent="0.25">
      <c r="V947" t="s">
        <v>116</v>
      </c>
      <c r="W947" s="1">
        <v>40514</v>
      </c>
      <c r="X947" s="51">
        <v>5138.4870000000001</v>
      </c>
      <c r="Y947" s="51">
        <f t="shared" si="58"/>
        <v>4921.5003833333312</v>
      </c>
      <c r="Z947">
        <v>46.131900000000002</v>
      </c>
    </row>
    <row r="948" spans="22:26" customFormat="1" x14ac:dyDescent="0.25">
      <c r="V948" t="s">
        <v>116</v>
      </c>
      <c r="W948" s="1">
        <v>40515</v>
      </c>
      <c r="X948" s="51">
        <v>5100.366</v>
      </c>
      <c r="Y948" s="51">
        <f t="shared" si="58"/>
        <v>4930.0183333333307</v>
      </c>
      <c r="Z948">
        <v>45.804099999999998</v>
      </c>
    </row>
    <row r="949" spans="22:26" customFormat="1" x14ac:dyDescent="0.25">
      <c r="V949" t="s">
        <v>116</v>
      </c>
      <c r="W949" s="1">
        <v>40518</v>
      </c>
      <c r="X949" s="51">
        <v>5016.5280000000002</v>
      </c>
      <c r="Y949" s="51">
        <f t="shared" si="58"/>
        <v>4938.1233166666652</v>
      </c>
      <c r="Z949">
        <v>45.076599999999999</v>
      </c>
    </row>
    <row r="950" spans="22:26" customFormat="1" x14ac:dyDescent="0.25">
      <c r="V950" t="s">
        <v>116</v>
      </c>
      <c r="W950" s="1">
        <v>40519</v>
      </c>
      <c r="X950" s="51">
        <v>5084.5829999999996</v>
      </c>
      <c r="Y950" s="51">
        <f t="shared" si="58"/>
        <v>4945.7764499999985</v>
      </c>
      <c r="Z950">
        <v>45.702500000000001</v>
      </c>
    </row>
    <row r="951" spans="22:26" customFormat="1" x14ac:dyDescent="0.25">
      <c r="V951" t="s">
        <v>116</v>
      </c>
      <c r="W951" s="1">
        <v>40520</v>
      </c>
      <c r="X951" s="51">
        <v>5069.97</v>
      </c>
      <c r="Y951" s="51">
        <f t="shared" si="58"/>
        <v>4952.5599499999989</v>
      </c>
      <c r="Z951">
        <v>45.573300000000003</v>
      </c>
    </row>
    <row r="952" spans="22:26" customFormat="1" x14ac:dyDescent="0.25">
      <c r="V952" t="s">
        <v>116</v>
      </c>
      <c r="W952" s="1">
        <v>40521</v>
      </c>
      <c r="X952" s="51">
        <v>4964.9009999999998</v>
      </c>
      <c r="Y952" s="51">
        <f t="shared" si="58"/>
        <v>4957.7755833333331</v>
      </c>
      <c r="Z952">
        <v>44.6571</v>
      </c>
    </row>
    <row r="953" spans="22:26" customFormat="1" x14ac:dyDescent="0.25">
      <c r="V953" t="s">
        <v>116</v>
      </c>
      <c r="W953" s="1">
        <v>40522</v>
      </c>
      <c r="X953" s="51">
        <v>5039.165</v>
      </c>
      <c r="Y953" s="51">
        <f t="shared" si="58"/>
        <v>4963.7626333333319</v>
      </c>
      <c r="Z953">
        <v>45.322800000000001</v>
      </c>
    </row>
    <row r="954" spans="22:26" customFormat="1" x14ac:dyDescent="0.25">
      <c r="V954" t="s">
        <v>116</v>
      </c>
      <c r="W954" s="1">
        <v>40525</v>
      </c>
      <c r="X954" s="51">
        <v>5179.0209999999997</v>
      </c>
      <c r="Y954" s="51">
        <f t="shared" si="58"/>
        <v>4971.4067333333323</v>
      </c>
      <c r="Z954">
        <v>46.595500000000001</v>
      </c>
    </row>
    <row r="955" spans="22:26" customFormat="1" x14ac:dyDescent="0.25">
      <c r="V955" t="s">
        <v>116</v>
      </c>
      <c r="W955" s="1">
        <v>40526</v>
      </c>
      <c r="X955" s="51">
        <v>5244.0379999999996</v>
      </c>
      <c r="Y955" s="51">
        <f t="shared" si="58"/>
        <v>4981.173883333332</v>
      </c>
      <c r="Z955">
        <v>47.175199999999997</v>
      </c>
    </row>
    <row r="956" spans="22:26" customFormat="1" x14ac:dyDescent="0.25">
      <c r="V956" t="s">
        <v>116</v>
      </c>
      <c r="W956" s="1">
        <v>40527</v>
      </c>
      <c r="X956" s="51">
        <v>5230.68</v>
      </c>
      <c r="Y956" s="51">
        <f t="shared" si="58"/>
        <v>4989.930049999999</v>
      </c>
      <c r="Z956">
        <v>47.031799999999997</v>
      </c>
    </row>
    <row r="957" spans="22:26" customFormat="1" x14ac:dyDescent="0.25">
      <c r="V957" t="s">
        <v>116</v>
      </c>
      <c r="W957" s="1">
        <v>40528</v>
      </c>
      <c r="X957" s="51">
        <v>5216.8509999999997</v>
      </c>
      <c r="Y957" s="51">
        <f t="shared" si="58"/>
        <v>4997.0493499999993</v>
      </c>
      <c r="Z957">
        <v>46.927399999999999</v>
      </c>
    </row>
    <row r="958" spans="22:26" customFormat="1" x14ac:dyDescent="0.25">
      <c r="V958" t="s">
        <v>116</v>
      </c>
      <c r="W958" s="1">
        <v>40529</v>
      </c>
      <c r="X958" s="51">
        <v>5228.3370000000004</v>
      </c>
      <c r="Y958" s="51">
        <f t="shared" ref="Y958:Y1021" si="59">AVERAGE(X899:X958)</f>
        <v>5004.0980333333328</v>
      </c>
      <c r="Z958">
        <v>47.036000000000001</v>
      </c>
    </row>
    <row r="959" spans="22:26" customFormat="1" x14ac:dyDescent="0.25">
      <c r="V959" t="s">
        <v>116</v>
      </c>
      <c r="W959" s="1">
        <v>40532</v>
      </c>
      <c r="X959" s="51">
        <v>5163.5290000000005</v>
      </c>
      <c r="Y959" s="51">
        <f t="shared" si="59"/>
        <v>5011.3211333333329</v>
      </c>
      <c r="Z959">
        <v>46.457299999999996</v>
      </c>
    </row>
    <row r="960" spans="22:26" customFormat="1" x14ac:dyDescent="0.25">
      <c r="V960" t="s">
        <v>116</v>
      </c>
      <c r="W960" s="1">
        <v>40533</v>
      </c>
      <c r="X960" s="51">
        <v>5222.7920000000004</v>
      </c>
      <c r="Y960" s="51">
        <f t="shared" si="59"/>
        <v>5021.5190666666686</v>
      </c>
      <c r="Z960">
        <v>46.969299999999997</v>
      </c>
    </row>
    <row r="961" spans="22:26" customFormat="1" x14ac:dyDescent="0.25">
      <c r="V961" t="s">
        <v>116</v>
      </c>
      <c r="W961" s="1">
        <v>40534</v>
      </c>
      <c r="X961" s="51">
        <v>5174.5389999999998</v>
      </c>
      <c r="Y961" s="51">
        <f t="shared" si="59"/>
        <v>5031.0365666666676</v>
      </c>
      <c r="Z961">
        <v>46.5685</v>
      </c>
    </row>
    <row r="962" spans="22:26" customFormat="1" x14ac:dyDescent="0.25">
      <c r="V962" t="s">
        <v>116</v>
      </c>
      <c r="W962" s="1">
        <v>40535</v>
      </c>
      <c r="X962" s="51">
        <v>5069.5230000000001</v>
      </c>
      <c r="Y962" s="51">
        <f t="shared" si="59"/>
        <v>5039.6432833333347</v>
      </c>
      <c r="Z962">
        <v>45.642400000000002</v>
      </c>
    </row>
    <row r="963" spans="22:26" customFormat="1" x14ac:dyDescent="0.25">
      <c r="V963" t="s">
        <v>116</v>
      </c>
      <c r="W963" s="1">
        <v>40536</v>
      </c>
      <c r="X963" s="51">
        <v>4991.5439999999999</v>
      </c>
      <c r="Y963" s="51">
        <f t="shared" si="59"/>
        <v>5047.0569500000011</v>
      </c>
      <c r="Z963">
        <v>44.934699999999999</v>
      </c>
    </row>
    <row r="964" spans="22:26" customFormat="1" x14ac:dyDescent="0.25">
      <c r="V964" t="s">
        <v>116</v>
      </c>
      <c r="W964" s="1">
        <v>40539</v>
      </c>
      <c r="X964" s="51">
        <v>4849.63</v>
      </c>
      <c r="Y964" s="51">
        <f t="shared" si="59"/>
        <v>5049.9907499999999</v>
      </c>
      <c r="Z964">
        <v>43.6815</v>
      </c>
    </row>
    <row r="965" spans="22:26" customFormat="1" x14ac:dyDescent="0.25">
      <c r="V965" t="s">
        <v>116</v>
      </c>
      <c r="W965" s="1">
        <v>40540</v>
      </c>
      <c r="X965" s="51">
        <v>4730.4970000000003</v>
      </c>
      <c r="Y965" s="51">
        <f t="shared" si="59"/>
        <v>5051.2599500000006</v>
      </c>
      <c r="Z965">
        <v>42.651800000000001</v>
      </c>
    </row>
    <row r="966" spans="22:26" customFormat="1" x14ac:dyDescent="0.25">
      <c r="V966" t="s">
        <v>116</v>
      </c>
      <c r="W966" s="1">
        <v>40541</v>
      </c>
      <c r="X966" s="51">
        <v>4812.5320000000002</v>
      </c>
      <c r="Y966" s="51">
        <f t="shared" si="59"/>
        <v>5054.9635333333335</v>
      </c>
      <c r="Z966">
        <v>43.383200000000002</v>
      </c>
    </row>
    <row r="967" spans="22:26" customFormat="1" x14ac:dyDescent="0.25">
      <c r="V967" t="s">
        <v>116</v>
      </c>
      <c r="W967" s="1">
        <v>40542</v>
      </c>
      <c r="X967" s="51">
        <v>4828.4889999999996</v>
      </c>
      <c r="Y967" s="51">
        <f t="shared" si="59"/>
        <v>5057.7615999999998</v>
      </c>
      <c r="Z967">
        <v>43.547899999999998</v>
      </c>
    </row>
    <row r="968" spans="22:26" customFormat="1" x14ac:dyDescent="0.25">
      <c r="V968" t="s">
        <v>116</v>
      </c>
      <c r="W968" s="1">
        <v>40543</v>
      </c>
      <c r="X968" s="51">
        <v>4936.7160000000003</v>
      </c>
      <c r="Y968" s="51">
        <f t="shared" si="59"/>
        <v>5060.5740833333339</v>
      </c>
      <c r="Z968">
        <v>41.200800000000001</v>
      </c>
    </row>
    <row r="969" spans="22:26" customFormat="1" x14ac:dyDescent="0.25">
      <c r="V969" t="s">
        <v>116</v>
      </c>
      <c r="W969" s="1">
        <v>40547</v>
      </c>
      <c r="X969" s="51">
        <v>5011.4979999999996</v>
      </c>
      <c r="Y969" s="51">
        <f t="shared" si="59"/>
        <v>5064.2798000000012</v>
      </c>
      <c r="Z969">
        <v>40.9529</v>
      </c>
    </row>
    <row r="970" spans="22:26" customFormat="1" x14ac:dyDescent="0.25">
      <c r="V970" t="s">
        <v>116</v>
      </c>
      <c r="W970" s="1">
        <v>40548</v>
      </c>
      <c r="X970" s="51">
        <v>5028.7659999999996</v>
      </c>
      <c r="Y970" s="51">
        <f t="shared" si="59"/>
        <v>5067.9920833333335</v>
      </c>
      <c r="Z970">
        <v>41.087800000000001</v>
      </c>
    </row>
    <row r="971" spans="22:26" customFormat="1" x14ac:dyDescent="0.25">
      <c r="V971" t="s">
        <v>116</v>
      </c>
      <c r="W971" s="1">
        <v>40549</v>
      </c>
      <c r="X971" s="51">
        <v>5001.2830000000004</v>
      </c>
      <c r="Y971" s="51">
        <f t="shared" si="59"/>
        <v>5070.7345166666673</v>
      </c>
      <c r="Z971">
        <v>40.892800000000001</v>
      </c>
    </row>
    <row r="972" spans="22:26" customFormat="1" x14ac:dyDescent="0.25">
      <c r="V972" t="s">
        <v>116</v>
      </c>
      <c r="W972" s="1">
        <v>40550</v>
      </c>
      <c r="X972" s="51">
        <v>4975.1440000000002</v>
      </c>
      <c r="Y972" s="51">
        <f t="shared" si="59"/>
        <v>5075.6611166666671</v>
      </c>
      <c r="Z972">
        <v>40.670900000000003</v>
      </c>
    </row>
    <row r="973" spans="22:26" customFormat="1" x14ac:dyDescent="0.25">
      <c r="V973" t="s">
        <v>116</v>
      </c>
      <c r="W973" s="1">
        <v>40553</v>
      </c>
      <c r="X973" s="51">
        <v>4830.5619999999999</v>
      </c>
      <c r="Y973" s="51">
        <f t="shared" si="59"/>
        <v>5077.9796499999984</v>
      </c>
      <c r="Z973">
        <v>39.506300000000003</v>
      </c>
    </row>
    <row r="974" spans="22:26" customFormat="1" x14ac:dyDescent="0.25">
      <c r="V974" t="s">
        <v>116</v>
      </c>
      <c r="W974" s="1">
        <v>40554</v>
      </c>
      <c r="X974" s="51">
        <v>4804.8220000000001</v>
      </c>
      <c r="Y974" s="51">
        <f t="shared" si="59"/>
        <v>5080.7826999999988</v>
      </c>
      <c r="Z974">
        <v>39.275500000000001</v>
      </c>
    </row>
    <row r="975" spans="22:26" customFormat="1" x14ac:dyDescent="0.25">
      <c r="V975" t="s">
        <v>116</v>
      </c>
      <c r="W975" s="1">
        <v>40555</v>
      </c>
      <c r="X975" s="51">
        <v>4833.58</v>
      </c>
      <c r="Y975" s="51">
        <f t="shared" si="59"/>
        <v>5081.6989166666663</v>
      </c>
      <c r="Z975">
        <v>39.511699999999998</v>
      </c>
    </row>
    <row r="976" spans="22:26" customFormat="1" x14ac:dyDescent="0.25">
      <c r="V976" t="s">
        <v>116</v>
      </c>
      <c r="W976" s="1">
        <v>40556</v>
      </c>
      <c r="X976" s="51">
        <v>4826.7569999999996</v>
      </c>
      <c r="Y976" s="51">
        <f t="shared" si="59"/>
        <v>5082.2416333333331</v>
      </c>
      <c r="Z976">
        <v>39.439500000000002</v>
      </c>
    </row>
    <row r="977" spans="22:26" customFormat="1" x14ac:dyDescent="0.25">
      <c r="V977" t="s">
        <v>116</v>
      </c>
      <c r="W977" s="1">
        <v>40557</v>
      </c>
      <c r="X977" s="51">
        <v>4723.4260000000004</v>
      </c>
      <c r="Y977" s="51">
        <f t="shared" si="59"/>
        <v>5080.4020666666647</v>
      </c>
      <c r="Z977">
        <v>38.6023</v>
      </c>
    </row>
    <row r="978" spans="22:26" customFormat="1" x14ac:dyDescent="0.25">
      <c r="V978" t="s">
        <v>116</v>
      </c>
      <c r="W978" s="1">
        <v>40560</v>
      </c>
      <c r="X978" s="51">
        <v>4519.9129999999996</v>
      </c>
      <c r="Y978" s="51">
        <f t="shared" si="59"/>
        <v>5074.4351666666644</v>
      </c>
      <c r="Z978">
        <v>36.939900000000002</v>
      </c>
    </row>
    <row r="979" spans="22:26" customFormat="1" x14ac:dyDescent="0.25">
      <c r="V979" t="s">
        <v>116</v>
      </c>
      <c r="W979" s="1">
        <v>40561</v>
      </c>
      <c r="X979" s="51">
        <v>4536.9639999999999</v>
      </c>
      <c r="Y979" s="51">
        <f t="shared" si="59"/>
        <v>5066.7428999999993</v>
      </c>
      <c r="Z979">
        <v>37.0779</v>
      </c>
    </row>
    <row r="980" spans="22:26" customFormat="1" x14ac:dyDescent="0.25">
      <c r="V980" t="s">
        <v>116</v>
      </c>
      <c r="W980" s="1">
        <v>40562</v>
      </c>
      <c r="X980" s="51">
        <v>4646.0870000000004</v>
      </c>
      <c r="Y980" s="51">
        <f t="shared" si="59"/>
        <v>5060.0752166666653</v>
      </c>
      <c r="Z980">
        <v>37.980200000000004</v>
      </c>
    </row>
    <row r="981" spans="22:26" customFormat="1" x14ac:dyDescent="0.25">
      <c r="V981" t="s">
        <v>116</v>
      </c>
      <c r="W981" s="1">
        <v>40563</v>
      </c>
      <c r="X981" s="51">
        <v>4477.3590000000004</v>
      </c>
      <c r="Y981" s="51">
        <f t="shared" si="59"/>
        <v>5051.4516333333322</v>
      </c>
      <c r="Z981">
        <v>36.624299999999998</v>
      </c>
    </row>
    <row r="982" spans="22:26" customFormat="1" x14ac:dyDescent="0.25">
      <c r="V982" t="s">
        <v>116</v>
      </c>
      <c r="W982" s="1">
        <v>40564</v>
      </c>
      <c r="X982" s="51">
        <v>4506.3220000000001</v>
      </c>
      <c r="Y982" s="51">
        <f t="shared" si="59"/>
        <v>5043.2304999999997</v>
      </c>
      <c r="Z982">
        <v>36.886699999999998</v>
      </c>
    </row>
    <row r="983" spans="22:26" customFormat="1" x14ac:dyDescent="0.25">
      <c r="V983" t="s">
        <v>116</v>
      </c>
      <c r="W983" s="1">
        <v>40567</v>
      </c>
      <c r="X983" s="51">
        <v>4398.4949999999999</v>
      </c>
      <c r="Y983" s="51">
        <f t="shared" si="59"/>
        <v>5032.2805499999986</v>
      </c>
      <c r="Z983">
        <v>35.980899999999998</v>
      </c>
    </row>
    <row r="984" spans="22:26" customFormat="1" x14ac:dyDescent="0.25">
      <c r="V984" t="s">
        <v>116</v>
      </c>
      <c r="W984" s="1">
        <v>40568</v>
      </c>
      <c r="X984" s="51">
        <v>4341.9089999999997</v>
      </c>
      <c r="Y984" s="51">
        <f t="shared" si="59"/>
        <v>5017.9869499999995</v>
      </c>
      <c r="Z984">
        <v>35.521900000000002</v>
      </c>
    </row>
    <row r="985" spans="22:26" customFormat="1" x14ac:dyDescent="0.25">
      <c r="V985" t="s">
        <v>116</v>
      </c>
      <c r="W985" s="1">
        <v>40569</v>
      </c>
      <c r="X985" s="51">
        <v>4424.8919999999998</v>
      </c>
      <c r="Y985" s="51">
        <f t="shared" si="59"/>
        <v>5005.5173833333311</v>
      </c>
      <c r="Z985">
        <v>36.219700000000003</v>
      </c>
    </row>
    <row r="986" spans="22:26" customFormat="1" x14ac:dyDescent="0.25">
      <c r="V986" t="s">
        <v>116</v>
      </c>
      <c r="W986" s="1">
        <v>40570</v>
      </c>
      <c r="X986" s="51">
        <v>4502.808</v>
      </c>
      <c r="Y986" s="51">
        <f t="shared" si="59"/>
        <v>4995.5885333333317</v>
      </c>
      <c r="Z986">
        <v>36.845599999999997</v>
      </c>
    </row>
    <row r="987" spans="22:26" customFormat="1" x14ac:dyDescent="0.25">
      <c r="V987" t="s">
        <v>116</v>
      </c>
      <c r="W987" s="1">
        <v>40571</v>
      </c>
      <c r="X987" s="51">
        <v>4548.2060000000001</v>
      </c>
      <c r="Y987" s="51">
        <f t="shared" si="59"/>
        <v>4984.2536999999993</v>
      </c>
      <c r="Z987">
        <v>37.201799999999999</v>
      </c>
    </row>
    <row r="988" spans="22:26" customFormat="1" x14ac:dyDescent="0.25">
      <c r="V988" t="s">
        <v>116</v>
      </c>
      <c r="W988" s="1">
        <v>40574</v>
      </c>
      <c r="X988" s="51">
        <v>4610.8599999999997</v>
      </c>
      <c r="Y988" s="51">
        <f t="shared" si="59"/>
        <v>4972.5718666666653</v>
      </c>
      <c r="Z988">
        <v>37.703000000000003</v>
      </c>
    </row>
    <row r="989" spans="22:26" customFormat="1" x14ac:dyDescent="0.25">
      <c r="V989" t="s">
        <v>116</v>
      </c>
      <c r="W989" s="1">
        <v>40575</v>
      </c>
      <c r="X989" s="51">
        <v>4630.58</v>
      </c>
      <c r="Y989" s="51">
        <f t="shared" si="59"/>
        <v>4959.2300166666664</v>
      </c>
      <c r="Z989">
        <v>37.871000000000002</v>
      </c>
    </row>
    <row r="990" spans="22:26" customFormat="1" x14ac:dyDescent="0.25">
      <c r="V990" t="s">
        <v>116</v>
      </c>
      <c r="W990" s="1">
        <v>40583</v>
      </c>
      <c r="X990" s="51">
        <v>4609.7169999999996</v>
      </c>
      <c r="Y990" s="51">
        <f t="shared" si="59"/>
        <v>4944.9279833333321</v>
      </c>
      <c r="Z990">
        <v>37.694899999999997</v>
      </c>
    </row>
    <row r="991" spans="22:26" customFormat="1" x14ac:dyDescent="0.25">
      <c r="V991" t="s">
        <v>116</v>
      </c>
      <c r="W991" s="1">
        <v>40584</v>
      </c>
      <c r="X991" s="51">
        <v>4733.973</v>
      </c>
      <c r="Y991" s="51">
        <f t="shared" si="59"/>
        <v>4932.4151666666667</v>
      </c>
      <c r="Z991">
        <v>38.687100000000001</v>
      </c>
    </row>
    <row r="992" spans="22:26" customFormat="1" x14ac:dyDescent="0.25">
      <c r="V992" t="s">
        <v>116</v>
      </c>
      <c r="W992" s="1">
        <v>40585</v>
      </c>
      <c r="X992" s="51">
        <v>4786.8059999999996</v>
      </c>
      <c r="Y992" s="51">
        <f t="shared" si="59"/>
        <v>4921.5269499999995</v>
      </c>
      <c r="Z992">
        <v>39.133800000000001</v>
      </c>
    </row>
    <row r="993" spans="22:26" customFormat="1" x14ac:dyDescent="0.25">
      <c r="V993" t="s">
        <v>116</v>
      </c>
      <c r="W993" s="1">
        <v>40588</v>
      </c>
      <c r="X993" s="51">
        <v>4872.4949999999999</v>
      </c>
      <c r="Y993" s="51">
        <f t="shared" si="59"/>
        <v>4917.5487166666662</v>
      </c>
      <c r="Z993">
        <v>39.849600000000002</v>
      </c>
    </row>
    <row r="994" spans="22:26" customFormat="1" x14ac:dyDescent="0.25">
      <c r="V994" t="s">
        <v>116</v>
      </c>
      <c r="W994" s="1">
        <v>40589</v>
      </c>
      <c r="X994" s="51">
        <v>4869.6869999999999</v>
      </c>
      <c r="Y994" s="51">
        <f t="shared" si="59"/>
        <v>4911.1223833333324</v>
      </c>
      <c r="Z994">
        <v>39.837699999999998</v>
      </c>
    </row>
    <row r="995" spans="22:26" customFormat="1" x14ac:dyDescent="0.25">
      <c r="V995" t="s">
        <v>116</v>
      </c>
      <c r="W995" s="1">
        <v>40590</v>
      </c>
      <c r="X995" s="51">
        <v>4952.6670000000004</v>
      </c>
      <c r="Y995" s="51">
        <f t="shared" si="59"/>
        <v>4909.192416666664</v>
      </c>
      <c r="Z995">
        <v>40.529800000000002</v>
      </c>
    </row>
    <row r="996" spans="22:26" customFormat="1" x14ac:dyDescent="0.25">
      <c r="V996" t="s">
        <v>116</v>
      </c>
      <c r="W996" s="1">
        <v>40591</v>
      </c>
      <c r="X996" s="51">
        <v>4987.4799999999996</v>
      </c>
      <c r="Y996" s="51">
        <f t="shared" si="59"/>
        <v>4911.3862499999987</v>
      </c>
      <c r="Z996">
        <v>40.800899999999999</v>
      </c>
    </row>
    <row r="997" spans="22:26" customFormat="1" x14ac:dyDescent="0.25">
      <c r="V997" t="s">
        <v>116</v>
      </c>
      <c r="W997" s="1">
        <v>40592</v>
      </c>
      <c r="X997" s="51">
        <v>4941.4319999999998</v>
      </c>
      <c r="Y997" s="51">
        <f t="shared" si="59"/>
        <v>4911.5367666666652</v>
      </c>
      <c r="Z997">
        <v>40.470500000000001</v>
      </c>
    </row>
    <row r="998" spans="22:26" customFormat="1" x14ac:dyDescent="0.25">
      <c r="V998" t="s">
        <v>116</v>
      </c>
      <c r="W998" s="1">
        <v>40595</v>
      </c>
      <c r="X998" s="51">
        <v>5042.9669999999996</v>
      </c>
      <c r="Y998" s="51">
        <f t="shared" si="59"/>
        <v>4910.9023833333313</v>
      </c>
      <c r="Z998">
        <v>41.314</v>
      </c>
    </row>
    <row r="999" spans="22:26" customFormat="1" x14ac:dyDescent="0.25">
      <c r="V999" t="s">
        <v>116</v>
      </c>
      <c r="W999" s="1">
        <v>40596</v>
      </c>
      <c r="X999" s="51">
        <v>4909.7449999999999</v>
      </c>
      <c r="Y999" s="51">
        <f t="shared" si="59"/>
        <v>4906.8870499999994</v>
      </c>
      <c r="Z999">
        <v>40.2438</v>
      </c>
    </row>
    <row r="1000" spans="22:26" customFormat="1" x14ac:dyDescent="0.25">
      <c r="V1000" t="s">
        <v>116</v>
      </c>
      <c r="W1000" s="1">
        <v>40597</v>
      </c>
      <c r="X1000" s="51">
        <v>4979.0569999999998</v>
      </c>
      <c r="Y1000" s="51">
        <f t="shared" si="59"/>
        <v>4905.4840499999982</v>
      </c>
      <c r="Z1000">
        <v>40.799599999999998</v>
      </c>
    </row>
    <row r="1001" spans="22:26" customFormat="1" x14ac:dyDescent="0.25">
      <c r="V1001" t="s">
        <v>116</v>
      </c>
      <c r="W1001" s="1">
        <v>40598</v>
      </c>
      <c r="X1001" s="51">
        <v>5027.7309999999998</v>
      </c>
      <c r="Y1001" s="51">
        <f t="shared" si="59"/>
        <v>4902.5104166666652</v>
      </c>
      <c r="Z1001">
        <v>41.171300000000002</v>
      </c>
    </row>
    <row r="1002" spans="22:26" customFormat="1" x14ac:dyDescent="0.25">
      <c r="V1002" t="s">
        <v>116</v>
      </c>
      <c r="W1002" s="1">
        <v>40599</v>
      </c>
      <c r="X1002" s="51">
        <v>5032.7969999999996</v>
      </c>
      <c r="Y1002" s="51">
        <f t="shared" si="59"/>
        <v>4898.726866666666</v>
      </c>
      <c r="Z1002">
        <v>41.205599999999997</v>
      </c>
    </row>
    <row r="1003" spans="22:26" customFormat="1" x14ac:dyDescent="0.25">
      <c r="V1003" t="s">
        <v>116</v>
      </c>
      <c r="W1003" s="1">
        <v>40602</v>
      </c>
      <c r="X1003" s="51">
        <v>5095.2079999999996</v>
      </c>
      <c r="Y1003" s="51">
        <f t="shared" si="59"/>
        <v>4896.5195333333313</v>
      </c>
      <c r="Z1003">
        <v>41.704099999999997</v>
      </c>
    </row>
    <row r="1004" spans="22:26" customFormat="1" x14ac:dyDescent="0.25">
      <c r="V1004" t="s">
        <v>116</v>
      </c>
      <c r="W1004" s="1">
        <v>40603</v>
      </c>
      <c r="X1004" s="51">
        <v>5122.4409999999998</v>
      </c>
      <c r="Y1004" s="51">
        <f t="shared" si="59"/>
        <v>4894.4144333333325</v>
      </c>
      <c r="Z1004">
        <v>41.926699999999997</v>
      </c>
    </row>
    <row r="1005" spans="22:26" customFormat="1" x14ac:dyDescent="0.25">
      <c r="V1005" t="s">
        <v>116</v>
      </c>
      <c r="W1005" s="1">
        <v>40604</v>
      </c>
      <c r="X1005" s="51">
        <v>5108.74</v>
      </c>
      <c r="Y1005" s="51">
        <f t="shared" si="59"/>
        <v>4894.3788499999982</v>
      </c>
      <c r="Z1005">
        <v>41.8245</v>
      </c>
    </row>
    <row r="1006" spans="22:26" customFormat="1" x14ac:dyDescent="0.25">
      <c r="V1006" t="s">
        <v>116</v>
      </c>
      <c r="W1006" s="1">
        <v>40605</v>
      </c>
      <c r="X1006" s="51">
        <v>5009.0469999999996</v>
      </c>
      <c r="Y1006" s="51">
        <f t="shared" si="59"/>
        <v>4892.5823499999997</v>
      </c>
      <c r="Z1006">
        <v>41.017899999999997</v>
      </c>
    </row>
    <row r="1007" spans="22:26" customFormat="1" x14ac:dyDescent="0.25">
      <c r="V1007" t="s">
        <v>116</v>
      </c>
      <c r="W1007" s="1">
        <v>40606</v>
      </c>
      <c r="X1007" s="51">
        <v>5067.6210000000001</v>
      </c>
      <c r="Y1007" s="51">
        <f t="shared" si="59"/>
        <v>4891.4012499999999</v>
      </c>
      <c r="Z1007">
        <v>41.489800000000002</v>
      </c>
    </row>
    <row r="1008" spans="22:26" customFormat="1" x14ac:dyDescent="0.25">
      <c r="V1008" t="s">
        <v>116</v>
      </c>
      <c r="W1008" s="1">
        <v>40609</v>
      </c>
      <c r="X1008" s="51">
        <v>5138.2479999999996</v>
      </c>
      <c r="Y1008" s="51">
        <f t="shared" si="59"/>
        <v>4892.0326166666664</v>
      </c>
      <c r="Z1008">
        <v>42.062899999999999</v>
      </c>
    </row>
    <row r="1009" spans="22:26" customFormat="1" x14ac:dyDescent="0.25">
      <c r="V1009" t="s">
        <v>116</v>
      </c>
      <c r="W1009" s="1">
        <v>40610</v>
      </c>
      <c r="X1009" s="51">
        <v>5165.7349999999997</v>
      </c>
      <c r="Y1009" s="51">
        <f t="shared" si="59"/>
        <v>4894.5194000000001</v>
      </c>
      <c r="Z1009">
        <v>42.2515</v>
      </c>
    </row>
    <row r="1010" spans="22:26" customFormat="1" x14ac:dyDescent="0.25">
      <c r="V1010" t="s">
        <v>116</v>
      </c>
      <c r="W1010" s="1">
        <v>40611</v>
      </c>
      <c r="X1010" s="51">
        <v>5181.3680000000004</v>
      </c>
      <c r="Y1010" s="51">
        <f t="shared" si="59"/>
        <v>4896.1324833333338</v>
      </c>
      <c r="Z1010">
        <v>42.402700000000003</v>
      </c>
    </row>
    <row r="1011" spans="22:26" customFormat="1" x14ac:dyDescent="0.25">
      <c r="V1011" t="s">
        <v>116</v>
      </c>
      <c r="W1011" s="1">
        <v>40612</v>
      </c>
      <c r="X1011" s="51">
        <v>5143.4129999999996</v>
      </c>
      <c r="Y1011" s="51">
        <f t="shared" si="59"/>
        <v>4897.3565333333336</v>
      </c>
      <c r="Z1011">
        <v>42.129300000000001</v>
      </c>
    </row>
    <row r="1012" spans="22:26" customFormat="1" x14ac:dyDescent="0.25">
      <c r="V1012" t="s">
        <v>116</v>
      </c>
      <c r="W1012" s="1">
        <v>40613</v>
      </c>
      <c r="X1012" s="51">
        <v>5139.7460000000001</v>
      </c>
      <c r="Y1012" s="51">
        <f t="shared" si="59"/>
        <v>4900.2706166666649</v>
      </c>
      <c r="Z1012">
        <v>42.149000000000001</v>
      </c>
    </row>
    <row r="1013" spans="22:26" customFormat="1" x14ac:dyDescent="0.25">
      <c r="V1013" t="s">
        <v>116</v>
      </c>
      <c r="W1013" s="1">
        <v>40616</v>
      </c>
      <c r="X1013" s="51">
        <v>5190.0370000000003</v>
      </c>
      <c r="Y1013" s="51">
        <f t="shared" si="59"/>
        <v>4902.7851499999988</v>
      </c>
      <c r="Z1013">
        <v>42.544699999999999</v>
      </c>
    </row>
    <row r="1014" spans="22:26" customFormat="1" x14ac:dyDescent="0.25">
      <c r="V1014" t="s">
        <v>116</v>
      </c>
      <c r="W1014" s="1">
        <v>40617</v>
      </c>
      <c r="X1014" s="51">
        <v>5131.3320000000003</v>
      </c>
      <c r="Y1014" s="51">
        <f t="shared" si="59"/>
        <v>4901.9903333333323</v>
      </c>
      <c r="Z1014">
        <v>42.094200000000001</v>
      </c>
    </row>
    <row r="1015" spans="22:26" customFormat="1" x14ac:dyDescent="0.25">
      <c r="V1015" t="s">
        <v>116</v>
      </c>
      <c r="W1015" s="1">
        <v>40618</v>
      </c>
      <c r="X1015" s="51">
        <v>5199.3580000000002</v>
      </c>
      <c r="Y1015" s="51">
        <f t="shared" si="59"/>
        <v>4901.2456666666658</v>
      </c>
      <c r="Z1015">
        <v>42.642400000000002</v>
      </c>
    </row>
    <row r="1016" spans="22:26" customFormat="1" x14ac:dyDescent="0.25">
      <c r="V1016" t="s">
        <v>116</v>
      </c>
      <c r="W1016" s="1">
        <v>40619</v>
      </c>
      <c r="X1016" s="51">
        <v>5104.134</v>
      </c>
      <c r="Y1016" s="51">
        <f t="shared" si="59"/>
        <v>4899.136566666667</v>
      </c>
      <c r="Z1016">
        <v>41.865299999999998</v>
      </c>
    </row>
    <row r="1017" spans="22:26" customFormat="1" x14ac:dyDescent="0.25">
      <c r="V1017" t="s">
        <v>116</v>
      </c>
      <c r="W1017" s="1">
        <v>40620</v>
      </c>
      <c r="X1017" s="51">
        <v>5126.9340000000002</v>
      </c>
      <c r="Y1017" s="51">
        <f t="shared" si="59"/>
        <v>4897.6379499999994</v>
      </c>
      <c r="Z1017">
        <v>42.059600000000003</v>
      </c>
    </row>
    <row r="1018" spans="22:26" customFormat="1" x14ac:dyDescent="0.25">
      <c r="V1018" t="s">
        <v>116</v>
      </c>
      <c r="W1018" s="1">
        <v>40623</v>
      </c>
      <c r="X1018" s="51">
        <v>5086.1080000000002</v>
      </c>
      <c r="Y1018" s="51">
        <f t="shared" si="59"/>
        <v>4895.2674666666671</v>
      </c>
      <c r="Z1018">
        <v>41.726999999999997</v>
      </c>
    </row>
    <row r="1019" spans="22:26" customFormat="1" x14ac:dyDescent="0.25">
      <c r="V1019" t="s">
        <v>116</v>
      </c>
      <c r="W1019" s="1">
        <v>40624</v>
      </c>
      <c r="X1019" s="51">
        <v>5085.8119999999999</v>
      </c>
      <c r="Y1019" s="51">
        <f t="shared" si="59"/>
        <v>4893.9721833333324</v>
      </c>
      <c r="Z1019">
        <v>41.742400000000004</v>
      </c>
    </row>
    <row r="1020" spans="22:26" customFormat="1" x14ac:dyDescent="0.25">
      <c r="V1020" t="s">
        <v>116</v>
      </c>
      <c r="W1020" s="1">
        <v>40625</v>
      </c>
      <c r="X1020" s="51">
        <v>5155.3370000000004</v>
      </c>
      <c r="Y1020" s="51">
        <f t="shared" si="59"/>
        <v>4892.8479333333335</v>
      </c>
      <c r="Z1020">
        <v>42.301299999999998</v>
      </c>
    </row>
    <row r="1021" spans="22:26" customFormat="1" x14ac:dyDescent="0.25">
      <c r="V1021" t="s">
        <v>116</v>
      </c>
      <c r="W1021" s="1">
        <v>40626</v>
      </c>
      <c r="X1021" s="51">
        <v>5169.2640000000001</v>
      </c>
      <c r="Y1021" s="51">
        <f t="shared" si="59"/>
        <v>4892.7600166666671</v>
      </c>
      <c r="Z1021">
        <v>42.4178</v>
      </c>
    </row>
    <row r="1022" spans="22:26" customFormat="1" x14ac:dyDescent="0.25">
      <c r="V1022" t="s">
        <v>116</v>
      </c>
      <c r="W1022" s="1">
        <v>40627</v>
      </c>
      <c r="X1022" s="51">
        <v>5212.3450000000003</v>
      </c>
      <c r="Y1022" s="51">
        <f t="shared" ref="Y1022:Y1085" si="60">AVERAGE(X963:X1022)</f>
        <v>4895.1403833333325</v>
      </c>
      <c r="Z1022">
        <v>42.7667</v>
      </c>
    </row>
    <row r="1023" spans="22:26" customFormat="1" x14ac:dyDescent="0.25">
      <c r="V1023" t="s">
        <v>116</v>
      </c>
      <c r="W1023" s="1">
        <v>40630</v>
      </c>
      <c r="X1023" s="51">
        <v>5199.5519999999997</v>
      </c>
      <c r="Y1023" s="51">
        <f t="shared" si="60"/>
        <v>4898.6071833333326</v>
      </c>
      <c r="Z1023">
        <v>42.676200000000001</v>
      </c>
    </row>
    <row r="1024" spans="22:26" customFormat="1" x14ac:dyDescent="0.25">
      <c r="V1024" t="s">
        <v>116</v>
      </c>
      <c r="W1024" s="1">
        <v>40631</v>
      </c>
      <c r="X1024" s="51">
        <v>5111.1530000000002</v>
      </c>
      <c r="Y1024" s="51">
        <f t="shared" si="60"/>
        <v>4902.9658999999992</v>
      </c>
      <c r="Z1024">
        <v>41.921300000000002</v>
      </c>
    </row>
    <row r="1025" spans="22:26" customFormat="1" x14ac:dyDescent="0.25">
      <c r="V1025" t="s">
        <v>116</v>
      </c>
      <c r="W1025" s="1">
        <v>40632</v>
      </c>
      <c r="X1025" s="51">
        <v>5064.5450000000001</v>
      </c>
      <c r="Y1025" s="51">
        <f t="shared" si="60"/>
        <v>4908.5333666666666</v>
      </c>
      <c r="Z1025">
        <v>41.529000000000003</v>
      </c>
    </row>
    <row r="1026" spans="22:26" customFormat="1" x14ac:dyDescent="0.25">
      <c r="V1026" t="s">
        <v>116</v>
      </c>
      <c r="W1026" s="1">
        <v>40633</v>
      </c>
      <c r="X1026" s="51">
        <v>5000.402</v>
      </c>
      <c r="Y1026" s="51">
        <f t="shared" si="60"/>
        <v>4911.6645333333336</v>
      </c>
      <c r="Z1026">
        <v>39.090800000000002</v>
      </c>
    </row>
    <row r="1027" spans="22:26" customFormat="1" x14ac:dyDescent="0.25">
      <c r="V1027" t="s">
        <v>116</v>
      </c>
      <c r="W1027" s="1">
        <v>40634</v>
      </c>
      <c r="X1027" s="51">
        <v>5065.076</v>
      </c>
      <c r="Y1027" s="51">
        <f t="shared" si="60"/>
        <v>4915.6076499999999</v>
      </c>
      <c r="Z1027">
        <v>39.5989</v>
      </c>
    </row>
    <row r="1028" spans="22:26" customFormat="1" x14ac:dyDescent="0.25">
      <c r="V1028" t="s">
        <v>116</v>
      </c>
      <c r="W1028" s="1">
        <v>40639</v>
      </c>
      <c r="X1028" s="51">
        <v>5057.84</v>
      </c>
      <c r="Y1028" s="51">
        <f t="shared" si="60"/>
        <v>4917.6263833333333</v>
      </c>
      <c r="Z1028">
        <v>39.5199</v>
      </c>
    </row>
    <row r="1029" spans="22:26" customFormat="1" x14ac:dyDescent="0.25">
      <c r="V1029" t="s">
        <v>116</v>
      </c>
      <c r="W1029" s="1">
        <v>40640</v>
      </c>
      <c r="X1029" s="51">
        <v>5089.7510000000002</v>
      </c>
      <c r="Y1029" s="51">
        <f t="shared" si="60"/>
        <v>4918.9306000000006</v>
      </c>
      <c r="Z1029">
        <v>39.795499999999997</v>
      </c>
    </row>
    <row r="1030" spans="22:26" customFormat="1" x14ac:dyDescent="0.25">
      <c r="V1030" t="s">
        <v>116</v>
      </c>
      <c r="W1030" s="1">
        <v>40641</v>
      </c>
      <c r="X1030" s="51">
        <v>5148.799</v>
      </c>
      <c r="Y1030" s="51">
        <f t="shared" si="60"/>
        <v>4920.9311500000003</v>
      </c>
      <c r="Z1030">
        <v>40.276000000000003</v>
      </c>
    </row>
    <row r="1031" spans="22:26" customFormat="1" x14ac:dyDescent="0.25">
      <c r="V1031" t="s">
        <v>116</v>
      </c>
      <c r="W1031" s="1">
        <v>40644</v>
      </c>
      <c r="X1031" s="51">
        <v>5107.1369999999997</v>
      </c>
      <c r="Y1031" s="51">
        <f t="shared" si="60"/>
        <v>4922.6953833333337</v>
      </c>
      <c r="Z1031">
        <v>39.985399999999998</v>
      </c>
    </row>
    <row r="1032" spans="22:26" customFormat="1" x14ac:dyDescent="0.25">
      <c r="V1032" t="s">
        <v>116</v>
      </c>
      <c r="W1032" s="1">
        <v>40645</v>
      </c>
      <c r="X1032" s="51">
        <v>5114.4589999999998</v>
      </c>
      <c r="Y1032" s="51">
        <f t="shared" si="60"/>
        <v>4925.0172999999986</v>
      </c>
      <c r="Z1032">
        <v>40.075299999999999</v>
      </c>
    </row>
    <row r="1033" spans="22:26" customFormat="1" x14ac:dyDescent="0.25">
      <c r="V1033" t="s">
        <v>116</v>
      </c>
      <c r="W1033" s="1">
        <v>40646</v>
      </c>
      <c r="X1033" s="51">
        <v>5165.2070000000003</v>
      </c>
      <c r="Y1033" s="51">
        <f t="shared" si="60"/>
        <v>4930.5947166666656</v>
      </c>
      <c r="Z1033">
        <v>40.471699999999998</v>
      </c>
    </row>
    <row r="1034" spans="22:26" customFormat="1" x14ac:dyDescent="0.25">
      <c r="V1034" t="s">
        <v>116</v>
      </c>
      <c r="W1034" s="1">
        <v>40647</v>
      </c>
      <c r="X1034" s="51">
        <v>5150.8689999999997</v>
      </c>
      <c r="Y1034" s="51">
        <f t="shared" si="60"/>
        <v>4936.3621666666668</v>
      </c>
      <c r="Z1034">
        <v>40.384900000000002</v>
      </c>
    </row>
    <row r="1035" spans="22:26" customFormat="1" x14ac:dyDescent="0.25">
      <c r="V1035" t="s">
        <v>116</v>
      </c>
      <c r="W1035" s="1">
        <v>40648</v>
      </c>
      <c r="X1035" s="51">
        <v>5162.415</v>
      </c>
      <c r="Y1035" s="51">
        <f t="shared" si="60"/>
        <v>4941.8427499999989</v>
      </c>
      <c r="Z1035">
        <v>40.471899999999998</v>
      </c>
    </row>
    <row r="1036" spans="22:26" customFormat="1" x14ac:dyDescent="0.25">
      <c r="V1036" t="s">
        <v>116</v>
      </c>
      <c r="W1036" s="1">
        <v>40651</v>
      </c>
      <c r="X1036" s="51">
        <v>5178.8940000000002</v>
      </c>
      <c r="Y1036" s="51">
        <f t="shared" si="60"/>
        <v>4947.7116999999989</v>
      </c>
      <c r="Z1036">
        <v>40.594499999999996</v>
      </c>
    </row>
    <row r="1037" spans="22:26" customFormat="1" x14ac:dyDescent="0.25">
      <c r="V1037" t="s">
        <v>116</v>
      </c>
      <c r="W1037" s="1">
        <v>40652</v>
      </c>
      <c r="X1037" s="51">
        <v>5116.1440000000002</v>
      </c>
      <c r="Y1037" s="51">
        <f t="shared" si="60"/>
        <v>4954.2569999999987</v>
      </c>
      <c r="Z1037">
        <v>40.155500000000004</v>
      </c>
    </row>
    <row r="1038" spans="22:26" customFormat="1" x14ac:dyDescent="0.25">
      <c r="V1038" t="s">
        <v>116</v>
      </c>
      <c r="W1038" s="1">
        <v>40653</v>
      </c>
      <c r="X1038" s="51">
        <v>5152.3950000000004</v>
      </c>
      <c r="Y1038" s="51">
        <f t="shared" si="60"/>
        <v>4964.7983666666669</v>
      </c>
      <c r="Z1038">
        <v>40.412399999999998</v>
      </c>
    </row>
    <row r="1039" spans="22:26" customFormat="1" x14ac:dyDescent="0.25">
      <c r="V1039" t="s">
        <v>116</v>
      </c>
      <c r="W1039" s="1">
        <v>40654</v>
      </c>
      <c r="X1039" s="51">
        <v>5188.1109999999999</v>
      </c>
      <c r="Y1039" s="51">
        <f t="shared" si="60"/>
        <v>4975.6508166666654</v>
      </c>
      <c r="Z1039">
        <v>40.699599999999997</v>
      </c>
    </row>
    <row r="1040" spans="22:26" customFormat="1" x14ac:dyDescent="0.25">
      <c r="V1040" t="s">
        <v>116</v>
      </c>
      <c r="W1040" s="1">
        <v>40655</v>
      </c>
      <c r="X1040" s="51">
        <v>5165.1229999999996</v>
      </c>
      <c r="Y1040" s="51">
        <f t="shared" si="60"/>
        <v>4984.3014166666671</v>
      </c>
      <c r="Z1040">
        <v>40.511499999999998</v>
      </c>
    </row>
    <row r="1041" spans="22:26" customFormat="1" x14ac:dyDescent="0.25">
      <c r="V1041" t="s">
        <v>116</v>
      </c>
      <c r="W1041" s="1">
        <v>40658</v>
      </c>
      <c r="X1041" s="51">
        <v>5054.768</v>
      </c>
      <c r="Y1041" s="51">
        <f t="shared" si="60"/>
        <v>4993.9248999999991</v>
      </c>
      <c r="Z1041">
        <v>39.639000000000003</v>
      </c>
    </row>
    <row r="1042" spans="22:26" customFormat="1" x14ac:dyDescent="0.25">
      <c r="V1042" t="s">
        <v>116</v>
      </c>
      <c r="W1042" s="1">
        <v>40659</v>
      </c>
      <c r="X1042" s="51">
        <v>4970.5720000000001</v>
      </c>
      <c r="Y1042" s="51">
        <f t="shared" si="60"/>
        <v>5001.6624000000002</v>
      </c>
      <c r="Z1042">
        <v>38.941499999999998</v>
      </c>
    </row>
    <row r="1043" spans="22:26" customFormat="1" x14ac:dyDescent="0.25">
      <c r="V1043" t="s">
        <v>116</v>
      </c>
      <c r="W1043" s="1">
        <v>40660</v>
      </c>
      <c r="X1043" s="51">
        <v>4913.4970000000003</v>
      </c>
      <c r="Y1043" s="51">
        <f t="shared" si="60"/>
        <v>5010.245766666666</v>
      </c>
      <c r="Z1043">
        <v>38.4895</v>
      </c>
    </row>
    <row r="1044" spans="22:26" customFormat="1" x14ac:dyDescent="0.25">
      <c r="V1044" t="s">
        <v>116</v>
      </c>
      <c r="W1044" s="1">
        <v>40661</v>
      </c>
      <c r="X1044" s="51">
        <v>4755.4160000000002</v>
      </c>
      <c r="Y1044" s="51">
        <f t="shared" si="60"/>
        <v>5017.1375500000004</v>
      </c>
      <c r="Z1044">
        <v>37.28</v>
      </c>
    </row>
    <row r="1045" spans="22:26" customFormat="1" x14ac:dyDescent="0.25">
      <c r="V1045" t="s">
        <v>116</v>
      </c>
      <c r="W1045" s="1">
        <v>40662</v>
      </c>
      <c r="X1045" s="51">
        <v>4836.866</v>
      </c>
      <c r="Y1045" s="51">
        <f t="shared" si="60"/>
        <v>5024.0037833333336</v>
      </c>
      <c r="Z1045">
        <v>37.9208</v>
      </c>
    </row>
    <row r="1046" spans="22:26" customFormat="1" x14ac:dyDescent="0.25">
      <c r="V1046" t="s">
        <v>116</v>
      </c>
      <c r="W1046" s="1">
        <v>40666</v>
      </c>
      <c r="X1046" s="51">
        <v>4920.57</v>
      </c>
      <c r="Y1046" s="51">
        <f t="shared" si="60"/>
        <v>5030.9664833333327</v>
      </c>
      <c r="Z1046">
        <v>38.595599999999997</v>
      </c>
    </row>
    <row r="1047" spans="22:26" customFormat="1" x14ac:dyDescent="0.25">
      <c r="V1047" t="s">
        <v>116</v>
      </c>
      <c r="W1047" s="1">
        <v>40667</v>
      </c>
      <c r="X1047" s="51">
        <v>4814.7809999999999</v>
      </c>
      <c r="Y1047" s="51">
        <f t="shared" si="60"/>
        <v>5035.4094000000005</v>
      </c>
      <c r="Z1047">
        <v>37.781199999999998</v>
      </c>
    </row>
    <row r="1048" spans="22:26" customFormat="1" x14ac:dyDescent="0.25">
      <c r="V1048" t="s">
        <v>116</v>
      </c>
      <c r="W1048" s="1">
        <v>40668</v>
      </c>
      <c r="X1048" s="51">
        <v>4827.2120000000004</v>
      </c>
      <c r="Y1048" s="51">
        <f t="shared" si="60"/>
        <v>5039.0152666666663</v>
      </c>
      <c r="Z1048">
        <v>37.8752</v>
      </c>
    </row>
    <row r="1049" spans="22:26" customFormat="1" x14ac:dyDescent="0.25">
      <c r="V1049" t="s">
        <v>116</v>
      </c>
      <c r="W1049" s="1">
        <v>40669</v>
      </c>
      <c r="X1049" s="51">
        <v>4849.9690000000001</v>
      </c>
      <c r="Y1049" s="51">
        <f t="shared" si="60"/>
        <v>5042.6717499999995</v>
      </c>
      <c r="Z1049">
        <v>38.058</v>
      </c>
    </row>
    <row r="1050" spans="22:26" customFormat="1" x14ac:dyDescent="0.25">
      <c r="V1050" t="s">
        <v>116</v>
      </c>
      <c r="W1050" s="1">
        <v>40672</v>
      </c>
      <c r="X1050" s="51">
        <v>4889.92</v>
      </c>
      <c r="Y1050" s="51">
        <f t="shared" si="60"/>
        <v>5047.3417999999992</v>
      </c>
      <c r="Z1050">
        <v>38.367800000000003</v>
      </c>
    </row>
    <row r="1051" spans="22:26" customFormat="1" x14ac:dyDescent="0.25">
      <c r="V1051" t="s">
        <v>116</v>
      </c>
      <c r="W1051" s="1">
        <v>40673</v>
      </c>
      <c r="X1051" s="51">
        <v>4918.674</v>
      </c>
      <c r="Y1051" s="51">
        <f t="shared" si="60"/>
        <v>5050.4201499999999</v>
      </c>
      <c r="Z1051">
        <v>38.619300000000003</v>
      </c>
    </row>
    <row r="1052" spans="22:26" customFormat="1" x14ac:dyDescent="0.25">
      <c r="V1052" t="s">
        <v>116</v>
      </c>
      <c r="W1052" s="1">
        <v>40674</v>
      </c>
      <c r="X1052" s="51">
        <v>4929.4880000000003</v>
      </c>
      <c r="Y1052" s="51">
        <f t="shared" si="60"/>
        <v>5052.7981833333333</v>
      </c>
      <c r="Z1052">
        <v>38.713000000000001</v>
      </c>
    </row>
    <row r="1053" spans="22:26" customFormat="1" x14ac:dyDescent="0.25">
      <c r="V1053" t="s">
        <v>116</v>
      </c>
      <c r="W1053" s="1">
        <v>40675</v>
      </c>
      <c r="X1053" s="51">
        <v>4863.7950000000001</v>
      </c>
      <c r="Y1053" s="51">
        <f t="shared" si="60"/>
        <v>5052.653183333332</v>
      </c>
      <c r="Z1053">
        <v>38.179900000000004</v>
      </c>
    </row>
    <row r="1054" spans="22:26" customFormat="1" x14ac:dyDescent="0.25">
      <c r="V1054" t="s">
        <v>116</v>
      </c>
      <c r="W1054" s="1">
        <v>40676</v>
      </c>
      <c r="X1054" s="51">
        <v>4902.5640000000003</v>
      </c>
      <c r="Y1054" s="51">
        <f t="shared" si="60"/>
        <v>5053.201133333333</v>
      </c>
      <c r="Z1054">
        <v>38.453899999999997</v>
      </c>
    </row>
    <row r="1055" spans="22:26" customFormat="1" x14ac:dyDescent="0.25">
      <c r="V1055" t="s">
        <v>116</v>
      </c>
      <c r="W1055" s="1">
        <v>40679</v>
      </c>
      <c r="X1055" s="51">
        <v>4900.7060000000001</v>
      </c>
      <c r="Y1055" s="51">
        <f t="shared" si="60"/>
        <v>5052.3351166666662</v>
      </c>
      <c r="Z1055">
        <v>38.416899999999998</v>
      </c>
    </row>
    <row r="1056" spans="22:26" customFormat="1" x14ac:dyDescent="0.25">
      <c r="V1056" t="s">
        <v>116</v>
      </c>
      <c r="W1056" s="1">
        <v>40680</v>
      </c>
      <c r="X1056" s="51">
        <v>4873.9539999999997</v>
      </c>
      <c r="Y1056" s="51">
        <f t="shared" si="60"/>
        <v>5050.4430166666671</v>
      </c>
      <c r="Z1056">
        <v>38.199399999999997</v>
      </c>
    </row>
    <row r="1057" spans="22:26" customFormat="1" x14ac:dyDescent="0.25">
      <c r="V1057" t="s">
        <v>116</v>
      </c>
      <c r="W1057" s="1">
        <v>40681</v>
      </c>
      <c r="X1057" s="51">
        <v>4906.1890000000003</v>
      </c>
      <c r="Y1057" s="51">
        <f t="shared" si="60"/>
        <v>5049.8556333333336</v>
      </c>
      <c r="Z1057">
        <v>38.443399999999997</v>
      </c>
    </row>
    <row r="1058" spans="22:26" customFormat="1" x14ac:dyDescent="0.25">
      <c r="V1058" t="s">
        <v>116</v>
      </c>
      <c r="W1058" s="1">
        <v>40682</v>
      </c>
      <c r="X1058" s="51">
        <v>4879.8919999999998</v>
      </c>
      <c r="Y1058" s="51">
        <f t="shared" si="60"/>
        <v>5047.1377166666671</v>
      </c>
      <c r="Z1058">
        <v>38.265300000000003</v>
      </c>
    </row>
    <row r="1059" spans="22:26" customFormat="1" x14ac:dyDescent="0.25">
      <c r="V1059" t="s">
        <v>116</v>
      </c>
      <c r="W1059" s="1">
        <v>40683</v>
      </c>
      <c r="X1059" s="51">
        <v>4863.1850000000004</v>
      </c>
      <c r="Y1059" s="51">
        <f t="shared" si="60"/>
        <v>5046.3617166666672</v>
      </c>
      <c r="Z1059">
        <v>38.1387</v>
      </c>
    </row>
    <row r="1060" spans="22:26" customFormat="1" x14ac:dyDescent="0.25">
      <c r="V1060" t="s">
        <v>116</v>
      </c>
      <c r="W1060" s="1">
        <v>40686</v>
      </c>
      <c r="X1060" s="51">
        <v>4679.527</v>
      </c>
      <c r="Y1060" s="51">
        <f t="shared" si="60"/>
        <v>5041.3695500000013</v>
      </c>
      <c r="Z1060">
        <v>36.687899999999999</v>
      </c>
    </row>
    <row r="1061" spans="22:26" customFormat="1" x14ac:dyDescent="0.25">
      <c r="V1061" t="s">
        <v>116</v>
      </c>
      <c r="W1061" s="1">
        <v>40687</v>
      </c>
      <c r="X1061" s="51">
        <v>4672.076</v>
      </c>
      <c r="Y1061" s="51">
        <f t="shared" si="60"/>
        <v>5035.4419666666672</v>
      </c>
      <c r="Z1061">
        <v>36.633200000000002</v>
      </c>
    </row>
    <row r="1062" spans="22:26" customFormat="1" x14ac:dyDescent="0.25">
      <c r="V1062" t="s">
        <v>116</v>
      </c>
      <c r="W1062" s="1">
        <v>40688</v>
      </c>
      <c r="X1062" s="51">
        <v>4618.7479999999996</v>
      </c>
      <c r="Y1062" s="51">
        <f t="shared" si="60"/>
        <v>5028.5411500000018</v>
      </c>
      <c r="Z1062">
        <v>36.213799999999999</v>
      </c>
    </row>
    <row r="1063" spans="22:26" customFormat="1" x14ac:dyDescent="0.25">
      <c r="V1063" t="s">
        <v>116</v>
      </c>
      <c r="W1063" s="1">
        <v>40689</v>
      </c>
      <c r="X1063" s="51">
        <v>4572.942</v>
      </c>
      <c r="Y1063" s="51">
        <f t="shared" si="60"/>
        <v>5019.8367166666676</v>
      </c>
      <c r="Z1063">
        <v>35.880400000000002</v>
      </c>
    </row>
    <row r="1064" spans="22:26" customFormat="1" x14ac:dyDescent="0.25">
      <c r="V1064" t="s">
        <v>116</v>
      </c>
      <c r="W1064" s="1">
        <v>40690</v>
      </c>
      <c r="X1064" s="51">
        <v>4428.8940000000002</v>
      </c>
      <c r="Y1064" s="51">
        <f t="shared" si="60"/>
        <v>5008.2776000000013</v>
      </c>
      <c r="Z1064">
        <v>34.7393</v>
      </c>
    </row>
    <row r="1065" spans="22:26" customFormat="1" x14ac:dyDescent="0.25">
      <c r="V1065" t="s">
        <v>116</v>
      </c>
      <c r="W1065" s="1">
        <v>40693</v>
      </c>
      <c r="X1065" s="51">
        <v>4345.0479999999998</v>
      </c>
      <c r="Y1065" s="51">
        <f t="shared" si="60"/>
        <v>4995.5494000000017</v>
      </c>
      <c r="Z1065">
        <v>34.114100000000001</v>
      </c>
    </row>
    <row r="1066" spans="22:26" customFormat="1" x14ac:dyDescent="0.25">
      <c r="V1066" t="s">
        <v>116</v>
      </c>
      <c r="W1066" s="1">
        <v>40694</v>
      </c>
      <c r="X1066" s="51">
        <v>4444.2759999999998</v>
      </c>
      <c r="Y1066" s="51">
        <f t="shared" si="60"/>
        <v>4986.1365500000011</v>
      </c>
      <c r="Z1066">
        <v>34.897199999999998</v>
      </c>
    </row>
    <row r="1067" spans="22:26" customFormat="1" x14ac:dyDescent="0.25">
      <c r="V1067" t="s">
        <v>116</v>
      </c>
      <c r="W1067" s="1">
        <v>40695</v>
      </c>
      <c r="X1067" s="51">
        <v>4490.8919999999998</v>
      </c>
      <c r="Y1067" s="51">
        <f t="shared" si="60"/>
        <v>4976.524400000003</v>
      </c>
      <c r="Z1067">
        <v>35.255299999999998</v>
      </c>
    </row>
    <row r="1068" spans="22:26" customFormat="1" x14ac:dyDescent="0.25">
      <c r="V1068" t="s">
        <v>116</v>
      </c>
      <c r="W1068" s="1">
        <v>40696</v>
      </c>
      <c r="X1068" s="51">
        <v>4429.9989999999998</v>
      </c>
      <c r="Y1068" s="51">
        <f t="shared" si="60"/>
        <v>4964.7202500000021</v>
      </c>
      <c r="Z1068">
        <v>34.800899999999999</v>
      </c>
    </row>
    <row r="1069" spans="22:26" customFormat="1" x14ac:dyDescent="0.25">
      <c r="V1069" t="s">
        <v>116</v>
      </c>
      <c r="W1069" s="1">
        <v>40697</v>
      </c>
      <c r="X1069" s="51">
        <v>4506.1959999999999</v>
      </c>
      <c r="Y1069" s="51">
        <f t="shared" si="60"/>
        <v>4953.7279333333363</v>
      </c>
      <c r="Z1069">
        <v>35.394599999999997</v>
      </c>
    </row>
    <row r="1070" spans="22:26" customFormat="1" x14ac:dyDescent="0.25">
      <c r="V1070" t="s">
        <v>116</v>
      </c>
      <c r="W1070" s="1">
        <v>40701</v>
      </c>
      <c r="X1070" s="51">
        <v>4547.3029999999999</v>
      </c>
      <c r="Y1070" s="51">
        <f t="shared" si="60"/>
        <v>4943.1601833333361</v>
      </c>
      <c r="Z1070">
        <v>35.723500000000001</v>
      </c>
    </row>
    <row r="1071" spans="22:26" customFormat="1" x14ac:dyDescent="0.25">
      <c r="V1071" t="s">
        <v>116</v>
      </c>
      <c r="W1071" s="1">
        <v>40702</v>
      </c>
      <c r="X1071" s="51">
        <v>4562.9719999999998</v>
      </c>
      <c r="Y1071" s="51">
        <f t="shared" si="60"/>
        <v>4933.4861666666684</v>
      </c>
      <c r="Z1071">
        <v>35.8566</v>
      </c>
    </row>
    <row r="1072" spans="22:26" customFormat="1" x14ac:dyDescent="0.25">
      <c r="V1072" t="s">
        <v>116</v>
      </c>
      <c r="W1072" s="1">
        <v>40703</v>
      </c>
      <c r="X1072" s="51">
        <v>4456.7299999999996</v>
      </c>
      <c r="Y1072" s="51">
        <f t="shared" si="60"/>
        <v>4922.1025666666683</v>
      </c>
      <c r="Z1072">
        <v>35.017299999999999</v>
      </c>
    </row>
    <row r="1073" spans="22:26" customFormat="1" x14ac:dyDescent="0.25">
      <c r="V1073" t="s">
        <v>116</v>
      </c>
      <c r="W1073" s="1">
        <v>40704</v>
      </c>
      <c r="X1073" s="51">
        <v>4469.049</v>
      </c>
      <c r="Y1073" s="51">
        <f t="shared" si="60"/>
        <v>4910.0861000000014</v>
      </c>
      <c r="Z1073">
        <v>35.094499999999996</v>
      </c>
    </row>
    <row r="1074" spans="22:26" customFormat="1" x14ac:dyDescent="0.25">
      <c r="V1074" t="s">
        <v>116</v>
      </c>
      <c r="W1074" s="1">
        <v>40707</v>
      </c>
      <c r="X1074" s="51">
        <v>4468.7870000000003</v>
      </c>
      <c r="Y1074" s="51">
        <f t="shared" si="60"/>
        <v>4899.043683333336</v>
      </c>
      <c r="Z1074">
        <v>35.084000000000003</v>
      </c>
    </row>
    <row r="1075" spans="22:26" customFormat="1" x14ac:dyDescent="0.25">
      <c r="V1075" t="s">
        <v>116</v>
      </c>
      <c r="W1075" s="1">
        <v>40708</v>
      </c>
      <c r="X1075" s="51">
        <v>4540.9390000000003</v>
      </c>
      <c r="Y1075" s="51">
        <f t="shared" si="60"/>
        <v>4888.0700333333361</v>
      </c>
      <c r="Z1075">
        <v>35.647500000000001</v>
      </c>
    </row>
    <row r="1076" spans="22:26" customFormat="1" x14ac:dyDescent="0.25">
      <c r="V1076" t="s">
        <v>116</v>
      </c>
      <c r="W1076" s="1">
        <v>40709</v>
      </c>
      <c r="X1076" s="51">
        <v>4499.6940000000004</v>
      </c>
      <c r="Y1076" s="51">
        <f t="shared" si="60"/>
        <v>4877.9960333333356</v>
      </c>
      <c r="Z1076">
        <v>35.342199999999998</v>
      </c>
    </row>
    <row r="1077" spans="22:26" customFormat="1" x14ac:dyDescent="0.25">
      <c r="V1077" t="s">
        <v>116</v>
      </c>
      <c r="W1077" s="1">
        <v>40710</v>
      </c>
      <c r="X1077" s="51">
        <v>4402.143</v>
      </c>
      <c r="Y1077" s="51">
        <f t="shared" si="60"/>
        <v>4865.9161833333355</v>
      </c>
      <c r="Z1077">
        <v>34.587200000000003</v>
      </c>
    </row>
    <row r="1078" spans="22:26" customFormat="1" x14ac:dyDescent="0.25">
      <c r="V1078" t="s">
        <v>116</v>
      </c>
      <c r="W1078" s="1">
        <v>40711</v>
      </c>
      <c r="X1078" s="51">
        <v>4337.3670000000002</v>
      </c>
      <c r="Y1078" s="51">
        <f t="shared" si="60"/>
        <v>4853.4371666666693</v>
      </c>
      <c r="Z1078">
        <v>34.0946</v>
      </c>
    </row>
    <row r="1079" spans="22:26" customFormat="1" x14ac:dyDescent="0.25">
      <c r="V1079" t="s">
        <v>116</v>
      </c>
      <c r="W1079" s="1">
        <v>40714</v>
      </c>
      <c r="X1079" s="51">
        <v>4278.7529999999997</v>
      </c>
      <c r="Y1079" s="51">
        <f t="shared" si="60"/>
        <v>4839.9861833333371</v>
      </c>
      <c r="Z1079">
        <v>33.645899999999997</v>
      </c>
    </row>
    <row r="1080" spans="22:26" customFormat="1" x14ac:dyDescent="0.25">
      <c r="V1080" t="s">
        <v>116</v>
      </c>
      <c r="W1080" s="1">
        <v>40715</v>
      </c>
      <c r="X1080" s="51">
        <v>4338.4219999999996</v>
      </c>
      <c r="Y1080" s="51">
        <f t="shared" si="60"/>
        <v>4826.3709333333363</v>
      </c>
      <c r="Z1080">
        <v>34.116</v>
      </c>
    </row>
    <row r="1081" spans="22:26" customFormat="1" x14ac:dyDescent="0.25">
      <c r="V1081" t="s">
        <v>116</v>
      </c>
      <c r="W1081" s="1">
        <v>40716</v>
      </c>
      <c r="X1081" s="51">
        <v>4321.2190000000001</v>
      </c>
      <c r="Y1081" s="51">
        <f t="shared" si="60"/>
        <v>4812.2368500000021</v>
      </c>
      <c r="Z1081">
        <v>34.009399999999999</v>
      </c>
    </row>
    <row r="1082" spans="22:26" customFormat="1" x14ac:dyDescent="0.25">
      <c r="V1082" t="s">
        <v>116</v>
      </c>
      <c r="W1082" s="1">
        <v>40717</v>
      </c>
      <c r="X1082" s="51">
        <v>4402.9380000000001</v>
      </c>
      <c r="Y1082" s="51">
        <f t="shared" si="60"/>
        <v>4798.7467333333361</v>
      </c>
      <c r="Z1082">
        <v>34.652299999999997</v>
      </c>
    </row>
    <row r="1083" spans="22:26" customFormat="1" x14ac:dyDescent="0.25">
      <c r="V1083" t="s">
        <v>116</v>
      </c>
      <c r="W1083" s="1">
        <v>40718</v>
      </c>
      <c r="X1083" s="51">
        <v>4509.18</v>
      </c>
      <c r="Y1083" s="51">
        <f t="shared" si="60"/>
        <v>4787.2405333333354</v>
      </c>
      <c r="Z1083">
        <v>35.504899999999999</v>
      </c>
    </row>
    <row r="1084" spans="22:26" customFormat="1" x14ac:dyDescent="0.25">
      <c r="V1084" t="s">
        <v>116</v>
      </c>
      <c r="W1084" s="1">
        <v>40721</v>
      </c>
      <c r="X1084" s="51">
        <v>4568.1890000000003</v>
      </c>
      <c r="Y1084" s="51">
        <f t="shared" si="60"/>
        <v>4778.1911333333364</v>
      </c>
      <c r="Z1084">
        <v>35.984999999999999</v>
      </c>
    </row>
    <row r="1085" spans="22:26" customFormat="1" x14ac:dyDescent="0.25">
      <c r="V1085" t="s">
        <v>116</v>
      </c>
      <c r="W1085" s="1">
        <v>40722</v>
      </c>
      <c r="X1085" s="51">
        <v>4574.4769999999999</v>
      </c>
      <c r="Y1085" s="51">
        <f t="shared" si="60"/>
        <v>4770.0233333333344</v>
      </c>
      <c r="Z1085">
        <v>36.027000000000001</v>
      </c>
    </row>
    <row r="1086" spans="22:26" customFormat="1" x14ac:dyDescent="0.25">
      <c r="V1086" t="s">
        <v>116</v>
      </c>
      <c r="W1086" s="1">
        <v>40723</v>
      </c>
      <c r="X1086" s="51">
        <v>4511.5450000000001</v>
      </c>
      <c r="Y1086" s="51">
        <f t="shared" ref="Y1086:Y1149" si="61">AVERAGE(X1027:X1086)</f>
        <v>4761.8757166666674</v>
      </c>
      <c r="Z1086">
        <v>35.533999999999999</v>
      </c>
    </row>
    <row r="1087" spans="22:26" customFormat="1" x14ac:dyDescent="0.25">
      <c r="V1087" t="s">
        <v>116</v>
      </c>
      <c r="W1087" s="1">
        <v>40724</v>
      </c>
      <c r="X1087" s="51">
        <v>4579.3320000000003</v>
      </c>
      <c r="Y1087" s="51">
        <f t="shared" si="61"/>
        <v>4753.7799833333347</v>
      </c>
      <c r="Z1087">
        <v>34.161499999999997</v>
      </c>
    </row>
    <row r="1088" spans="22:26" customFormat="1" x14ac:dyDescent="0.25">
      <c r="V1088" t="s">
        <v>116</v>
      </c>
      <c r="W1088" s="1">
        <v>40725</v>
      </c>
      <c r="X1088" s="51">
        <v>4604.7460000000001</v>
      </c>
      <c r="Y1088" s="51">
        <f t="shared" si="61"/>
        <v>4746.2284166666668</v>
      </c>
      <c r="Z1088">
        <v>33.5</v>
      </c>
    </row>
    <row r="1089" spans="22:26" customFormat="1" x14ac:dyDescent="0.25">
      <c r="V1089" t="s">
        <v>116</v>
      </c>
      <c r="W1089" s="1">
        <v>40728</v>
      </c>
      <c r="X1089" s="51">
        <v>4719.3909999999996</v>
      </c>
      <c r="Y1089" s="51">
        <f t="shared" si="61"/>
        <v>4740.0557500000004</v>
      </c>
      <c r="Z1089">
        <v>34.326300000000003</v>
      </c>
    </row>
    <row r="1090" spans="22:26" customFormat="1" x14ac:dyDescent="0.25">
      <c r="V1090" t="s">
        <v>116</v>
      </c>
      <c r="W1090" s="1">
        <v>40729</v>
      </c>
      <c r="X1090" s="51">
        <v>4749.424</v>
      </c>
      <c r="Y1090" s="51">
        <f t="shared" si="61"/>
        <v>4733.3995000000004</v>
      </c>
      <c r="Z1090">
        <v>34.578000000000003</v>
      </c>
    </row>
    <row r="1091" spans="22:26" customFormat="1" x14ac:dyDescent="0.25">
      <c r="V1091" t="s">
        <v>116</v>
      </c>
      <c r="W1091" s="1">
        <v>40730</v>
      </c>
      <c r="X1091" s="51">
        <v>4760.9170000000004</v>
      </c>
      <c r="Y1091" s="51">
        <f t="shared" si="61"/>
        <v>4727.6291666666684</v>
      </c>
      <c r="Z1091">
        <v>34.665199999999999</v>
      </c>
    </row>
    <row r="1092" spans="22:26" customFormat="1" x14ac:dyDescent="0.25">
      <c r="V1092" t="s">
        <v>116</v>
      </c>
      <c r="W1092" s="1">
        <v>40731</v>
      </c>
      <c r="X1092" s="51">
        <v>4761.4520000000002</v>
      </c>
      <c r="Y1092" s="51">
        <f t="shared" si="61"/>
        <v>4721.7457166666691</v>
      </c>
      <c r="Z1092">
        <v>34.665599999999998</v>
      </c>
    </row>
    <row r="1093" spans="22:26" customFormat="1" x14ac:dyDescent="0.25">
      <c r="V1093" t="s">
        <v>116</v>
      </c>
      <c r="W1093" s="1">
        <v>40732</v>
      </c>
      <c r="X1093" s="51">
        <v>4756.6139999999996</v>
      </c>
      <c r="Y1093" s="51">
        <f t="shared" si="61"/>
        <v>4714.9358333333348</v>
      </c>
      <c r="Z1093">
        <v>34.626899999999999</v>
      </c>
    </row>
    <row r="1094" spans="22:26" customFormat="1" x14ac:dyDescent="0.25">
      <c r="V1094" t="s">
        <v>116</v>
      </c>
      <c r="W1094" s="1">
        <v>40735</v>
      </c>
      <c r="X1094" s="51">
        <v>4799.42</v>
      </c>
      <c r="Y1094" s="51">
        <f t="shared" si="61"/>
        <v>4709.0783500000016</v>
      </c>
      <c r="Z1094">
        <v>34.9514</v>
      </c>
    </row>
    <row r="1095" spans="22:26" customFormat="1" x14ac:dyDescent="0.25">
      <c r="V1095" t="s">
        <v>116</v>
      </c>
      <c r="W1095" s="1">
        <v>40736</v>
      </c>
      <c r="X1095" s="51">
        <v>4731.1180000000004</v>
      </c>
      <c r="Y1095" s="51">
        <f t="shared" si="61"/>
        <v>4701.8900666666686</v>
      </c>
      <c r="Z1095">
        <v>34.469900000000003</v>
      </c>
    </row>
    <row r="1096" spans="22:26" customFormat="1" x14ac:dyDescent="0.25">
      <c r="V1096" t="s">
        <v>116</v>
      </c>
      <c r="W1096" s="1">
        <v>40737</v>
      </c>
      <c r="X1096" s="51">
        <v>4825.4189999999999</v>
      </c>
      <c r="Y1096" s="51">
        <f t="shared" si="61"/>
        <v>4695.998816666669</v>
      </c>
      <c r="Z1096">
        <v>35.135599999999997</v>
      </c>
    </row>
    <row r="1097" spans="22:26" customFormat="1" x14ac:dyDescent="0.25">
      <c r="V1097" t="s">
        <v>116</v>
      </c>
      <c r="W1097" s="1">
        <v>40738</v>
      </c>
      <c r="X1097" s="51">
        <v>4866.165</v>
      </c>
      <c r="Y1097" s="51">
        <f t="shared" si="61"/>
        <v>4691.8325000000004</v>
      </c>
      <c r="Z1097">
        <v>35.455199999999998</v>
      </c>
    </row>
    <row r="1098" spans="22:26" customFormat="1" x14ac:dyDescent="0.25">
      <c r="V1098" t="s">
        <v>116</v>
      </c>
      <c r="W1098" s="1">
        <v>40739</v>
      </c>
      <c r="X1098" s="51">
        <v>4896.0429999999997</v>
      </c>
      <c r="Y1098" s="51">
        <f t="shared" si="61"/>
        <v>4687.5599666666676</v>
      </c>
      <c r="Z1098">
        <v>35.689500000000002</v>
      </c>
    </row>
    <row r="1099" spans="22:26" customFormat="1" x14ac:dyDescent="0.25">
      <c r="V1099" t="s">
        <v>116</v>
      </c>
      <c r="W1099" s="1">
        <v>40742</v>
      </c>
      <c r="X1099" s="51">
        <v>4895.26</v>
      </c>
      <c r="Y1099" s="51">
        <f t="shared" si="61"/>
        <v>4682.6791166666681</v>
      </c>
      <c r="Z1099">
        <v>35.690899999999999</v>
      </c>
    </row>
    <row r="1100" spans="22:26" customFormat="1" x14ac:dyDescent="0.25">
      <c r="V1100" t="s">
        <v>116</v>
      </c>
      <c r="W1100" s="1">
        <v>40743</v>
      </c>
      <c r="X1100" s="51">
        <v>4843.7049999999999</v>
      </c>
      <c r="Y1100" s="51">
        <f t="shared" si="61"/>
        <v>4677.3221500000018</v>
      </c>
      <c r="Z1100">
        <v>35.311999999999998</v>
      </c>
    </row>
    <row r="1101" spans="22:26" customFormat="1" x14ac:dyDescent="0.25">
      <c r="V1101" t="s">
        <v>116</v>
      </c>
      <c r="W1101" s="1">
        <v>40744</v>
      </c>
      <c r="X1101" s="51">
        <v>4849.0569999999998</v>
      </c>
      <c r="Y1101" s="51">
        <f t="shared" si="61"/>
        <v>4673.8936333333349</v>
      </c>
      <c r="Z1101">
        <v>35.3658</v>
      </c>
    </row>
    <row r="1102" spans="22:26" customFormat="1" x14ac:dyDescent="0.25">
      <c r="V1102" t="s">
        <v>116</v>
      </c>
      <c r="W1102" s="1">
        <v>40745</v>
      </c>
      <c r="X1102" s="51">
        <v>4784.3879999999999</v>
      </c>
      <c r="Y1102" s="51">
        <f t="shared" si="61"/>
        <v>4670.7905666666666</v>
      </c>
      <c r="Z1102">
        <v>34.905700000000003</v>
      </c>
    </row>
    <row r="1103" spans="22:26" customFormat="1" x14ac:dyDescent="0.25">
      <c r="V1103" t="s">
        <v>116</v>
      </c>
      <c r="W1103" s="1">
        <v>40746</v>
      </c>
      <c r="X1103" s="51">
        <v>4800.9380000000001</v>
      </c>
      <c r="Y1103" s="51">
        <f t="shared" si="61"/>
        <v>4668.9145833333332</v>
      </c>
      <c r="Z1103">
        <v>35.013800000000003</v>
      </c>
    </row>
    <row r="1104" spans="22:26" customFormat="1" x14ac:dyDescent="0.25">
      <c r="V1104" t="s">
        <v>116</v>
      </c>
      <c r="W1104" s="1">
        <v>40749</v>
      </c>
      <c r="X1104" s="51">
        <v>4613.7299999999996</v>
      </c>
      <c r="Y1104" s="51">
        <f t="shared" si="61"/>
        <v>4666.5531499999988</v>
      </c>
      <c r="Z1104">
        <v>33.686399999999999</v>
      </c>
    </row>
    <row r="1105" spans="22:26" customFormat="1" x14ac:dyDescent="0.25">
      <c r="V1105" t="s">
        <v>116</v>
      </c>
      <c r="W1105" s="1">
        <v>40750</v>
      </c>
      <c r="X1105" s="51">
        <v>4633.3720000000003</v>
      </c>
      <c r="Y1105" s="51">
        <f t="shared" si="61"/>
        <v>4663.1615833333335</v>
      </c>
      <c r="Z1105">
        <v>33.817700000000002</v>
      </c>
    </row>
    <row r="1106" spans="22:26" customFormat="1" x14ac:dyDescent="0.25">
      <c r="V1106" t="s">
        <v>116</v>
      </c>
      <c r="W1106" s="1">
        <v>40751</v>
      </c>
      <c r="X1106" s="51">
        <v>4710.3789999999999</v>
      </c>
      <c r="Y1106" s="51">
        <f t="shared" si="61"/>
        <v>4659.6584000000003</v>
      </c>
      <c r="Z1106">
        <v>34.399700000000003</v>
      </c>
    </row>
    <row r="1107" spans="22:26" customFormat="1" x14ac:dyDescent="0.25">
      <c r="V1107" t="s">
        <v>116</v>
      </c>
      <c r="W1107" s="1">
        <v>40752</v>
      </c>
      <c r="X1107" s="51">
        <v>4680.8980000000001</v>
      </c>
      <c r="Y1107" s="51">
        <f t="shared" si="61"/>
        <v>4657.4270166666665</v>
      </c>
      <c r="Z1107">
        <v>34.206699999999998</v>
      </c>
    </row>
    <row r="1108" spans="22:26" customFormat="1" x14ac:dyDescent="0.25">
      <c r="V1108" t="s">
        <v>116</v>
      </c>
      <c r="W1108" s="1">
        <v>40753</v>
      </c>
      <c r="X1108" s="51">
        <v>4628.32</v>
      </c>
      <c r="Y1108" s="51">
        <f t="shared" si="61"/>
        <v>4654.1121499999999</v>
      </c>
      <c r="Z1108">
        <v>33.837000000000003</v>
      </c>
    </row>
    <row r="1109" spans="22:26" customFormat="1" x14ac:dyDescent="0.25">
      <c r="V1109" t="s">
        <v>116</v>
      </c>
      <c r="W1109" s="1">
        <v>40756</v>
      </c>
      <c r="X1109" s="51">
        <v>4644.4620000000004</v>
      </c>
      <c r="Y1109" s="51">
        <f t="shared" si="61"/>
        <v>4650.6870333333336</v>
      </c>
      <c r="Z1109">
        <v>33.9604</v>
      </c>
    </row>
    <row r="1110" spans="22:26" customFormat="1" x14ac:dyDescent="0.25">
      <c r="V1110" t="s">
        <v>116</v>
      </c>
      <c r="W1110" s="1">
        <v>40757</v>
      </c>
      <c r="X1110" s="51">
        <v>4610.7830000000004</v>
      </c>
      <c r="Y1110" s="51">
        <f t="shared" si="61"/>
        <v>4646.0347499999998</v>
      </c>
      <c r="Z1110">
        <v>33.709400000000002</v>
      </c>
    </row>
    <row r="1111" spans="22:26" customFormat="1" x14ac:dyDescent="0.25">
      <c r="V1111" t="s">
        <v>116</v>
      </c>
      <c r="W1111" s="1">
        <v>40758</v>
      </c>
      <c r="X1111" s="51">
        <v>4625.1729999999998</v>
      </c>
      <c r="Y1111" s="51">
        <f t="shared" si="61"/>
        <v>4641.1430666666665</v>
      </c>
      <c r="Z1111">
        <v>33.837200000000003</v>
      </c>
    </row>
    <row r="1112" spans="22:26" customFormat="1" x14ac:dyDescent="0.25">
      <c r="V1112" t="s">
        <v>116</v>
      </c>
      <c r="W1112" s="1">
        <v>40759</v>
      </c>
      <c r="X1112" s="51">
        <v>4649.4250000000002</v>
      </c>
      <c r="Y1112" s="51">
        <f t="shared" si="61"/>
        <v>4636.4753499999997</v>
      </c>
      <c r="Z1112">
        <v>34.013399999999997</v>
      </c>
    </row>
    <row r="1113" spans="22:26" customFormat="1" x14ac:dyDescent="0.25">
      <c r="V1113" t="s">
        <v>116</v>
      </c>
      <c r="W1113" s="1">
        <v>40760</v>
      </c>
      <c r="X1113" s="51">
        <v>4559.018</v>
      </c>
      <c r="Y1113" s="51">
        <f t="shared" si="61"/>
        <v>4631.3957333333337</v>
      </c>
      <c r="Z1113">
        <v>33.401800000000001</v>
      </c>
    </row>
    <row r="1114" spans="22:26" customFormat="1" x14ac:dyDescent="0.25">
      <c r="V1114" t="s">
        <v>116</v>
      </c>
      <c r="W1114" s="1">
        <v>40763</v>
      </c>
      <c r="X1114" s="51">
        <v>4330.7709999999997</v>
      </c>
      <c r="Y1114" s="51">
        <f t="shared" si="61"/>
        <v>4621.8658500000001</v>
      </c>
      <c r="Z1114">
        <v>31.730399999999999</v>
      </c>
    </row>
    <row r="1115" spans="22:26" customFormat="1" x14ac:dyDescent="0.25">
      <c r="V1115" t="s">
        <v>116</v>
      </c>
      <c r="W1115" s="1">
        <v>40764</v>
      </c>
      <c r="X1115" s="51">
        <v>4317.107</v>
      </c>
      <c r="Y1115" s="51">
        <f t="shared" si="61"/>
        <v>4612.1392000000005</v>
      </c>
      <c r="Z1115">
        <v>31.635100000000001</v>
      </c>
    </row>
    <row r="1116" spans="22:26" customFormat="1" x14ac:dyDescent="0.25">
      <c r="V1116" t="s">
        <v>116</v>
      </c>
      <c r="W1116" s="1">
        <v>40765</v>
      </c>
      <c r="X1116" s="51">
        <v>4378.6980000000003</v>
      </c>
      <c r="Y1116" s="51">
        <f t="shared" si="61"/>
        <v>4603.8849333333328</v>
      </c>
      <c r="Z1116">
        <v>32.110900000000001</v>
      </c>
    </row>
    <row r="1117" spans="22:26" customFormat="1" x14ac:dyDescent="0.25">
      <c r="V1117" t="s">
        <v>116</v>
      </c>
      <c r="W1117" s="1">
        <v>40766</v>
      </c>
      <c r="X1117" s="51">
        <v>4454.3940000000002</v>
      </c>
      <c r="Y1117" s="51">
        <f t="shared" si="61"/>
        <v>4596.3550166666664</v>
      </c>
      <c r="Z1117">
        <v>32.662999999999997</v>
      </c>
    </row>
    <row r="1118" spans="22:26" customFormat="1" x14ac:dyDescent="0.25">
      <c r="V1118" t="s">
        <v>116</v>
      </c>
      <c r="W1118" s="1">
        <v>40767</v>
      </c>
      <c r="X1118" s="51">
        <v>4505.8860000000004</v>
      </c>
      <c r="Y1118" s="51">
        <f t="shared" si="61"/>
        <v>4590.1215833333326</v>
      </c>
      <c r="Z1118">
        <v>33.031599999999997</v>
      </c>
    </row>
    <row r="1119" spans="22:26" customFormat="1" x14ac:dyDescent="0.25">
      <c r="V1119" t="s">
        <v>116</v>
      </c>
      <c r="W1119" s="1">
        <v>40770</v>
      </c>
      <c r="X1119" s="51">
        <v>4571.7190000000001</v>
      </c>
      <c r="Y1119" s="51">
        <f t="shared" si="61"/>
        <v>4585.2638166666648</v>
      </c>
      <c r="Z1119">
        <v>33.514699999999998</v>
      </c>
    </row>
    <row r="1120" spans="22:26" customFormat="1" x14ac:dyDescent="0.25">
      <c r="V1120" t="s">
        <v>116</v>
      </c>
      <c r="W1120" s="1">
        <v>40771</v>
      </c>
      <c r="X1120" s="51">
        <v>4533.3209999999999</v>
      </c>
      <c r="Y1120" s="51">
        <f t="shared" si="61"/>
        <v>4582.827049999999</v>
      </c>
      <c r="Z1120">
        <v>33.2179</v>
      </c>
    </row>
    <row r="1121" spans="22:26" customFormat="1" x14ac:dyDescent="0.25">
      <c r="V1121" t="s">
        <v>116</v>
      </c>
      <c r="W1121" s="1">
        <v>40772</v>
      </c>
      <c r="X1121" s="51">
        <v>4513.4849999999997</v>
      </c>
      <c r="Y1121" s="51">
        <f t="shared" si="61"/>
        <v>4580.1838666666654</v>
      </c>
      <c r="Z1121">
        <v>33.060499999999998</v>
      </c>
    </row>
    <row r="1122" spans="22:26" customFormat="1" x14ac:dyDescent="0.25">
      <c r="V1122" t="s">
        <v>116</v>
      </c>
      <c r="W1122" s="1">
        <v>40773</v>
      </c>
      <c r="X1122" s="51">
        <v>4436.1009999999997</v>
      </c>
      <c r="Y1122" s="51">
        <f t="shared" si="61"/>
        <v>4577.1397500000003</v>
      </c>
      <c r="Z1122">
        <v>32.467799999999997</v>
      </c>
    </row>
    <row r="1123" spans="22:26" customFormat="1" x14ac:dyDescent="0.25">
      <c r="V1123" t="s">
        <v>116</v>
      </c>
      <c r="W1123" s="1">
        <v>40774</v>
      </c>
      <c r="X1123" s="51">
        <v>4395.0190000000002</v>
      </c>
      <c r="Y1123" s="51">
        <f t="shared" si="61"/>
        <v>4574.174366666668</v>
      </c>
      <c r="Z1123">
        <v>32.169400000000003</v>
      </c>
    </row>
    <row r="1124" spans="22:26" customFormat="1" x14ac:dyDescent="0.25">
      <c r="V1124" t="s">
        <v>116</v>
      </c>
      <c r="W1124" s="1">
        <v>40777</v>
      </c>
      <c r="X1124" s="51">
        <v>4363.9589999999998</v>
      </c>
      <c r="Y1124" s="51">
        <f t="shared" si="61"/>
        <v>4573.0921166666658</v>
      </c>
      <c r="Z1124">
        <v>31.9679</v>
      </c>
    </row>
    <row r="1125" spans="22:26" customFormat="1" x14ac:dyDescent="0.25">
      <c r="V1125" t="s">
        <v>116</v>
      </c>
      <c r="W1125" s="1">
        <v>40778</v>
      </c>
      <c r="X1125" s="51">
        <v>4434.9219999999996</v>
      </c>
      <c r="Y1125" s="51">
        <f t="shared" si="61"/>
        <v>4574.590016666667</v>
      </c>
      <c r="Z1125">
        <v>32.4861</v>
      </c>
    </row>
    <row r="1126" spans="22:26" customFormat="1" x14ac:dyDescent="0.25">
      <c r="V1126" t="s">
        <v>116</v>
      </c>
      <c r="W1126" s="1">
        <v>40779</v>
      </c>
      <c r="X1126" s="51">
        <v>4427.9780000000001</v>
      </c>
      <c r="Y1126" s="51">
        <f t="shared" si="61"/>
        <v>4574.3183833333333</v>
      </c>
      <c r="Z1126">
        <v>32.443100000000001</v>
      </c>
    </row>
    <row r="1127" spans="22:26" customFormat="1" x14ac:dyDescent="0.25">
      <c r="V1127" t="s">
        <v>116</v>
      </c>
      <c r="W1127" s="1">
        <v>40780</v>
      </c>
      <c r="X1127" s="51">
        <v>4520.1710000000003</v>
      </c>
      <c r="Y1127" s="51">
        <f t="shared" si="61"/>
        <v>4574.8063666666667</v>
      </c>
      <c r="Z1127">
        <v>33.115000000000002</v>
      </c>
    </row>
    <row r="1128" spans="22:26" customFormat="1" x14ac:dyDescent="0.25">
      <c r="V1128" t="s">
        <v>116</v>
      </c>
      <c r="W1128" s="1">
        <v>40781</v>
      </c>
      <c r="X1128" s="51">
        <v>4530.4229999999998</v>
      </c>
      <c r="Y1128" s="51">
        <f t="shared" si="61"/>
        <v>4576.4800999999998</v>
      </c>
      <c r="Z1128">
        <v>33.209800000000001</v>
      </c>
    </row>
    <row r="1129" spans="22:26" customFormat="1" x14ac:dyDescent="0.25">
      <c r="V1129" t="s">
        <v>116</v>
      </c>
      <c r="W1129" s="1">
        <v>40784</v>
      </c>
      <c r="X1129" s="51">
        <v>4490.1580000000004</v>
      </c>
      <c r="Y1129" s="51">
        <f t="shared" si="61"/>
        <v>4576.2127999999993</v>
      </c>
      <c r="Z1129">
        <v>32.9084</v>
      </c>
    </row>
    <row r="1130" spans="22:26" customFormat="1" x14ac:dyDescent="0.25">
      <c r="V1130" t="s">
        <v>116</v>
      </c>
      <c r="W1130" s="1">
        <v>40785</v>
      </c>
      <c r="X1130" s="51">
        <v>4451.7259999999997</v>
      </c>
      <c r="Y1130" s="51">
        <f t="shared" si="61"/>
        <v>4574.61985</v>
      </c>
      <c r="Z1130">
        <v>32.607300000000002</v>
      </c>
    </row>
    <row r="1131" spans="22:26" customFormat="1" x14ac:dyDescent="0.25">
      <c r="V1131" t="s">
        <v>116</v>
      </c>
      <c r="W1131" s="1">
        <v>40786</v>
      </c>
      <c r="X1131" s="51">
        <v>4430.5379999999996</v>
      </c>
      <c r="Y1131" s="51">
        <f t="shared" si="61"/>
        <v>4572.4126166666665</v>
      </c>
      <c r="Z1131">
        <v>32.448300000000003</v>
      </c>
    </row>
    <row r="1132" spans="22:26" customFormat="1" x14ac:dyDescent="0.25">
      <c r="V1132" t="s">
        <v>116</v>
      </c>
      <c r="W1132" s="1">
        <v>40787</v>
      </c>
      <c r="X1132" s="51">
        <v>4395.0690000000004</v>
      </c>
      <c r="Y1132" s="51">
        <f t="shared" si="61"/>
        <v>4571.3849333333337</v>
      </c>
      <c r="Z1132">
        <v>32.185200000000002</v>
      </c>
    </row>
    <row r="1133" spans="22:26" customFormat="1" x14ac:dyDescent="0.25">
      <c r="V1133" t="s">
        <v>116</v>
      </c>
      <c r="W1133" s="1">
        <v>40788</v>
      </c>
      <c r="X1133" s="51">
        <v>4344.9769999999999</v>
      </c>
      <c r="Y1133" s="51">
        <f t="shared" si="61"/>
        <v>4569.3170666666665</v>
      </c>
      <c r="Z1133">
        <v>31.8262</v>
      </c>
    </row>
    <row r="1134" spans="22:26" customFormat="1" x14ac:dyDescent="0.25">
      <c r="V1134" t="s">
        <v>116</v>
      </c>
      <c r="W1134" s="1">
        <v>40791</v>
      </c>
      <c r="X1134" s="51">
        <v>4238.0690000000004</v>
      </c>
      <c r="Y1134" s="51">
        <f t="shared" si="61"/>
        <v>4565.4717666666675</v>
      </c>
      <c r="Z1134">
        <v>31.032900000000001</v>
      </c>
    </row>
    <row r="1135" spans="22:26" customFormat="1" x14ac:dyDescent="0.25">
      <c r="V1135" t="s">
        <v>116</v>
      </c>
      <c r="W1135" s="1">
        <v>40792</v>
      </c>
      <c r="X1135" s="51">
        <v>4204.9080000000004</v>
      </c>
      <c r="Y1135" s="51">
        <f t="shared" si="61"/>
        <v>4559.8712499999992</v>
      </c>
      <c r="Z1135">
        <v>30.787099999999999</v>
      </c>
    </row>
    <row r="1136" spans="22:26" customFormat="1" x14ac:dyDescent="0.25">
      <c r="V1136" t="s">
        <v>116</v>
      </c>
      <c r="W1136" s="1">
        <v>40793</v>
      </c>
      <c r="X1136" s="51">
        <v>4306.3609999999999</v>
      </c>
      <c r="Y1136" s="51">
        <f t="shared" si="61"/>
        <v>4556.6490333333322</v>
      </c>
      <c r="Z1136">
        <v>31.546399999999998</v>
      </c>
    </row>
    <row r="1137" spans="22:26" customFormat="1" x14ac:dyDescent="0.25">
      <c r="V1137" t="s">
        <v>116</v>
      </c>
      <c r="W1137" s="1">
        <v>40794</v>
      </c>
      <c r="X1137" s="51">
        <v>4260.1549999999997</v>
      </c>
      <c r="Y1137" s="51">
        <f t="shared" si="61"/>
        <v>4554.2825666666658</v>
      </c>
      <c r="Z1137">
        <v>31.206099999999999</v>
      </c>
    </row>
    <row r="1138" spans="22:26" customFormat="1" x14ac:dyDescent="0.25">
      <c r="V1138" t="s">
        <v>116</v>
      </c>
      <c r="W1138" s="1">
        <v>40795</v>
      </c>
      <c r="X1138" s="51">
        <v>4233.7479999999996</v>
      </c>
      <c r="Y1138" s="51">
        <f t="shared" si="61"/>
        <v>4552.5555833333337</v>
      </c>
      <c r="Z1138">
        <v>31.0017</v>
      </c>
    </row>
    <row r="1139" spans="22:26" customFormat="1" x14ac:dyDescent="0.25">
      <c r="V1139" t="s">
        <v>116</v>
      </c>
      <c r="W1139" s="1">
        <v>40799</v>
      </c>
      <c r="X1139" s="51">
        <v>4164.2879999999996</v>
      </c>
      <c r="Y1139" s="51">
        <f t="shared" si="61"/>
        <v>4550.6478333333334</v>
      </c>
      <c r="Z1139">
        <v>30.4925</v>
      </c>
    </row>
    <row r="1140" spans="22:26" customFormat="1" x14ac:dyDescent="0.25">
      <c r="V1140" t="s">
        <v>116</v>
      </c>
      <c r="W1140" s="1">
        <v>40800</v>
      </c>
      <c r="X1140" s="51">
        <v>4212.1289999999999</v>
      </c>
      <c r="Y1140" s="51">
        <f t="shared" si="61"/>
        <v>4548.54295</v>
      </c>
      <c r="Z1140">
        <v>30.848400000000002</v>
      </c>
    </row>
    <row r="1141" spans="22:26" customFormat="1" x14ac:dyDescent="0.25">
      <c r="V1141" t="s">
        <v>116</v>
      </c>
      <c r="W1141" s="1">
        <v>40801</v>
      </c>
      <c r="X1141" s="51">
        <v>4215.5</v>
      </c>
      <c r="Y1141" s="51">
        <f t="shared" si="61"/>
        <v>4546.7809666666662</v>
      </c>
      <c r="Z1141">
        <v>30.8672</v>
      </c>
    </row>
    <row r="1142" spans="22:26" customFormat="1" x14ac:dyDescent="0.25">
      <c r="V1142" t="s">
        <v>116</v>
      </c>
      <c r="W1142" s="1">
        <v>40802</v>
      </c>
      <c r="X1142" s="51">
        <v>4214.8159999999998</v>
      </c>
      <c r="Y1142" s="51">
        <f t="shared" si="61"/>
        <v>4543.6455999999998</v>
      </c>
      <c r="Z1142">
        <v>30.857199999999999</v>
      </c>
    </row>
    <row r="1143" spans="22:26" customFormat="1" x14ac:dyDescent="0.25">
      <c r="V1143" t="s">
        <v>116</v>
      </c>
      <c r="W1143" s="1">
        <v>40805</v>
      </c>
      <c r="X1143" s="51">
        <v>4131.8850000000002</v>
      </c>
      <c r="Y1143" s="51">
        <f t="shared" si="61"/>
        <v>4537.3573500000002</v>
      </c>
      <c r="Z1143">
        <v>30.244499999999999</v>
      </c>
    </row>
    <row r="1144" spans="22:26" customFormat="1" x14ac:dyDescent="0.25">
      <c r="V1144" t="s">
        <v>116</v>
      </c>
      <c r="W1144" s="1">
        <v>40806</v>
      </c>
      <c r="X1144" s="51">
        <v>4151.8509999999997</v>
      </c>
      <c r="Y1144" s="51">
        <f t="shared" si="61"/>
        <v>4530.4183833333336</v>
      </c>
      <c r="Z1144">
        <v>30.378599999999999</v>
      </c>
    </row>
    <row r="1145" spans="22:26" customFormat="1" x14ac:dyDescent="0.25">
      <c r="V1145" t="s">
        <v>116</v>
      </c>
      <c r="W1145" s="1">
        <v>40807</v>
      </c>
      <c r="X1145" s="51">
        <v>4275.0940000000001</v>
      </c>
      <c r="Y1145" s="51">
        <f t="shared" si="61"/>
        <v>4525.4286666666658</v>
      </c>
      <c r="Z1145">
        <v>31.291599999999999</v>
      </c>
    </row>
    <row r="1146" spans="22:26" customFormat="1" x14ac:dyDescent="0.25">
      <c r="V1146" t="s">
        <v>116</v>
      </c>
      <c r="W1146" s="1">
        <v>40808</v>
      </c>
      <c r="X1146" s="51">
        <v>4151.8</v>
      </c>
      <c r="Y1146" s="51">
        <f t="shared" si="61"/>
        <v>4519.4329166666657</v>
      </c>
      <c r="Z1146">
        <v>30.388200000000001</v>
      </c>
    </row>
    <row r="1147" spans="22:26" customFormat="1" x14ac:dyDescent="0.25">
      <c r="V1147" t="s">
        <v>116</v>
      </c>
      <c r="W1147" s="1">
        <v>40809</v>
      </c>
      <c r="X1147" s="51">
        <v>4117.7349999999997</v>
      </c>
      <c r="Y1147" s="51">
        <f t="shared" si="61"/>
        <v>4511.7396333333318</v>
      </c>
      <c r="Z1147">
        <v>30.154299999999999</v>
      </c>
    </row>
    <row r="1148" spans="22:26" customFormat="1" x14ac:dyDescent="0.25">
      <c r="V1148" t="s">
        <v>116</v>
      </c>
      <c r="W1148" s="1">
        <v>40812</v>
      </c>
      <c r="X1148" s="51">
        <v>4051.4250000000002</v>
      </c>
      <c r="Y1148" s="51">
        <f t="shared" si="61"/>
        <v>4502.5176166666652</v>
      </c>
      <c r="Z1148">
        <v>29.668600000000001</v>
      </c>
    </row>
    <row r="1149" spans="22:26" customFormat="1" x14ac:dyDescent="0.25">
      <c r="V1149" t="s">
        <v>116</v>
      </c>
      <c r="W1149" s="1">
        <v>40813</v>
      </c>
      <c r="X1149" s="51">
        <v>4068.2310000000002</v>
      </c>
      <c r="Y1149" s="51">
        <f t="shared" si="61"/>
        <v>4491.6649500000003</v>
      </c>
      <c r="Z1149">
        <v>29.776800000000001</v>
      </c>
    </row>
    <row r="1150" spans="22:26" customFormat="1" x14ac:dyDescent="0.25">
      <c r="V1150" t="s">
        <v>116</v>
      </c>
      <c r="W1150" s="1">
        <v>40814</v>
      </c>
      <c r="X1150" s="51">
        <v>3999.7820000000002</v>
      </c>
      <c r="Y1150" s="51">
        <f t="shared" ref="Y1150:Y1213" si="62">AVERAGE(X1091:X1150)</f>
        <v>4479.170916666666</v>
      </c>
      <c r="Z1150">
        <v>29.2742</v>
      </c>
    </row>
    <row r="1151" spans="22:26" customFormat="1" x14ac:dyDescent="0.25">
      <c r="V1151" t="s">
        <v>116</v>
      </c>
      <c r="W1151" s="1">
        <v>40815</v>
      </c>
      <c r="X1151" s="51">
        <v>3871.06</v>
      </c>
      <c r="Y1151" s="51">
        <f t="shared" si="62"/>
        <v>4464.3399666666655</v>
      </c>
      <c r="Z1151">
        <v>28.334700000000002</v>
      </c>
    </row>
    <row r="1152" spans="22:26" customFormat="1" x14ac:dyDescent="0.25">
      <c r="V1152" t="s">
        <v>116</v>
      </c>
      <c r="W1152" s="1">
        <v>40816</v>
      </c>
      <c r="X1152" s="51">
        <v>3856.828</v>
      </c>
      <c r="Y1152" s="51">
        <f t="shared" si="62"/>
        <v>4449.2628999999988</v>
      </c>
      <c r="Z1152">
        <v>28.0733</v>
      </c>
    </row>
    <row r="1153" spans="22:26" customFormat="1" x14ac:dyDescent="0.25">
      <c r="V1153" t="s">
        <v>116</v>
      </c>
      <c r="W1153" s="1">
        <v>40826</v>
      </c>
      <c r="X1153" s="51">
        <v>3832.5770000000002</v>
      </c>
      <c r="Y1153" s="51">
        <f t="shared" si="62"/>
        <v>4433.862283333332</v>
      </c>
      <c r="Z1153">
        <v>27.8993</v>
      </c>
    </row>
    <row r="1154" spans="22:26" customFormat="1" x14ac:dyDescent="0.25">
      <c r="V1154" t="s">
        <v>116</v>
      </c>
      <c r="W1154" s="1">
        <v>40827</v>
      </c>
      <c r="X1154" s="51">
        <v>3817.9270000000001</v>
      </c>
      <c r="Y1154" s="51">
        <f t="shared" si="62"/>
        <v>4417.5040666666655</v>
      </c>
      <c r="Z1154">
        <v>27.798999999999999</v>
      </c>
    </row>
    <row r="1155" spans="22:26" customFormat="1" x14ac:dyDescent="0.25">
      <c r="V1155" t="s">
        <v>116</v>
      </c>
      <c r="W1155" s="1">
        <v>40828</v>
      </c>
      <c r="X1155" s="51">
        <v>3950.6550000000002</v>
      </c>
      <c r="Y1155" s="51">
        <f t="shared" si="62"/>
        <v>4404.4963499999994</v>
      </c>
      <c r="Z1155">
        <v>28.775200000000002</v>
      </c>
    </row>
    <row r="1156" spans="22:26" customFormat="1" x14ac:dyDescent="0.25">
      <c r="V1156" t="s">
        <v>116</v>
      </c>
      <c r="W1156" s="1">
        <v>40829</v>
      </c>
      <c r="X1156" s="51">
        <v>4001.8530000000001</v>
      </c>
      <c r="Y1156" s="51">
        <f t="shared" si="62"/>
        <v>4390.7702499999987</v>
      </c>
      <c r="Z1156">
        <v>29.1538</v>
      </c>
    </row>
    <row r="1157" spans="22:26" customFormat="1" x14ac:dyDescent="0.25">
      <c r="V1157" t="s">
        <v>116</v>
      </c>
      <c r="W1157" s="1">
        <v>40830</v>
      </c>
      <c r="X1157" s="51">
        <v>3985.1930000000002</v>
      </c>
      <c r="Y1157" s="51">
        <f t="shared" si="62"/>
        <v>4376.0873833333326</v>
      </c>
      <c r="Z1157">
        <v>29.043700000000001</v>
      </c>
    </row>
    <row r="1158" spans="22:26" customFormat="1" x14ac:dyDescent="0.25">
      <c r="V1158" t="s">
        <v>116</v>
      </c>
      <c r="W1158" s="1">
        <v>40833</v>
      </c>
      <c r="X1158" s="51">
        <v>3997.1210000000001</v>
      </c>
      <c r="Y1158" s="51">
        <f t="shared" si="62"/>
        <v>4361.1053499999989</v>
      </c>
      <c r="Z1158">
        <v>29.143899999999999</v>
      </c>
    </row>
    <row r="1159" spans="22:26" customFormat="1" x14ac:dyDescent="0.25">
      <c r="V1159" t="s">
        <v>116</v>
      </c>
      <c r="W1159" s="1">
        <v>40834</v>
      </c>
      <c r="X1159" s="51">
        <v>3877.0239999999999</v>
      </c>
      <c r="Y1159" s="51">
        <f t="shared" si="62"/>
        <v>4344.1347499999993</v>
      </c>
      <c r="Z1159">
        <v>28.286200000000001</v>
      </c>
    </row>
    <row r="1160" spans="22:26" customFormat="1" x14ac:dyDescent="0.25">
      <c r="V1160" t="s">
        <v>116</v>
      </c>
      <c r="W1160" s="1">
        <v>40835</v>
      </c>
      <c r="X1160" s="51">
        <v>3854.1689999999999</v>
      </c>
      <c r="Y1160" s="51">
        <f t="shared" si="62"/>
        <v>4327.6424833333322</v>
      </c>
      <c r="Z1160">
        <v>28.1189</v>
      </c>
    </row>
    <row r="1161" spans="22:26" customFormat="1" x14ac:dyDescent="0.25">
      <c r="V1161" t="s">
        <v>116</v>
      </c>
      <c r="W1161" s="1">
        <v>40836</v>
      </c>
      <c r="X1161" s="51">
        <v>3740.4690000000001</v>
      </c>
      <c r="Y1161" s="51">
        <f t="shared" si="62"/>
        <v>4309.1660166666661</v>
      </c>
      <c r="Z1161">
        <v>27.2865</v>
      </c>
    </row>
    <row r="1162" spans="22:26" customFormat="1" x14ac:dyDescent="0.25">
      <c r="V1162" t="s">
        <v>116</v>
      </c>
      <c r="W1162" s="1">
        <v>40837</v>
      </c>
      <c r="X1162" s="51">
        <v>3671.6950000000002</v>
      </c>
      <c r="Y1162" s="51">
        <f t="shared" si="62"/>
        <v>4290.6211333333322</v>
      </c>
      <c r="Z1162">
        <v>26.7942</v>
      </c>
    </row>
    <row r="1163" spans="22:26" customFormat="1" x14ac:dyDescent="0.25">
      <c r="V1163" t="s">
        <v>116</v>
      </c>
      <c r="W1163" s="1">
        <v>40840</v>
      </c>
      <c r="X1163" s="51">
        <v>3736.7649999999999</v>
      </c>
      <c r="Y1163" s="51">
        <f t="shared" si="62"/>
        <v>4272.884916666666</v>
      </c>
      <c r="Z1163">
        <v>27.278099999999998</v>
      </c>
    </row>
    <row r="1164" spans="22:26" customFormat="1" x14ac:dyDescent="0.25">
      <c r="V1164" t="s">
        <v>116</v>
      </c>
      <c r="W1164" s="1">
        <v>40841</v>
      </c>
      <c r="X1164" s="51">
        <v>3842.9780000000001</v>
      </c>
      <c r="Y1164" s="51">
        <f t="shared" si="62"/>
        <v>4260.0390500000003</v>
      </c>
      <c r="Z1164">
        <v>28.051200000000001</v>
      </c>
    </row>
    <row r="1165" spans="22:26" customFormat="1" x14ac:dyDescent="0.25">
      <c r="V1165" t="s">
        <v>116</v>
      </c>
      <c r="W1165" s="1">
        <v>40842</v>
      </c>
      <c r="X1165" s="51">
        <v>3884.39</v>
      </c>
      <c r="Y1165" s="51">
        <f t="shared" si="62"/>
        <v>4247.5560166666664</v>
      </c>
      <c r="Z1165">
        <v>28.359300000000001</v>
      </c>
    </row>
    <row r="1166" spans="22:26" customFormat="1" x14ac:dyDescent="0.25">
      <c r="V1166" t="s">
        <v>116</v>
      </c>
      <c r="W1166" s="1">
        <v>40843</v>
      </c>
      <c r="X1166" s="51">
        <v>3888.9920000000002</v>
      </c>
      <c r="Y1166" s="51">
        <f t="shared" si="62"/>
        <v>4233.8662333333332</v>
      </c>
      <c r="Z1166">
        <v>28.395600000000002</v>
      </c>
    </row>
    <row r="1167" spans="22:26" customFormat="1" x14ac:dyDescent="0.25">
      <c r="V1167" t="s">
        <v>116</v>
      </c>
      <c r="W1167" s="1">
        <v>40844</v>
      </c>
      <c r="X1167" s="51">
        <v>3978.8</v>
      </c>
      <c r="Y1167" s="51">
        <f t="shared" si="62"/>
        <v>4222.1646000000001</v>
      </c>
      <c r="Z1167">
        <v>29.052</v>
      </c>
    </row>
    <row r="1168" spans="22:26" customFormat="1" x14ac:dyDescent="0.25">
      <c r="V1168" t="s">
        <v>116</v>
      </c>
      <c r="W1168" s="1">
        <v>40847</v>
      </c>
      <c r="X1168" s="51">
        <v>3999.3620000000001</v>
      </c>
      <c r="Y1168" s="51">
        <f t="shared" si="62"/>
        <v>4211.681966666667</v>
      </c>
      <c r="Z1168">
        <v>29.211300000000001</v>
      </c>
    </row>
    <row r="1169" spans="22:26" customFormat="1" x14ac:dyDescent="0.25">
      <c r="V1169" t="s">
        <v>116</v>
      </c>
      <c r="W1169" s="1">
        <v>40848</v>
      </c>
      <c r="X1169" s="51">
        <v>3999.8310000000001</v>
      </c>
      <c r="Y1169" s="51">
        <f t="shared" si="62"/>
        <v>4200.9381166666672</v>
      </c>
      <c r="Z1169">
        <v>29.2014</v>
      </c>
    </row>
    <row r="1170" spans="22:26" customFormat="1" x14ac:dyDescent="0.25">
      <c r="V1170" t="s">
        <v>116</v>
      </c>
      <c r="W1170" s="1">
        <v>40849</v>
      </c>
      <c r="X1170" s="51">
        <v>4072.7809999999999</v>
      </c>
      <c r="Y1170" s="51">
        <f t="shared" si="62"/>
        <v>4191.9714166666663</v>
      </c>
      <c r="Z1170">
        <v>29.729800000000001</v>
      </c>
    </row>
    <row r="1171" spans="22:26" customFormat="1" x14ac:dyDescent="0.25">
      <c r="V1171" t="s">
        <v>116</v>
      </c>
      <c r="W1171" s="1">
        <v>40850</v>
      </c>
      <c r="X1171" s="51">
        <v>4097.6180000000004</v>
      </c>
      <c r="Y1171" s="51">
        <f t="shared" si="62"/>
        <v>4183.1788333333334</v>
      </c>
      <c r="Z1171">
        <v>29.915600000000001</v>
      </c>
    </row>
    <row r="1172" spans="22:26" customFormat="1" x14ac:dyDescent="0.25">
      <c r="V1172" t="s">
        <v>116</v>
      </c>
      <c r="W1172" s="1">
        <v>40851</v>
      </c>
      <c r="X1172" s="51">
        <v>4131.13</v>
      </c>
      <c r="Y1172" s="51">
        <f t="shared" si="62"/>
        <v>4174.5405833333334</v>
      </c>
      <c r="Z1172">
        <v>30.1477</v>
      </c>
    </row>
    <row r="1173" spans="22:26" customFormat="1" x14ac:dyDescent="0.25">
      <c r="V1173" t="s">
        <v>116</v>
      </c>
      <c r="W1173" s="1">
        <v>40854</v>
      </c>
      <c r="X1173" s="51">
        <v>4114.7669999999998</v>
      </c>
      <c r="Y1173" s="51">
        <f t="shared" si="62"/>
        <v>4167.1364000000003</v>
      </c>
      <c r="Z1173">
        <v>30.049600000000002</v>
      </c>
    </row>
    <row r="1174" spans="22:26" customFormat="1" x14ac:dyDescent="0.25">
      <c r="V1174" t="s">
        <v>116</v>
      </c>
      <c r="W1174" s="1">
        <v>40855</v>
      </c>
      <c r="X1174" s="51">
        <v>4057.5549999999998</v>
      </c>
      <c r="Y1174" s="51">
        <f t="shared" si="62"/>
        <v>4162.5828000000001</v>
      </c>
      <c r="Z1174">
        <v>29.658899999999999</v>
      </c>
    </row>
    <row r="1175" spans="22:26" customFormat="1" x14ac:dyDescent="0.25">
      <c r="V1175" t="s">
        <v>116</v>
      </c>
      <c r="W1175" s="1">
        <v>40856</v>
      </c>
      <c r="X1175" s="51">
        <v>4126.0029999999997</v>
      </c>
      <c r="Y1175" s="51">
        <f t="shared" si="62"/>
        <v>4159.3977333333332</v>
      </c>
      <c r="Z1175">
        <v>30.158200000000001</v>
      </c>
    </row>
    <row r="1176" spans="22:26" customFormat="1" x14ac:dyDescent="0.25">
      <c r="V1176" t="s">
        <v>116</v>
      </c>
      <c r="W1176" s="1">
        <v>40857</v>
      </c>
      <c r="X1176" s="51">
        <v>4064.3710000000001</v>
      </c>
      <c r="Y1176" s="51">
        <f t="shared" si="62"/>
        <v>4154.15895</v>
      </c>
      <c r="Z1176">
        <v>29.723199999999999</v>
      </c>
    </row>
    <row r="1177" spans="22:26" customFormat="1" x14ac:dyDescent="0.25">
      <c r="V1177" t="s">
        <v>116</v>
      </c>
      <c r="W1177" s="1">
        <v>40858</v>
      </c>
      <c r="X1177" s="51">
        <v>4062.1439999999998</v>
      </c>
      <c r="Y1177" s="51">
        <f t="shared" si="62"/>
        <v>4147.6214500000006</v>
      </c>
      <c r="Z1177">
        <v>29.705200000000001</v>
      </c>
    </row>
    <row r="1178" spans="22:26" customFormat="1" x14ac:dyDescent="0.25">
      <c r="V1178" t="s">
        <v>116</v>
      </c>
      <c r="W1178" s="1">
        <v>40861</v>
      </c>
      <c r="X1178" s="51">
        <v>4159.567</v>
      </c>
      <c r="Y1178" s="51">
        <f t="shared" si="62"/>
        <v>4141.8494666666684</v>
      </c>
      <c r="Z1178">
        <v>30.4133</v>
      </c>
    </row>
    <row r="1179" spans="22:26" customFormat="1" x14ac:dyDescent="0.25">
      <c r="V1179" t="s">
        <v>116</v>
      </c>
      <c r="W1179" s="1">
        <v>40862</v>
      </c>
      <c r="X1179" s="51">
        <v>4192.665</v>
      </c>
      <c r="Y1179" s="51">
        <f t="shared" si="62"/>
        <v>4135.5319000000009</v>
      </c>
      <c r="Z1179">
        <v>30.645499999999998</v>
      </c>
    </row>
    <row r="1180" spans="22:26" customFormat="1" x14ac:dyDescent="0.25">
      <c r="V1180" t="s">
        <v>116</v>
      </c>
      <c r="W1180" s="1">
        <v>40863</v>
      </c>
      <c r="X1180" s="51">
        <v>4088.3229999999999</v>
      </c>
      <c r="Y1180" s="51">
        <f t="shared" si="62"/>
        <v>4128.1152666666685</v>
      </c>
      <c r="Z1180">
        <v>29.875900000000001</v>
      </c>
    </row>
    <row r="1181" spans="22:26" customFormat="1" x14ac:dyDescent="0.25">
      <c r="V1181" t="s">
        <v>116</v>
      </c>
      <c r="W1181" s="1">
        <v>40864</v>
      </c>
      <c r="X1181" s="51">
        <v>4079.5360000000001</v>
      </c>
      <c r="Y1181" s="51">
        <f t="shared" si="62"/>
        <v>4120.8827833333335</v>
      </c>
      <c r="Z1181">
        <v>29.812899999999999</v>
      </c>
    </row>
    <row r="1182" spans="22:26" customFormat="1" x14ac:dyDescent="0.25">
      <c r="V1182" t="s">
        <v>116</v>
      </c>
      <c r="W1182" s="1">
        <v>40865</v>
      </c>
      <c r="X1182" s="51">
        <v>3963.2579999999998</v>
      </c>
      <c r="Y1182" s="51">
        <f t="shared" si="62"/>
        <v>4113.0020666666669</v>
      </c>
      <c r="Z1182">
        <v>28.9514</v>
      </c>
    </row>
    <row r="1183" spans="22:26" customFormat="1" x14ac:dyDescent="0.25">
      <c r="V1183" t="s">
        <v>116</v>
      </c>
      <c r="W1183" s="1">
        <v>40868</v>
      </c>
      <c r="X1183" s="51">
        <v>3966.636</v>
      </c>
      <c r="Y1183" s="51">
        <f t="shared" si="62"/>
        <v>4105.8623500000003</v>
      </c>
      <c r="Z1183">
        <v>28.973099999999999</v>
      </c>
    </row>
    <row r="1184" spans="22:26" customFormat="1" x14ac:dyDescent="0.25">
      <c r="V1184" t="s">
        <v>116</v>
      </c>
      <c r="W1184" s="1">
        <v>40869</v>
      </c>
      <c r="X1184" s="51">
        <v>3957.93</v>
      </c>
      <c r="Y1184" s="51">
        <f t="shared" si="62"/>
        <v>4099.0952000000007</v>
      </c>
      <c r="Z1184">
        <v>28.9053</v>
      </c>
    </row>
    <row r="1185" spans="22:26" customFormat="1" x14ac:dyDescent="0.25">
      <c r="V1185" t="s">
        <v>116</v>
      </c>
      <c r="W1185" s="1">
        <v>40870</v>
      </c>
      <c r="X1185" s="51">
        <v>3942.6950000000002</v>
      </c>
      <c r="Y1185" s="51">
        <f t="shared" si="62"/>
        <v>4090.8914166666673</v>
      </c>
      <c r="Z1185">
        <v>28.783000000000001</v>
      </c>
    </row>
    <row r="1186" spans="22:26" customFormat="1" x14ac:dyDescent="0.25">
      <c r="V1186" t="s">
        <v>116</v>
      </c>
      <c r="W1186" s="1">
        <v>40871</v>
      </c>
      <c r="X1186" s="51">
        <v>3935.2730000000001</v>
      </c>
      <c r="Y1186" s="51">
        <f t="shared" si="62"/>
        <v>4082.6796666666673</v>
      </c>
      <c r="Z1186">
        <v>28.718599999999999</v>
      </c>
    </row>
    <row r="1187" spans="22:26" customFormat="1" x14ac:dyDescent="0.25">
      <c r="V1187" t="s">
        <v>116</v>
      </c>
      <c r="W1187" s="1">
        <v>40872</v>
      </c>
      <c r="X1187" s="51">
        <v>3911.3560000000002</v>
      </c>
      <c r="Y1187" s="51">
        <f t="shared" si="62"/>
        <v>4072.5327499999999</v>
      </c>
      <c r="Z1187">
        <v>28.5533</v>
      </c>
    </row>
    <row r="1188" spans="22:26" customFormat="1" x14ac:dyDescent="0.25">
      <c r="V1188" t="s">
        <v>116</v>
      </c>
      <c r="W1188" s="1">
        <v>40875</v>
      </c>
      <c r="X1188" s="51">
        <v>3915.2979999999998</v>
      </c>
      <c r="Y1188" s="51">
        <f t="shared" si="62"/>
        <v>4062.280666666667</v>
      </c>
      <c r="Z1188">
        <v>28.584599999999998</v>
      </c>
    </row>
    <row r="1189" spans="22:26" customFormat="1" x14ac:dyDescent="0.25">
      <c r="V1189" t="s">
        <v>116</v>
      </c>
      <c r="W1189" s="1">
        <v>40876</v>
      </c>
      <c r="X1189" s="51">
        <v>3980.6179999999999</v>
      </c>
      <c r="Y1189" s="51">
        <f t="shared" si="62"/>
        <v>4053.7883333333334</v>
      </c>
      <c r="Z1189">
        <v>29.0746</v>
      </c>
    </row>
    <row r="1190" spans="22:26" customFormat="1" x14ac:dyDescent="0.25">
      <c r="V1190" t="s">
        <v>116</v>
      </c>
      <c r="W1190" s="1">
        <v>40877</v>
      </c>
      <c r="X1190" s="51">
        <v>3819.942</v>
      </c>
      <c r="Y1190" s="51">
        <f t="shared" si="62"/>
        <v>4043.2586000000001</v>
      </c>
      <c r="Z1190">
        <v>27.906600000000001</v>
      </c>
    </row>
    <row r="1191" spans="22:26" customFormat="1" x14ac:dyDescent="0.25">
      <c r="V1191" t="s">
        <v>116</v>
      </c>
      <c r="W1191" s="1">
        <v>40878</v>
      </c>
      <c r="X1191" s="51">
        <v>3897.0189999999998</v>
      </c>
      <c r="Y1191" s="51">
        <f t="shared" si="62"/>
        <v>4034.3666166666662</v>
      </c>
      <c r="Z1191">
        <v>28.474799999999998</v>
      </c>
    </row>
    <row r="1192" spans="22:26" customFormat="1" x14ac:dyDescent="0.25">
      <c r="V1192" t="s">
        <v>116</v>
      </c>
      <c r="W1192" s="1">
        <v>40879</v>
      </c>
      <c r="X1192" s="51">
        <v>3817.0410000000002</v>
      </c>
      <c r="Y1192" s="51">
        <f t="shared" si="62"/>
        <v>4024.7328166666662</v>
      </c>
      <c r="Z1192">
        <v>27.898900000000001</v>
      </c>
    </row>
    <row r="1193" spans="22:26" customFormat="1" x14ac:dyDescent="0.25">
      <c r="V1193" t="s">
        <v>116</v>
      </c>
      <c r="W1193" s="1">
        <v>40882</v>
      </c>
      <c r="X1193" s="51">
        <v>3692.2269999999999</v>
      </c>
      <c r="Y1193" s="51">
        <f t="shared" si="62"/>
        <v>4013.85365</v>
      </c>
      <c r="Z1193">
        <v>26.976299999999998</v>
      </c>
    </row>
    <row r="1194" spans="22:26" customFormat="1" x14ac:dyDescent="0.25">
      <c r="V1194" t="s">
        <v>116</v>
      </c>
      <c r="W1194" s="1">
        <v>40883</v>
      </c>
      <c r="X1194" s="51">
        <v>3691.8040000000001</v>
      </c>
      <c r="Y1194" s="51">
        <f t="shared" si="62"/>
        <v>4004.7492333333334</v>
      </c>
      <c r="Z1194">
        <v>26.9834</v>
      </c>
    </row>
    <row r="1195" spans="22:26" customFormat="1" x14ac:dyDescent="0.25">
      <c r="V1195" t="s">
        <v>116</v>
      </c>
      <c r="W1195" s="1">
        <v>40884</v>
      </c>
      <c r="X1195" s="51">
        <v>3702.1030000000001</v>
      </c>
      <c r="Y1195" s="51">
        <f t="shared" si="62"/>
        <v>3996.36915</v>
      </c>
      <c r="Z1195">
        <v>27.06</v>
      </c>
    </row>
    <row r="1196" spans="22:26" customFormat="1" x14ac:dyDescent="0.25">
      <c r="V1196" t="s">
        <v>116</v>
      </c>
      <c r="W1196" s="1">
        <v>40885</v>
      </c>
      <c r="X1196" s="51">
        <v>3700.0889999999999</v>
      </c>
      <c r="Y1196" s="51">
        <f t="shared" si="62"/>
        <v>3986.2646166666668</v>
      </c>
      <c r="Z1196">
        <v>27.047899999999998</v>
      </c>
    </row>
    <row r="1197" spans="22:26" customFormat="1" x14ac:dyDescent="0.25">
      <c r="V1197" t="s">
        <v>116</v>
      </c>
      <c r="W1197" s="1">
        <v>40886</v>
      </c>
      <c r="X1197" s="51">
        <v>3663.8429999999998</v>
      </c>
      <c r="Y1197" s="51">
        <f t="shared" si="62"/>
        <v>3976.3260833333338</v>
      </c>
      <c r="Z1197">
        <v>26.772600000000001</v>
      </c>
    </row>
    <row r="1198" spans="22:26" customFormat="1" x14ac:dyDescent="0.25">
      <c r="V1198" t="s">
        <v>116</v>
      </c>
      <c r="W1198" s="1">
        <v>40889</v>
      </c>
      <c r="X1198" s="51">
        <v>3616.087</v>
      </c>
      <c r="Y1198" s="51">
        <f t="shared" si="62"/>
        <v>3966.0317333333342</v>
      </c>
      <c r="Z1198">
        <v>26.443999999999999</v>
      </c>
    </row>
    <row r="1199" spans="22:26" customFormat="1" x14ac:dyDescent="0.25">
      <c r="V1199" t="s">
        <v>116</v>
      </c>
      <c r="W1199" s="1">
        <v>40890</v>
      </c>
      <c r="X1199" s="51">
        <v>3490.4</v>
      </c>
      <c r="Y1199" s="51">
        <f t="shared" si="62"/>
        <v>3954.8002666666671</v>
      </c>
      <c r="Z1199">
        <v>25.537500000000001</v>
      </c>
    </row>
    <row r="1200" spans="22:26" customFormat="1" x14ac:dyDescent="0.25">
      <c r="V1200" t="s">
        <v>116</v>
      </c>
      <c r="W1200" s="1">
        <v>40891</v>
      </c>
      <c r="X1200" s="51">
        <v>3423.4740000000002</v>
      </c>
      <c r="Y1200" s="51">
        <f t="shared" si="62"/>
        <v>3941.6560166666673</v>
      </c>
      <c r="Z1200">
        <v>25.057700000000001</v>
      </c>
    </row>
    <row r="1201" spans="22:26" customFormat="1" x14ac:dyDescent="0.25">
      <c r="V1201" t="s">
        <v>116</v>
      </c>
      <c r="W1201" s="1">
        <v>40892</v>
      </c>
      <c r="X1201" s="51">
        <v>3329.5749999999998</v>
      </c>
      <c r="Y1201" s="51">
        <f t="shared" si="62"/>
        <v>3926.8906000000006</v>
      </c>
      <c r="Z1201">
        <v>24.443000000000001</v>
      </c>
    </row>
    <row r="1202" spans="22:26" customFormat="1" x14ac:dyDescent="0.25">
      <c r="V1202" t="s">
        <v>116</v>
      </c>
      <c r="W1202" s="1">
        <v>40893</v>
      </c>
      <c r="X1202" s="51">
        <v>3427.2139999999999</v>
      </c>
      <c r="Y1202" s="51">
        <f t="shared" si="62"/>
        <v>3913.7639000000004</v>
      </c>
      <c r="Z1202">
        <v>25.169</v>
      </c>
    </row>
    <row r="1203" spans="22:26" customFormat="1" x14ac:dyDescent="0.25">
      <c r="V1203" t="s">
        <v>116</v>
      </c>
      <c r="W1203" s="1">
        <v>40896</v>
      </c>
      <c r="X1203" s="51">
        <v>3434.8449999999998</v>
      </c>
      <c r="Y1203" s="51">
        <f t="shared" si="62"/>
        <v>3902.1465666666677</v>
      </c>
      <c r="Z1203">
        <v>25.2422</v>
      </c>
    </row>
    <row r="1204" spans="22:26" customFormat="1" x14ac:dyDescent="0.25">
      <c r="V1204" t="s">
        <v>116</v>
      </c>
      <c r="W1204" s="1">
        <v>40897</v>
      </c>
      <c r="X1204" s="51">
        <v>3424.4479999999999</v>
      </c>
      <c r="Y1204" s="51">
        <f t="shared" si="62"/>
        <v>3890.0231833333337</v>
      </c>
      <c r="Z1204">
        <v>25.162500000000001</v>
      </c>
    </row>
    <row r="1205" spans="22:26" customFormat="1" x14ac:dyDescent="0.25">
      <c r="V1205" t="s">
        <v>116</v>
      </c>
      <c r="W1205" s="1">
        <v>40898</v>
      </c>
      <c r="X1205" s="51">
        <v>3342.4009999999998</v>
      </c>
      <c r="Y1205" s="51">
        <f t="shared" si="62"/>
        <v>3874.4783000000007</v>
      </c>
      <c r="Z1205">
        <v>24.5792</v>
      </c>
    </row>
    <row r="1206" spans="22:26" customFormat="1" x14ac:dyDescent="0.25">
      <c r="V1206" t="s">
        <v>116</v>
      </c>
      <c r="W1206" s="1">
        <v>40899</v>
      </c>
      <c r="X1206" s="51">
        <v>3298.7240000000002</v>
      </c>
      <c r="Y1206" s="51">
        <f t="shared" si="62"/>
        <v>3860.2603666666673</v>
      </c>
      <c r="Z1206">
        <v>24.271599999999999</v>
      </c>
    </row>
    <row r="1207" spans="22:26" customFormat="1" x14ac:dyDescent="0.25">
      <c r="V1207" t="s">
        <v>116</v>
      </c>
      <c r="W1207" s="1">
        <v>40900</v>
      </c>
      <c r="X1207" s="51">
        <v>3327.3939999999998</v>
      </c>
      <c r="Y1207" s="51">
        <f t="shared" si="62"/>
        <v>3847.0880166666666</v>
      </c>
      <c r="Z1207">
        <v>24.487100000000002</v>
      </c>
    </row>
    <row r="1208" spans="22:26" customFormat="1" x14ac:dyDescent="0.25">
      <c r="V1208" t="s">
        <v>116</v>
      </c>
      <c r="W1208" s="1">
        <v>40903</v>
      </c>
      <c r="X1208" s="51">
        <v>3308.0720000000001</v>
      </c>
      <c r="Y1208" s="51">
        <f t="shared" si="62"/>
        <v>3834.6988000000001</v>
      </c>
      <c r="Z1208">
        <v>24.341799999999999</v>
      </c>
    </row>
    <row r="1209" spans="22:26" customFormat="1" x14ac:dyDescent="0.25">
      <c r="V1209" t="s">
        <v>116</v>
      </c>
      <c r="W1209" s="1">
        <v>40904</v>
      </c>
      <c r="X1209" s="51">
        <v>3224.1480000000001</v>
      </c>
      <c r="Y1209" s="51">
        <f t="shared" si="62"/>
        <v>3820.6307500000007</v>
      </c>
      <c r="Z1209">
        <v>23.721299999999999</v>
      </c>
    </row>
    <row r="1210" spans="22:26" customFormat="1" x14ac:dyDescent="0.25">
      <c r="V1210" t="s">
        <v>116</v>
      </c>
      <c r="W1210" s="1">
        <v>40905</v>
      </c>
      <c r="X1210" s="51">
        <v>3207.3989999999999</v>
      </c>
      <c r="Y1210" s="51">
        <f t="shared" si="62"/>
        <v>3807.4243666666671</v>
      </c>
      <c r="Z1210">
        <v>23.6053</v>
      </c>
    </row>
    <row r="1211" spans="22:26" customFormat="1" x14ac:dyDescent="0.25">
      <c r="V1211" t="s">
        <v>116</v>
      </c>
      <c r="W1211" s="1">
        <v>40906</v>
      </c>
      <c r="X1211" s="51">
        <v>3207.181</v>
      </c>
      <c r="Y1211" s="51">
        <f t="shared" si="62"/>
        <v>3796.3597166666673</v>
      </c>
      <c r="Z1211">
        <v>23.614000000000001</v>
      </c>
    </row>
    <row r="1212" spans="22:26" customFormat="1" x14ac:dyDescent="0.25">
      <c r="V1212" t="s">
        <v>116</v>
      </c>
      <c r="W1212" s="1">
        <v>40907</v>
      </c>
      <c r="X1212" s="51">
        <v>3266.7750000000001</v>
      </c>
      <c r="Y1212" s="51">
        <f t="shared" si="62"/>
        <v>3786.5255000000002</v>
      </c>
      <c r="Z1212">
        <v>23.812100000000001</v>
      </c>
    </row>
    <row r="1213" spans="22:26" customFormat="1" x14ac:dyDescent="0.25">
      <c r="V1213" t="s">
        <v>116</v>
      </c>
      <c r="W1213" s="1">
        <v>40912</v>
      </c>
      <c r="X1213" s="51">
        <v>3192.2339999999999</v>
      </c>
      <c r="Y1213" s="51">
        <f t="shared" si="62"/>
        <v>3775.8531166666667</v>
      </c>
      <c r="Z1213">
        <v>24.3001</v>
      </c>
    </row>
    <row r="1214" spans="22:26" customFormat="1" x14ac:dyDescent="0.25">
      <c r="V1214" t="s">
        <v>116</v>
      </c>
      <c r="W1214" s="1">
        <v>40913</v>
      </c>
      <c r="X1214" s="51">
        <v>3074.3679999999999</v>
      </c>
      <c r="Y1214" s="51">
        <f t="shared" ref="Y1214:Y1277" si="63">AVERAGE(X1155:X1214)</f>
        <v>3763.4604666666669</v>
      </c>
      <c r="Z1214">
        <v>23.405899999999999</v>
      </c>
    </row>
    <row r="1215" spans="22:26" customFormat="1" x14ac:dyDescent="0.25">
      <c r="V1215" t="s">
        <v>116</v>
      </c>
      <c r="W1215" s="1">
        <v>40914</v>
      </c>
      <c r="X1215" s="51">
        <v>3087.5459999999998</v>
      </c>
      <c r="Y1215" s="51">
        <f t="shared" si="63"/>
        <v>3749.0753166666668</v>
      </c>
      <c r="Z1215">
        <v>23.498000000000001</v>
      </c>
    </row>
    <row r="1216" spans="22:26" customFormat="1" x14ac:dyDescent="0.25">
      <c r="V1216" t="s">
        <v>116</v>
      </c>
      <c r="W1216" s="1">
        <v>40917</v>
      </c>
      <c r="X1216" s="51">
        <v>3212.904</v>
      </c>
      <c r="Y1216" s="51">
        <f t="shared" si="63"/>
        <v>3735.9261666666666</v>
      </c>
      <c r="Z1216">
        <v>24.440300000000001</v>
      </c>
    </row>
    <row r="1217" spans="22:26" customFormat="1" x14ac:dyDescent="0.25">
      <c r="V1217" t="s">
        <v>116</v>
      </c>
      <c r="W1217" s="1">
        <v>40918</v>
      </c>
      <c r="X1217" s="51">
        <v>3345.3910000000001</v>
      </c>
      <c r="Y1217" s="51">
        <f t="shared" si="63"/>
        <v>3725.2627999999995</v>
      </c>
      <c r="Z1217">
        <v>25.430099999999999</v>
      </c>
    </row>
    <row r="1218" spans="22:26" customFormat="1" x14ac:dyDescent="0.25">
      <c r="V1218" t="s">
        <v>116</v>
      </c>
      <c r="W1218" s="1">
        <v>40919</v>
      </c>
      <c r="X1218" s="51">
        <v>3346.7420000000002</v>
      </c>
      <c r="Y1218" s="51">
        <f t="shared" si="63"/>
        <v>3714.4231500000001</v>
      </c>
      <c r="Z1218">
        <v>25.4345</v>
      </c>
    </row>
    <row r="1219" spans="22:26" customFormat="1" x14ac:dyDescent="0.25">
      <c r="V1219" t="s">
        <v>116</v>
      </c>
      <c r="W1219" s="1">
        <v>40920</v>
      </c>
      <c r="X1219" s="51">
        <v>3345.8119999999999</v>
      </c>
      <c r="Y1219" s="51">
        <f t="shared" si="63"/>
        <v>3705.5696166666671</v>
      </c>
      <c r="Z1219">
        <v>25.417999999999999</v>
      </c>
    </row>
    <row r="1220" spans="22:26" customFormat="1" x14ac:dyDescent="0.25">
      <c r="V1220" t="s">
        <v>116</v>
      </c>
      <c r="W1220" s="1">
        <v>40921</v>
      </c>
      <c r="X1220" s="51">
        <v>3233.701</v>
      </c>
      <c r="Y1220" s="51">
        <f t="shared" si="63"/>
        <v>3695.2284833333329</v>
      </c>
      <c r="Z1220">
        <v>24.534700000000001</v>
      </c>
    </row>
    <row r="1221" spans="22:26" customFormat="1" x14ac:dyDescent="0.25">
      <c r="V1221" t="s">
        <v>116</v>
      </c>
      <c r="W1221" s="1">
        <v>40924</v>
      </c>
      <c r="X1221" s="51">
        <v>3130.558</v>
      </c>
      <c r="Y1221" s="51">
        <f t="shared" si="63"/>
        <v>3685.0632999999998</v>
      </c>
      <c r="Z1221">
        <v>23.757899999999999</v>
      </c>
    </row>
    <row r="1222" spans="22:26" customFormat="1" x14ac:dyDescent="0.25">
      <c r="V1222" t="s">
        <v>116</v>
      </c>
      <c r="W1222" s="1">
        <v>40925</v>
      </c>
      <c r="X1222" s="51">
        <v>3304.88</v>
      </c>
      <c r="Y1222" s="51">
        <f t="shared" si="63"/>
        <v>3678.9497166666665</v>
      </c>
      <c r="Z1222">
        <v>25.078099999999999</v>
      </c>
    </row>
    <row r="1223" spans="22:26" customFormat="1" x14ac:dyDescent="0.25">
      <c r="V1223" t="s">
        <v>116</v>
      </c>
      <c r="W1223" s="1">
        <v>40926</v>
      </c>
      <c r="X1223" s="51">
        <v>3237.8519999999999</v>
      </c>
      <c r="Y1223" s="51">
        <f t="shared" si="63"/>
        <v>3670.6344999999997</v>
      </c>
      <c r="Z1223">
        <v>24.5717</v>
      </c>
    </row>
    <row r="1224" spans="22:26" customFormat="1" x14ac:dyDescent="0.25">
      <c r="V1224" t="s">
        <v>116</v>
      </c>
      <c r="W1224" s="1">
        <v>40927</v>
      </c>
      <c r="X1224" s="51">
        <v>3270.7649999999999</v>
      </c>
      <c r="Y1224" s="51">
        <f t="shared" si="63"/>
        <v>3661.0976166666665</v>
      </c>
      <c r="Z1224">
        <v>24.824999999999999</v>
      </c>
    </row>
    <row r="1225" spans="22:26" customFormat="1" x14ac:dyDescent="0.25">
      <c r="V1225" t="s">
        <v>116</v>
      </c>
      <c r="W1225" s="1">
        <v>40928</v>
      </c>
      <c r="X1225" s="51">
        <v>3315.6030000000001</v>
      </c>
      <c r="Y1225" s="51">
        <f t="shared" si="63"/>
        <v>3651.6178333333341</v>
      </c>
      <c r="Z1225">
        <v>25.157499999999999</v>
      </c>
    </row>
    <row r="1226" spans="22:26" customFormat="1" x14ac:dyDescent="0.25">
      <c r="V1226" t="s">
        <v>116</v>
      </c>
      <c r="W1226" s="1">
        <v>40938</v>
      </c>
      <c r="X1226" s="51">
        <v>3292.4090000000001</v>
      </c>
      <c r="Y1226" s="51">
        <f t="shared" si="63"/>
        <v>3641.6747833333338</v>
      </c>
      <c r="Z1226">
        <v>24.976199999999999</v>
      </c>
    </row>
    <row r="1227" spans="22:26" customFormat="1" x14ac:dyDescent="0.25">
      <c r="V1227" t="s">
        <v>116</v>
      </c>
      <c r="W1227" s="1">
        <v>40939</v>
      </c>
      <c r="X1227" s="51">
        <v>3294.4940000000001</v>
      </c>
      <c r="Y1227" s="51">
        <f t="shared" si="63"/>
        <v>3630.2696833333339</v>
      </c>
      <c r="Z1227">
        <v>24.996200000000002</v>
      </c>
    </row>
    <row r="1228" spans="22:26" customFormat="1" x14ac:dyDescent="0.25">
      <c r="V1228" t="s">
        <v>116</v>
      </c>
      <c r="W1228" s="1">
        <v>40940</v>
      </c>
      <c r="X1228" s="51">
        <v>3266.2339999999999</v>
      </c>
      <c r="Y1228" s="51">
        <f t="shared" si="63"/>
        <v>3618.0508833333338</v>
      </c>
      <c r="Z1228">
        <v>24.7761</v>
      </c>
    </row>
    <row r="1229" spans="22:26" customFormat="1" x14ac:dyDescent="0.25">
      <c r="V1229" t="s">
        <v>116</v>
      </c>
      <c r="W1229" s="1">
        <v>40941</v>
      </c>
      <c r="X1229" s="51">
        <v>3328.1529999999998</v>
      </c>
      <c r="Y1229" s="51">
        <f t="shared" si="63"/>
        <v>3606.8562499999998</v>
      </c>
      <c r="Z1229">
        <v>25.2394</v>
      </c>
    </row>
    <row r="1230" spans="22:26" customFormat="1" x14ac:dyDescent="0.25">
      <c r="V1230" t="s">
        <v>116</v>
      </c>
      <c r="W1230" s="1">
        <v>40942</v>
      </c>
      <c r="X1230" s="51">
        <v>3383.05</v>
      </c>
      <c r="Y1230" s="51">
        <f t="shared" si="63"/>
        <v>3595.3607333333339</v>
      </c>
      <c r="Z1230">
        <v>25.657399999999999</v>
      </c>
    </row>
    <row r="1231" spans="22:26" customFormat="1" x14ac:dyDescent="0.25">
      <c r="V1231" t="s">
        <v>116</v>
      </c>
      <c r="W1231" s="1">
        <v>40945</v>
      </c>
      <c r="X1231" s="51">
        <v>3412.4050000000002</v>
      </c>
      <c r="Y1231" s="51">
        <f t="shared" si="63"/>
        <v>3583.940516666667</v>
      </c>
      <c r="Z1231">
        <v>25.879100000000001</v>
      </c>
    </row>
    <row r="1232" spans="22:26" customFormat="1" x14ac:dyDescent="0.25">
      <c r="V1232" t="s">
        <v>116</v>
      </c>
      <c r="W1232" s="1">
        <v>40946</v>
      </c>
      <c r="X1232" s="51">
        <v>3356.8380000000002</v>
      </c>
      <c r="Y1232" s="51">
        <f t="shared" si="63"/>
        <v>3571.0356499999998</v>
      </c>
      <c r="Z1232">
        <v>25.462900000000001</v>
      </c>
    </row>
    <row r="1233" spans="22:26" customFormat="1" x14ac:dyDescent="0.25">
      <c r="V1233" t="s">
        <v>116</v>
      </c>
      <c r="W1233" s="1">
        <v>40947</v>
      </c>
      <c r="X1233" s="51">
        <v>3445.52</v>
      </c>
      <c r="Y1233" s="51">
        <f t="shared" si="63"/>
        <v>3559.8815333333332</v>
      </c>
      <c r="Z1233">
        <v>26.127800000000001</v>
      </c>
    </row>
    <row r="1234" spans="22:26" customFormat="1" x14ac:dyDescent="0.25">
      <c r="V1234" t="s">
        <v>116</v>
      </c>
      <c r="W1234" s="1">
        <v>40948</v>
      </c>
      <c r="X1234" s="51">
        <v>3469.846</v>
      </c>
      <c r="Y1234" s="51">
        <f t="shared" si="63"/>
        <v>3550.0863833333337</v>
      </c>
      <c r="Z1234">
        <v>26.3004</v>
      </c>
    </row>
    <row r="1235" spans="22:26" customFormat="1" x14ac:dyDescent="0.25">
      <c r="V1235" t="s">
        <v>116</v>
      </c>
      <c r="W1235" s="1">
        <v>40949</v>
      </c>
      <c r="X1235" s="51">
        <v>3488.2289999999998</v>
      </c>
      <c r="Y1235" s="51">
        <f t="shared" si="63"/>
        <v>3539.4568166666668</v>
      </c>
      <c r="Z1235">
        <v>26.441199999999998</v>
      </c>
    </row>
    <row r="1236" spans="22:26" customFormat="1" x14ac:dyDescent="0.25">
      <c r="V1236" t="s">
        <v>116</v>
      </c>
      <c r="W1236" s="1">
        <v>40952</v>
      </c>
      <c r="X1236" s="51">
        <v>3519.875</v>
      </c>
      <c r="Y1236" s="51">
        <f t="shared" si="63"/>
        <v>3530.3818833333335</v>
      </c>
      <c r="Z1236">
        <v>26.673300000000001</v>
      </c>
    </row>
    <row r="1237" spans="22:26" customFormat="1" x14ac:dyDescent="0.25">
      <c r="V1237" t="s">
        <v>116</v>
      </c>
      <c r="W1237" s="1">
        <v>40953</v>
      </c>
      <c r="X1237" s="51">
        <v>3524.625</v>
      </c>
      <c r="Y1237" s="51">
        <f t="shared" si="63"/>
        <v>3521.4232333333334</v>
      </c>
      <c r="Z1237">
        <v>26.701699999999999</v>
      </c>
    </row>
    <row r="1238" spans="22:26" customFormat="1" x14ac:dyDescent="0.25">
      <c r="V1238" t="s">
        <v>116</v>
      </c>
      <c r="W1238" s="1">
        <v>40954</v>
      </c>
      <c r="X1238" s="51">
        <v>3578.1489999999999</v>
      </c>
      <c r="Y1238" s="51">
        <f t="shared" si="63"/>
        <v>3511.7329333333332</v>
      </c>
      <c r="Z1238">
        <v>27.1035</v>
      </c>
    </row>
    <row r="1239" spans="22:26" customFormat="1" x14ac:dyDescent="0.25">
      <c r="V1239" t="s">
        <v>116</v>
      </c>
      <c r="W1239" s="1">
        <v>40955</v>
      </c>
      <c r="X1239" s="51">
        <v>3577.2020000000002</v>
      </c>
      <c r="Y1239" s="51">
        <f t="shared" si="63"/>
        <v>3501.4752166666667</v>
      </c>
      <c r="Z1239">
        <v>27.093800000000002</v>
      </c>
    </row>
    <row r="1240" spans="22:26" customFormat="1" x14ac:dyDescent="0.25">
      <c r="V1240" t="s">
        <v>116</v>
      </c>
      <c r="W1240" s="1">
        <v>40956</v>
      </c>
      <c r="X1240" s="51">
        <v>3565.306</v>
      </c>
      <c r="Y1240" s="51">
        <f t="shared" si="63"/>
        <v>3492.7582666666663</v>
      </c>
      <c r="Z1240">
        <v>27.004799999999999</v>
      </c>
    </row>
    <row r="1241" spans="22:26" customFormat="1" x14ac:dyDescent="0.25">
      <c r="V1241" t="s">
        <v>116</v>
      </c>
      <c r="W1241" s="1">
        <v>40959</v>
      </c>
      <c r="X1241" s="51">
        <v>3574.4580000000001</v>
      </c>
      <c r="Y1241" s="51">
        <f t="shared" si="63"/>
        <v>3484.3403000000003</v>
      </c>
      <c r="Z1241">
        <v>27.073</v>
      </c>
    </row>
    <row r="1242" spans="22:26" customFormat="1" x14ac:dyDescent="0.25">
      <c r="V1242" t="s">
        <v>116</v>
      </c>
      <c r="W1242" s="1">
        <v>40960</v>
      </c>
      <c r="X1242" s="51">
        <v>3618.3020000000001</v>
      </c>
      <c r="Y1242" s="51">
        <f t="shared" si="63"/>
        <v>3478.5910333333327</v>
      </c>
      <c r="Z1242">
        <v>27.404499999999999</v>
      </c>
    </row>
    <row r="1243" spans="22:26" customFormat="1" x14ac:dyDescent="0.25">
      <c r="V1243" t="s">
        <v>116</v>
      </c>
      <c r="W1243" s="1">
        <v>40961</v>
      </c>
      <c r="X1243" s="51">
        <v>3689.0039999999999</v>
      </c>
      <c r="Y1243" s="51">
        <f t="shared" si="63"/>
        <v>3473.9638333333337</v>
      </c>
      <c r="Z1243">
        <v>27.941099999999999</v>
      </c>
    </row>
    <row r="1244" spans="22:26" customFormat="1" x14ac:dyDescent="0.25">
      <c r="V1244" t="s">
        <v>116</v>
      </c>
      <c r="W1244" s="1">
        <v>40962</v>
      </c>
      <c r="X1244" s="51">
        <v>3700.8879999999999</v>
      </c>
      <c r="Y1244" s="51">
        <f t="shared" si="63"/>
        <v>3469.6797999999999</v>
      </c>
      <c r="Z1244">
        <v>28.0488</v>
      </c>
    </row>
    <row r="1245" spans="22:26" customFormat="1" x14ac:dyDescent="0.25">
      <c r="V1245" t="s">
        <v>116</v>
      </c>
      <c r="W1245" s="1">
        <v>40963</v>
      </c>
      <c r="X1245" s="51">
        <v>3756.8249999999998</v>
      </c>
      <c r="Y1245" s="51">
        <f t="shared" si="63"/>
        <v>3466.5819666666666</v>
      </c>
      <c r="Z1245">
        <v>28.473199999999999</v>
      </c>
    </row>
    <row r="1246" spans="22:26" customFormat="1" x14ac:dyDescent="0.25">
      <c r="V1246" t="s">
        <v>116</v>
      </c>
      <c r="W1246" s="1">
        <v>40966</v>
      </c>
      <c r="X1246" s="51">
        <v>3764.326</v>
      </c>
      <c r="Y1246" s="51">
        <f t="shared" si="63"/>
        <v>3463.7328499999999</v>
      </c>
      <c r="Z1246">
        <v>28.529199999999999</v>
      </c>
    </row>
    <row r="1247" spans="22:26" customFormat="1" x14ac:dyDescent="0.25">
      <c r="V1247" t="s">
        <v>116</v>
      </c>
      <c r="W1247" s="1">
        <v>40967</v>
      </c>
      <c r="X1247" s="51">
        <v>3745.58</v>
      </c>
      <c r="Y1247" s="51">
        <f t="shared" si="63"/>
        <v>3460.9699166666664</v>
      </c>
      <c r="Z1247">
        <v>28.379200000000001</v>
      </c>
    </row>
    <row r="1248" spans="22:26" customFormat="1" x14ac:dyDescent="0.25">
      <c r="V1248" t="s">
        <v>116</v>
      </c>
      <c r="W1248" s="1">
        <v>40968</v>
      </c>
      <c r="X1248" s="51">
        <v>3696.1439999999998</v>
      </c>
      <c r="Y1248" s="51">
        <f t="shared" si="63"/>
        <v>3457.3173499999989</v>
      </c>
      <c r="Z1248">
        <v>28.008400000000002</v>
      </c>
    </row>
    <row r="1249" spans="22:26" customFormat="1" x14ac:dyDescent="0.25">
      <c r="V1249" t="s">
        <v>116</v>
      </c>
      <c r="W1249" s="1">
        <v>40969</v>
      </c>
      <c r="X1249" s="51">
        <v>3715.6729999999998</v>
      </c>
      <c r="Y1249" s="51">
        <f t="shared" si="63"/>
        <v>3452.9015999999992</v>
      </c>
      <c r="Z1249">
        <v>28.1936</v>
      </c>
    </row>
    <row r="1250" spans="22:26" customFormat="1" x14ac:dyDescent="0.25">
      <c r="V1250" t="s">
        <v>116</v>
      </c>
      <c r="W1250" s="1">
        <v>40970</v>
      </c>
      <c r="X1250" s="51">
        <v>3794.4160000000002</v>
      </c>
      <c r="Y1250" s="51">
        <f t="shared" si="63"/>
        <v>3452.4761666666664</v>
      </c>
      <c r="Z1250">
        <v>28.789400000000001</v>
      </c>
    </row>
    <row r="1251" spans="22:26" customFormat="1" x14ac:dyDescent="0.25">
      <c r="V1251" t="s">
        <v>116</v>
      </c>
      <c r="W1251" s="1">
        <v>40973</v>
      </c>
      <c r="X1251" s="51">
        <v>3798.377</v>
      </c>
      <c r="Y1251" s="51">
        <f t="shared" si="63"/>
        <v>3450.8321333333329</v>
      </c>
      <c r="Z1251">
        <v>28.794899999999998</v>
      </c>
    </row>
    <row r="1252" spans="22:26" customFormat="1" x14ac:dyDescent="0.25">
      <c r="V1252" t="s">
        <v>116</v>
      </c>
      <c r="W1252" s="1">
        <v>40974</v>
      </c>
      <c r="X1252" s="51">
        <v>3760.585</v>
      </c>
      <c r="Y1252" s="51">
        <f t="shared" si="63"/>
        <v>3449.8912</v>
      </c>
      <c r="Z1252">
        <v>28.5716</v>
      </c>
    </row>
    <row r="1253" spans="22:26" customFormat="1" x14ac:dyDescent="0.25">
      <c r="V1253" t="s">
        <v>116</v>
      </c>
      <c r="W1253" s="1">
        <v>40975</v>
      </c>
      <c r="X1253" s="51">
        <v>3732.7069999999999</v>
      </c>
      <c r="Y1253" s="51">
        <f t="shared" si="63"/>
        <v>3450.5658666666668</v>
      </c>
      <c r="Z1253">
        <v>28.369399999999999</v>
      </c>
    </row>
    <row r="1254" spans="22:26" customFormat="1" x14ac:dyDescent="0.25">
      <c r="V1254" t="s">
        <v>116</v>
      </c>
      <c r="W1254" s="1">
        <v>40976</v>
      </c>
      <c r="X1254" s="51">
        <v>3791.8270000000002</v>
      </c>
      <c r="Y1254" s="51">
        <f t="shared" si="63"/>
        <v>3452.2329166666668</v>
      </c>
      <c r="Z1254">
        <v>28.872800000000002</v>
      </c>
    </row>
    <row r="1255" spans="22:26" customFormat="1" x14ac:dyDescent="0.25">
      <c r="V1255" t="s">
        <v>116</v>
      </c>
      <c r="W1255" s="1">
        <v>40977</v>
      </c>
      <c r="X1255" s="51">
        <v>3848.1080000000002</v>
      </c>
      <c r="Y1255" s="51">
        <f t="shared" si="63"/>
        <v>3454.666333333334</v>
      </c>
      <c r="Z1255">
        <v>29.302299999999999</v>
      </c>
    </row>
    <row r="1256" spans="22:26" customFormat="1" x14ac:dyDescent="0.25">
      <c r="V1256" t="s">
        <v>116</v>
      </c>
      <c r="W1256" s="1">
        <v>40980</v>
      </c>
      <c r="X1256" s="51">
        <v>3871.12</v>
      </c>
      <c r="Y1256" s="51">
        <f t="shared" si="63"/>
        <v>3457.5168500000009</v>
      </c>
      <c r="Z1256">
        <v>29.4725</v>
      </c>
    </row>
    <row r="1257" spans="22:26" customFormat="1" x14ac:dyDescent="0.25">
      <c r="V1257" t="s">
        <v>116</v>
      </c>
      <c r="W1257" s="1">
        <v>40981</v>
      </c>
      <c r="X1257" s="51">
        <v>3910.0639999999999</v>
      </c>
      <c r="Y1257" s="51">
        <f t="shared" si="63"/>
        <v>3461.6205333333342</v>
      </c>
      <c r="Z1257">
        <v>29.7819</v>
      </c>
    </row>
    <row r="1258" spans="22:26" customFormat="1" x14ac:dyDescent="0.25">
      <c r="V1258" t="s">
        <v>116</v>
      </c>
      <c r="W1258" s="1">
        <v>40982</v>
      </c>
      <c r="X1258" s="51">
        <v>3734.317</v>
      </c>
      <c r="Y1258" s="51">
        <f t="shared" si="63"/>
        <v>3463.591033333335</v>
      </c>
      <c r="Z1258">
        <v>28.450900000000001</v>
      </c>
    </row>
    <row r="1259" spans="22:26" customFormat="1" x14ac:dyDescent="0.25">
      <c r="V1259" t="s">
        <v>116</v>
      </c>
      <c r="W1259" s="1">
        <v>40983</v>
      </c>
      <c r="X1259" s="51">
        <v>3689.0140000000001</v>
      </c>
      <c r="Y1259" s="51">
        <f t="shared" si="63"/>
        <v>3466.9012666666677</v>
      </c>
      <c r="Z1259">
        <v>28.093800000000002</v>
      </c>
    </row>
    <row r="1260" spans="22:26" customFormat="1" x14ac:dyDescent="0.25">
      <c r="V1260" t="s">
        <v>116</v>
      </c>
      <c r="W1260" s="1">
        <v>40984</v>
      </c>
      <c r="X1260" s="51">
        <v>3786.6170000000002</v>
      </c>
      <c r="Y1260" s="51">
        <f t="shared" si="63"/>
        <v>3472.9536500000013</v>
      </c>
      <c r="Z1260">
        <v>28.8127</v>
      </c>
    </row>
    <row r="1261" spans="22:26" customFormat="1" x14ac:dyDescent="0.25">
      <c r="V1261" t="s">
        <v>116</v>
      </c>
      <c r="W1261" s="1">
        <v>40987</v>
      </c>
      <c r="X1261" s="51">
        <v>3829.6959999999999</v>
      </c>
      <c r="Y1261" s="51">
        <f t="shared" si="63"/>
        <v>3481.2890000000011</v>
      </c>
      <c r="Z1261">
        <v>29.1753</v>
      </c>
    </row>
    <row r="1262" spans="22:26" customFormat="1" x14ac:dyDescent="0.25">
      <c r="V1262" t="s">
        <v>116</v>
      </c>
      <c r="W1262" s="1">
        <v>40988</v>
      </c>
      <c r="X1262" s="51">
        <v>3746.2840000000001</v>
      </c>
      <c r="Y1262" s="51">
        <f t="shared" si="63"/>
        <v>3486.6068333333342</v>
      </c>
      <c r="Z1262">
        <v>28.492999999999999</v>
      </c>
    </row>
    <row r="1263" spans="22:26" customFormat="1" x14ac:dyDescent="0.25">
      <c r="V1263" t="s">
        <v>116</v>
      </c>
      <c r="W1263" s="1">
        <v>40989</v>
      </c>
      <c r="X1263" s="51">
        <v>3760.047</v>
      </c>
      <c r="Y1263" s="51">
        <f t="shared" si="63"/>
        <v>3492.0268666666675</v>
      </c>
      <c r="Z1263">
        <v>28.598400000000002</v>
      </c>
    </row>
    <row r="1264" spans="22:26" customFormat="1" x14ac:dyDescent="0.25">
      <c r="V1264" t="s">
        <v>116</v>
      </c>
      <c r="W1264" s="1">
        <v>40990</v>
      </c>
      <c r="X1264" s="51">
        <v>3742.3879999999999</v>
      </c>
      <c r="Y1264" s="51">
        <f t="shared" si="63"/>
        <v>3497.3258666666675</v>
      </c>
      <c r="Z1264">
        <v>28.486499999999999</v>
      </c>
    </row>
    <row r="1265" spans="22:26" customFormat="1" x14ac:dyDescent="0.25">
      <c r="V1265" t="s">
        <v>116</v>
      </c>
      <c r="W1265" s="1">
        <v>40991</v>
      </c>
      <c r="X1265" s="51">
        <v>3670.1289999999999</v>
      </c>
      <c r="Y1265" s="51">
        <f t="shared" si="63"/>
        <v>3502.7880000000005</v>
      </c>
      <c r="Z1265">
        <v>27.9527</v>
      </c>
    </row>
    <row r="1266" spans="22:26" customFormat="1" x14ac:dyDescent="0.25">
      <c r="V1266" t="s">
        <v>116</v>
      </c>
      <c r="W1266" s="1">
        <v>40994</v>
      </c>
      <c r="X1266" s="51">
        <v>3666.279</v>
      </c>
      <c r="Y1266" s="51">
        <f t="shared" si="63"/>
        <v>3508.9139166666669</v>
      </c>
      <c r="Z1266">
        <v>27.919499999999999</v>
      </c>
    </row>
    <row r="1267" spans="22:26" customFormat="1" x14ac:dyDescent="0.25">
      <c r="V1267" t="s">
        <v>116</v>
      </c>
      <c r="W1267" s="1">
        <v>40995</v>
      </c>
      <c r="X1267" s="51">
        <v>3652.8760000000002</v>
      </c>
      <c r="Y1267" s="51">
        <f t="shared" si="63"/>
        <v>3514.3386166666669</v>
      </c>
      <c r="Z1267">
        <v>27.8231</v>
      </c>
    </row>
    <row r="1268" spans="22:26" customFormat="1" x14ac:dyDescent="0.25">
      <c r="V1268" t="s">
        <v>116</v>
      </c>
      <c r="W1268" s="1">
        <v>40996</v>
      </c>
      <c r="X1268" s="51">
        <v>3490.0070000000001</v>
      </c>
      <c r="Y1268" s="51">
        <f t="shared" si="63"/>
        <v>3517.3708666666671</v>
      </c>
      <c r="Z1268">
        <v>26.575299999999999</v>
      </c>
    </row>
    <row r="1269" spans="22:26" customFormat="1" x14ac:dyDescent="0.25">
      <c r="V1269" t="s">
        <v>116</v>
      </c>
      <c r="W1269" s="1">
        <v>40997</v>
      </c>
      <c r="X1269" s="51">
        <v>3425.7020000000002</v>
      </c>
      <c r="Y1269" s="51">
        <f t="shared" si="63"/>
        <v>3520.7301000000002</v>
      </c>
      <c r="Z1269">
        <v>26.0656</v>
      </c>
    </row>
    <row r="1270" spans="22:26" customFormat="1" x14ac:dyDescent="0.25">
      <c r="V1270" t="s">
        <v>116</v>
      </c>
      <c r="W1270" s="1">
        <v>40998</v>
      </c>
      <c r="X1270" s="51">
        <v>3416.8560000000002</v>
      </c>
      <c r="Y1270" s="51">
        <f t="shared" si="63"/>
        <v>3524.2210500000006</v>
      </c>
      <c r="Z1270">
        <v>26.003599999999999</v>
      </c>
    </row>
    <row r="1271" spans="22:26" customFormat="1" x14ac:dyDescent="0.25">
      <c r="V1271" t="s">
        <v>116</v>
      </c>
      <c r="W1271" s="1">
        <v>41004</v>
      </c>
      <c r="X1271" s="51">
        <v>3531.549</v>
      </c>
      <c r="Y1271" s="51">
        <f t="shared" si="63"/>
        <v>3529.6271833333335</v>
      </c>
      <c r="Z1271">
        <v>29.3245</v>
      </c>
    </row>
    <row r="1272" spans="22:26" customFormat="1" x14ac:dyDescent="0.25">
      <c r="V1272" t="s">
        <v>116</v>
      </c>
      <c r="W1272" s="1">
        <v>41005</v>
      </c>
      <c r="X1272" s="51">
        <v>3554.027</v>
      </c>
      <c r="Y1272" s="51">
        <f t="shared" si="63"/>
        <v>3534.4147166666667</v>
      </c>
      <c r="Z1272">
        <v>29.517499999999998</v>
      </c>
    </row>
    <row r="1273" spans="22:26" customFormat="1" x14ac:dyDescent="0.25">
      <c r="V1273" t="s">
        <v>116</v>
      </c>
      <c r="W1273" s="1">
        <v>41008</v>
      </c>
      <c r="X1273" s="51">
        <v>3512.9140000000002</v>
      </c>
      <c r="Y1273" s="51">
        <f t="shared" si="63"/>
        <v>3539.7593833333331</v>
      </c>
      <c r="Z1273">
        <v>29.1798</v>
      </c>
    </row>
    <row r="1274" spans="22:26" customFormat="1" x14ac:dyDescent="0.25">
      <c r="V1274" t="s">
        <v>116</v>
      </c>
      <c r="W1274" s="1">
        <v>41009</v>
      </c>
      <c r="X1274" s="51">
        <v>3554.038</v>
      </c>
      <c r="Y1274" s="51">
        <f t="shared" si="63"/>
        <v>3547.7538833333329</v>
      </c>
      <c r="Z1274">
        <v>29.5108</v>
      </c>
    </row>
    <row r="1275" spans="22:26" customFormat="1" x14ac:dyDescent="0.25">
      <c r="V1275" t="s">
        <v>116</v>
      </c>
      <c r="W1275" s="1">
        <v>41010</v>
      </c>
      <c r="X1275" s="51">
        <v>3566.4760000000001</v>
      </c>
      <c r="Y1275" s="51">
        <f t="shared" si="63"/>
        <v>3555.73605</v>
      </c>
      <c r="Z1275">
        <v>29.6158</v>
      </c>
    </row>
    <row r="1276" spans="22:26" customFormat="1" x14ac:dyDescent="0.25">
      <c r="V1276" t="s">
        <v>116</v>
      </c>
      <c r="W1276" s="1">
        <v>41011</v>
      </c>
      <c r="X1276" s="51">
        <v>3640.4070000000002</v>
      </c>
      <c r="Y1276" s="51">
        <f t="shared" si="63"/>
        <v>3562.8611000000001</v>
      </c>
      <c r="Z1276">
        <v>30.227699999999999</v>
      </c>
    </row>
    <row r="1277" spans="22:26" customFormat="1" x14ac:dyDescent="0.25">
      <c r="V1277" t="s">
        <v>116</v>
      </c>
      <c r="W1277" s="1">
        <v>41012</v>
      </c>
      <c r="X1277" s="51">
        <v>3675.0279999999998</v>
      </c>
      <c r="Y1277" s="51">
        <f t="shared" si="63"/>
        <v>3568.3550499999997</v>
      </c>
      <c r="Z1277">
        <v>30.516100000000002</v>
      </c>
    </row>
    <row r="1278" spans="22:26" customFormat="1" x14ac:dyDescent="0.25">
      <c r="V1278" t="s">
        <v>116</v>
      </c>
      <c r="W1278" s="1">
        <v>41015</v>
      </c>
      <c r="X1278" s="51">
        <v>3685.4810000000002</v>
      </c>
      <c r="Y1278" s="51">
        <f t="shared" ref="Y1278:Y1341" si="64">AVERAGE(X1219:X1278)</f>
        <v>3574.0006999999996</v>
      </c>
      <c r="Z1278">
        <v>30.573399999999999</v>
      </c>
    </row>
    <row r="1279" spans="22:26" customFormat="1" x14ac:dyDescent="0.25">
      <c r="V1279" t="s">
        <v>116</v>
      </c>
      <c r="W1279" s="1">
        <v>41016</v>
      </c>
      <c r="X1279" s="51">
        <v>3631.556</v>
      </c>
      <c r="Y1279" s="51">
        <f t="shared" si="64"/>
        <v>3578.7630999999997</v>
      </c>
      <c r="Z1279">
        <v>30.139399999999998</v>
      </c>
    </row>
    <row r="1280" spans="22:26" customFormat="1" x14ac:dyDescent="0.25">
      <c r="V1280" t="s">
        <v>116</v>
      </c>
      <c r="W1280" s="1">
        <v>41017</v>
      </c>
      <c r="X1280" s="51">
        <v>3714.02</v>
      </c>
      <c r="Y1280" s="51">
        <f t="shared" si="64"/>
        <v>3586.7684166666663</v>
      </c>
      <c r="Z1280">
        <v>30.798200000000001</v>
      </c>
    </row>
    <row r="1281" spans="22:26" customFormat="1" x14ac:dyDescent="0.25">
      <c r="V1281" t="s">
        <v>116</v>
      </c>
      <c r="W1281" s="1">
        <v>41018</v>
      </c>
      <c r="X1281" s="51">
        <v>3704.7049999999999</v>
      </c>
      <c r="Y1281" s="51">
        <f t="shared" si="64"/>
        <v>3596.337533333332</v>
      </c>
      <c r="Z1281">
        <v>30.719799999999999</v>
      </c>
    </row>
    <row r="1282" spans="22:26" customFormat="1" x14ac:dyDescent="0.25">
      <c r="V1282" t="s">
        <v>116</v>
      </c>
      <c r="W1282" s="1">
        <v>41019</v>
      </c>
      <c r="X1282" s="51">
        <v>3736.3649999999998</v>
      </c>
      <c r="Y1282" s="51">
        <f t="shared" si="64"/>
        <v>3603.528949999999</v>
      </c>
      <c r="Z1282">
        <v>30.974399999999999</v>
      </c>
    </row>
    <row r="1283" spans="22:26" customFormat="1" x14ac:dyDescent="0.25">
      <c r="V1283" t="s">
        <v>116</v>
      </c>
      <c r="W1283" s="1">
        <v>41022</v>
      </c>
      <c r="X1283" s="51">
        <v>3691.5740000000001</v>
      </c>
      <c r="Y1283" s="51">
        <f t="shared" si="64"/>
        <v>3611.0909833333321</v>
      </c>
      <c r="Z1283">
        <v>30.6068</v>
      </c>
    </row>
    <row r="1284" spans="22:26" customFormat="1" x14ac:dyDescent="0.25">
      <c r="V1284" t="s">
        <v>116</v>
      </c>
      <c r="W1284" s="1">
        <v>41023</v>
      </c>
      <c r="X1284" s="51">
        <v>3666.395</v>
      </c>
      <c r="Y1284" s="51">
        <f t="shared" si="64"/>
        <v>3617.6848166666655</v>
      </c>
      <c r="Z1284">
        <v>30.373799999999999</v>
      </c>
    </row>
    <row r="1285" spans="22:26" customFormat="1" x14ac:dyDescent="0.25">
      <c r="V1285" t="s">
        <v>116</v>
      </c>
      <c r="W1285" s="1">
        <v>41024</v>
      </c>
      <c r="X1285" s="51">
        <v>3718.9110000000001</v>
      </c>
      <c r="Y1285" s="51">
        <f t="shared" si="64"/>
        <v>3624.4066166666653</v>
      </c>
      <c r="Z1285">
        <v>30.812899999999999</v>
      </c>
    </row>
    <row r="1286" spans="22:26" customFormat="1" x14ac:dyDescent="0.25">
      <c r="V1286" t="s">
        <v>116</v>
      </c>
      <c r="W1286" s="1">
        <v>41025</v>
      </c>
      <c r="X1286" s="51">
        <v>3700.0279999999998</v>
      </c>
      <c r="Y1286" s="51">
        <f t="shared" si="64"/>
        <v>3631.2002666666649</v>
      </c>
      <c r="Z1286">
        <v>30.697900000000001</v>
      </c>
    </row>
    <row r="1287" spans="22:26" customFormat="1" x14ac:dyDescent="0.25">
      <c r="V1287" t="s">
        <v>116</v>
      </c>
      <c r="W1287" s="1">
        <v>41026</v>
      </c>
      <c r="X1287" s="51">
        <v>3664.6379999999999</v>
      </c>
      <c r="Y1287" s="51">
        <f t="shared" si="64"/>
        <v>3637.3693333333313</v>
      </c>
      <c r="Z1287">
        <v>30.4206</v>
      </c>
    </row>
    <row r="1288" spans="22:26" customFormat="1" x14ac:dyDescent="0.25">
      <c r="V1288" t="s">
        <v>116</v>
      </c>
      <c r="W1288" s="1">
        <v>41031</v>
      </c>
      <c r="X1288" s="51">
        <v>3718.259</v>
      </c>
      <c r="Y1288" s="51">
        <f t="shared" si="64"/>
        <v>3644.9030833333313</v>
      </c>
      <c r="Z1288">
        <v>30.882999999999999</v>
      </c>
    </row>
    <row r="1289" spans="22:26" customFormat="1" x14ac:dyDescent="0.25">
      <c r="V1289" t="s">
        <v>116</v>
      </c>
      <c r="W1289" s="1">
        <v>41032</v>
      </c>
      <c r="X1289" s="51">
        <v>3733.8159999999998</v>
      </c>
      <c r="Y1289" s="51">
        <f t="shared" si="64"/>
        <v>3651.6641333333314</v>
      </c>
      <c r="Z1289">
        <v>31.024999999999999</v>
      </c>
    </row>
    <row r="1290" spans="22:26" customFormat="1" x14ac:dyDescent="0.25">
      <c r="V1290" t="s">
        <v>116</v>
      </c>
      <c r="W1290" s="1">
        <v>41033</v>
      </c>
      <c r="X1290" s="51">
        <v>3758.0039999999999</v>
      </c>
      <c r="Y1290" s="51">
        <f t="shared" si="64"/>
        <v>3657.9133666666648</v>
      </c>
      <c r="Z1290">
        <v>31.228000000000002</v>
      </c>
    </row>
    <row r="1291" spans="22:26" customFormat="1" x14ac:dyDescent="0.25">
      <c r="V1291" t="s">
        <v>116</v>
      </c>
      <c r="W1291" s="1">
        <v>41036</v>
      </c>
      <c r="X1291" s="51">
        <v>3784.556</v>
      </c>
      <c r="Y1291" s="51">
        <f t="shared" si="64"/>
        <v>3664.1158833333316</v>
      </c>
      <c r="Z1291">
        <v>31.446100000000001</v>
      </c>
    </row>
    <row r="1292" spans="22:26" customFormat="1" x14ac:dyDescent="0.25">
      <c r="V1292" t="s">
        <v>116</v>
      </c>
      <c r="W1292" s="1">
        <v>41037</v>
      </c>
      <c r="X1292" s="51">
        <v>3783.4720000000002</v>
      </c>
      <c r="Y1292" s="51">
        <f t="shared" si="64"/>
        <v>3671.2264499999987</v>
      </c>
      <c r="Z1292">
        <v>31.439499999999999</v>
      </c>
    </row>
    <row r="1293" spans="22:26" customFormat="1" x14ac:dyDescent="0.25">
      <c r="V1293" t="s">
        <v>116</v>
      </c>
      <c r="W1293" s="1">
        <v>41038</v>
      </c>
      <c r="X1293" s="51">
        <v>3717.47</v>
      </c>
      <c r="Y1293" s="51">
        <f t="shared" si="64"/>
        <v>3675.7589499999981</v>
      </c>
      <c r="Z1293">
        <v>30.893799999999999</v>
      </c>
    </row>
    <row r="1294" spans="22:26" customFormat="1" x14ac:dyDescent="0.25">
      <c r="V1294" t="s">
        <v>116</v>
      </c>
      <c r="W1294" s="1">
        <v>41039</v>
      </c>
      <c r="X1294" s="51">
        <v>3731.1309999999999</v>
      </c>
      <c r="Y1294" s="51">
        <f t="shared" si="64"/>
        <v>3680.113699999999</v>
      </c>
      <c r="Z1294">
        <v>31.003900000000002</v>
      </c>
    </row>
    <row r="1295" spans="22:26" customFormat="1" x14ac:dyDescent="0.25">
      <c r="V1295" t="s">
        <v>116</v>
      </c>
      <c r="W1295" s="1">
        <v>41040</v>
      </c>
      <c r="X1295" s="51">
        <v>3715.3850000000002</v>
      </c>
      <c r="Y1295" s="51">
        <f t="shared" si="64"/>
        <v>3683.8996333333325</v>
      </c>
      <c r="Z1295">
        <v>30.863199999999999</v>
      </c>
    </row>
    <row r="1296" spans="22:26" customFormat="1" x14ac:dyDescent="0.25">
      <c r="V1296" t="s">
        <v>116</v>
      </c>
      <c r="W1296" s="1">
        <v>41043</v>
      </c>
      <c r="X1296" s="51">
        <v>3710.0970000000002</v>
      </c>
      <c r="Y1296" s="51">
        <f t="shared" si="64"/>
        <v>3687.0699999999988</v>
      </c>
      <c r="Z1296">
        <v>30.8216</v>
      </c>
    </row>
    <row r="1297" spans="22:26" customFormat="1" x14ac:dyDescent="0.25">
      <c r="V1297" t="s">
        <v>116</v>
      </c>
      <c r="W1297" s="1">
        <v>41044</v>
      </c>
      <c r="X1297" s="51">
        <v>3705.8829999999998</v>
      </c>
      <c r="Y1297" s="51">
        <f t="shared" si="64"/>
        <v>3690.0909666666657</v>
      </c>
      <c r="Z1297">
        <v>30.765899999999998</v>
      </c>
    </row>
    <row r="1298" spans="22:26" customFormat="1" x14ac:dyDescent="0.25">
      <c r="V1298" t="s">
        <v>116</v>
      </c>
      <c r="W1298" s="1">
        <v>41045</v>
      </c>
      <c r="X1298" s="51">
        <v>3660.3119999999999</v>
      </c>
      <c r="Y1298" s="51">
        <f t="shared" si="64"/>
        <v>3691.4603499999994</v>
      </c>
      <c r="Z1298">
        <v>30.4085</v>
      </c>
    </row>
    <row r="1299" spans="22:26" customFormat="1" x14ac:dyDescent="0.25">
      <c r="V1299" t="s">
        <v>116</v>
      </c>
      <c r="W1299" s="1">
        <v>41046</v>
      </c>
      <c r="X1299" s="51">
        <v>3714.1860000000001</v>
      </c>
      <c r="Y1299" s="51">
        <f t="shared" si="64"/>
        <v>3693.7434166666658</v>
      </c>
      <c r="Z1299">
        <v>30.8613</v>
      </c>
    </row>
    <row r="1300" spans="22:26" customFormat="1" x14ac:dyDescent="0.25">
      <c r="V1300" t="s">
        <v>116</v>
      </c>
      <c r="W1300" s="1">
        <v>41047</v>
      </c>
      <c r="X1300" s="51">
        <v>3655.8580000000002</v>
      </c>
      <c r="Y1300" s="51">
        <f t="shared" si="64"/>
        <v>3695.2526166666657</v>
      </c>
      <c r="Z1300">
        <v>30.394300000000001</v>
      </c>
    </row>
    <row r="1301" spans="22:26" customFormat="1" x14ac:dyDescent="0.25">
      <c r="V1301" t="s">
        <v>116</v>
      </c>
      <c r="W1301" s="1">
        <v>41050</v>
      </c>
      <c r="X1301" s="51">
        <v>3653.5459999999998</v>
      </c>
      <c r="Y1301" s="51">
        <f t="shared" si="64"/>
        <v>3696.5707499999994</v>
      </c>
      <c r="Z1301">
        <v>30.361899999999999</v>
      </c>
    </row>
    <row r="1302" spans="22:26" customFormat="1" x14ac:dyDescent="0.25">
      <c r="V1302" t="s">
        <v>116</v>
      </c>
      <c r="W1302" s="1">
        <v>41051</v>
      </c>
      <c r="X1302" s="51">
        <v>3711.0549999999998</v>
      </c>
      <c r="Y1302" s="51">
        <f t="shared" si="64"/>
        <v>3698.1166333333331</v>
      </c>
      <c r="Z1302">
        <v>30.825800000000001</v>
      </c>
    </row>
    <row r="1303" spans="22:26" customFormat="1" x14ac:dyDescent="0.25">
      <c r="V1303" t="s">
        <v>116</v>
      </c>
      <c r="W1303" s="1">
        <v>41052</v>
      </c>
      <c r="X1303" s="51">
        <v>3708.9189999999999</v>
      </c>
      <c r="Y1303" s="51">
        <f t="shared" si="64"/>
        <v>3698.4485499999996</v>
      </c>
      <c r="Z1303">
        <v>30.808800000000002</v>
      </c>
    </row>
    <row r="1304" spans="22:26" customFormat="1" x14ac:dyDescent="0.25">
      <c r="V1304" t="s">
        <v>116</v>
      </c>
      <c r="W1304" s="1">
        <v>41053</v>
      </c>
      <c r="X1304" s="51">
        <v>3678.0929999999998</v>
      </c>
      <c r="Y1304" s="51">
        <f t="shared" si="64"/>
        <v>3698.0686333333329</v>
      </c>
      <c r="Z1304">
        <v>30.556899999999999</v>
      </c>
    </row>
    <row r="1305" spans="22:26" customFormat="1" x14ac:dyDescent="0.25">
      <c r="V1305" t="s">
        <v>116</v>
      </c>
      <c r="W1305" s="1">
        <v>41054</v>
      </c>
      <c r="X1305" s="51">
        <v>3635.5160000000001</v>
      </c>
      <c r="Y1305" s="51">
        <f t="shared" si="64"/>
        <v>3696.0468166666665</v>
      </c>
      <c r="Z1305">
        <v>30.215</v>
      </c>
    </row>
    <row r="1306" spans="22:26" customFormat="1" x14ac:dyDescent="0.25">
      <c r="V1306" t="s">
        <v>116</v>
      </c>
      <c r="W1306" s="1">
        <v>41057</v>
      </c>
      <c r="X1306" s="51">
        <v>3687.4549999999999</v>
      </c>
      <c r="Y1306" s="51">
        <f t="shared" si="64"/>
        <v>3694.765633333333</v>
      </c>
      <c r="Z1306">
        <v>30.650099999999998</v>
      </c>
    </row>
    <row r="1307" spans="22:26" customFormat="1" x14ac:dyDescent="0.25">
      <c r="V1307" t="s">
        <v>116</v>
      </c>
      <c r="W1307" s="1">
        <v>41058</v>
      </c>
      <c r="X1307" s="51">
        <v>3745.6779999999999</v>
      </c>
      <c r="Y1307" s="51">
        <f t="shared" si="64"/>
        <v>3694.7672666666663</v>
      </c>
      <c r="Z1307">
        <v>31.1374</v>
      </c>
    </row>
    <row r="1308" spans="22:26" customFormat="1" x14ac:dyDescent="0.25">
      <c r="V1308" t="s">
        <v>116</v>
      </c>
      <c r="W1308" s="1">
        <v>41059</v>
      </c>
      <c r="X1308" s="51">
        <v>3752.2190000000001</v>
      </c>
      <c r="Y1308" s="51">
        <f t="shared" si="64"/>
        <v>3695.7018499999999</v>
      </c>
      <c r="Z1308">
        <v>31.189900000000002</v>
      </c>
    </row>
    <row r="1309" spans="22:26" customFormat="1" x14ac:dyDescent="0.25">
      <c r="V1309" t="s">
        <v>116</v>
      </c>
      <c r="W1309" s="1">
        <v>41060</v>
      </c>
      <c r="X1309" s="51">
        <v>3753.5929999999998</v>
      </c>
      <c r="Y1309" s="51">
        <f t="shared" si="64"/>
        <v>3696.33385</v>
      </c>
      <c r="Z1309">
        <v>31.2135</v>
      </c>
    </row>
    <row r="1310" spans="22:26" customFormat="1" x14ac:dyDescent="0.25">
      <c r="V1310" t="s">
        <v>116</v>
      </c>
      <c r="W1310" s="1">
        <v>41061</v>
      </c>
      <c r="X1310" s="51">
        <v>3744.4369999999999</v>
      </c>
      <c r="Y1310" s="51">
        <f t="shared" si="64"/>
        <v>3695.5008666666672</v>
      </c>
      <c r="Z1310">
        <v>31.156400000000001</v>
      </c>
    </row>
    <row r="1311" spans="22:26" customFormat="1" x14ac:dyDescent="0.25">
      <c r="V1311" t="s">
        <v>116</v>
      </c>
      <c r="W1311" s="1">
        <v>41064</v>
      </c>
      <c r="X1311" s="51">
        <v>3621.808</v>
      </c>
      <c r="Y1311" s="51">
        <f t="shared" si="64"/>
        <v>3692.5580499999996</v>
      </c>
      <c r="Z1311">
        <v>30.140899999999998</v>
      </c>
    </row>
    <row r="1312" spans="22:26" customFormat="1" x14ac:dyDescent="0.25">
      <c r="V1312" t="s">
        <v>116</v>
      </c>
      <c r="W1312" s="1">
        <v>41065</v>
      </c>
      <c r="X1312" s="51">
        <v>3617.614</v>
      </c>
      <c r="Y1312" s="51">
        <f t="shared" si="64"/>
        <v>3690.1752000000001</v>
      </c>
      <c r="Z1312">
        <v>30.1265</v>
      </c>
    </row>
    <row r="1313" spans="22:26" customFormat="1" x14ac:dyDescent="0.25">
      <c r="V1313" t="s">
        <v>116</v>
      </c>
      <c r="W1313" s="1">
        <v>41066</v>
      </c>
      <c r="X1313" s="51">
        <v>3600.163</v>
      </c>
      <c r="Y1313" s="51">
        <f t="shared" si="64"/>
        <v>3687.9661333333338</v>
      </c>
      <c r="Z1313">
        <v>29.987100000000002</v>
      </c>
    </row>
    <row r="1314" spans="22:26" customFormat="1" x14ac:dyDescent="0.25">
      <c r="V1314" t="s">
        <v>116</v>
      </c>
      <c r="W1314" s="1">
        <v>41067</v>
      </c>
      <c r="X1314" s="51">
        <v>3581.1370000000002</v>
      </c>
      <c r="Y1314" s="51">
        <f t="shared" si="64"/>
        <v>3684.4546333333337</v>
      </c>
      <c r="Z1314">
        <v>29.838200000000001</v>
      </c>
    </row>
    <row r="1315" spans="22:26" customFormat="1" x14ac:dyDescent="0.25">
      <c r="V1315" t="s">
        <v>116</v>
      </c>
      <c r="W1315" s="1">
        <v>41068</v>
      </c>
      <c r="X1315" s="51">
        <v>3564.1579999999999</v>
      </c>
      <c r="Y1315" s="51">
        <f t="shared" si="64"/>
        <v>3679.7221333333337</v>
      </c>
      <c r="Z1315">
        <v>29.712900000000001</v>
      </c>
    </row>
    <row r="1316" spans="22:26" customFormat="1" x14ac:dyDescent="0.25">
      <c r="V1316" t="s">
        <v>116</v>
      </c>
      <c r="W1316" s="1">
        <v>41071</v>
      </c>
      <c r="X1316" s="51">
        <v>3630.3139999999999</v>
      </c>
      <c r="Y1316" s="51">
        <f t="shared" si="64"/>
        <v>3675.7087000000006</v>
      </c>
      <c r="Z1316">
        <v>30.264600000000002</v>
      </c>
    </row>
    <row r="1317" spans="22:26" customFormat="1" x14ac:dyDescent="0.25">
      <c r="V1317" t="s">
        <v>116</v>
      </c>
      <c r="W1317" s="1">
        <v>41072</v>
      </c>
      <c r="X1317" s="51">
        <v>3608.3910000000001</v>
      </c>
      <c r="Y1317" s="51">
        <f t="shared" si="64"/>
        <v>3670.6808166666669</v>
      </c>
      <c r="Z1317">
        <v>30.071100000000001</v>
      </c>
    </row>
    <row r="1318" spans="22:26" customFormat="1" x14ac:dyDescent="0.25">
      <c r="V1318" t="s">
        <v>116</v>
      </c>
      <c r="W1318" s="1">
        <v>41073</v>
      </c>
      <c r="X1318" s="51">
        <v>3674.875</v>
      </c>
      <c r="Y1318" s="51">
        <f t="shared" si="64"/>
        <v>3669.6901166666671</v>
      </c>
      <c r="Z1318">
        <v>30.611699999999999</v>
      </c>
    </row>
    <row r="1319" spans="22:26" customFormat="1" x14ac:dyDescent="0.25">
      <c r="V1319" t="s">
        <v>116</v>
      </c>
      <c r="W1319" s="1">
        <v>41074</v>
      </c>
      <c r="X1319" s="51">
        <v>3652.7049999999999</v>
      </c>
      <c r="Y1319" s="51">
        <f t="shared" si="64"/>
        <v>3669.0849666666668</v>
      </c>
      <c r="Z1319">
        <v>30.421600000000002</v>
      </c>
    </row>
    <row r="1320" spans="22:26" customFormat="1" x14ac:dyDescent="0.25">
      <c r="V1320" t="s">
        <v>116</v>
      </c>
      <c r="W1320" s="1">
        <v>41075</v>
      </c>
      <c r="X1320" s="51">
        <v>3648.9940000000001</v>
      </c>
      <c r="Y1320" s="51">
        <f t="shared" si="64"/>
        <v>3666.7912499999998</v>
      </c>
      <c r="Z1320">
        <v>30.394400000000001</v>
      </c>
    </row>
    <row r="1321" spans="22:26" customFormat="1" x14ac:dyDescent="0.25">
      <c r="V1321" t="s">
        <v>116</v>
      </c>
      <c r="W1321" s="1">
        <v>41078</v>
      </c>
      <c r="X1321" s="51">
        <v>3684.7269999999999</v>
      </c>
      <c r="Y1321" s="51">
        <f t="shared" si="64"/>
        <v>3664.3750999999997</v>
      </c>
      <c r="Z1321">
        <v>30.684799999999999</v>
      </c>
    </row>
    <row r="1322" spans="22:26" customFormat="1" x14ac:dyDescent="0.25">
      <c r="V1322" t="s">
        <v>116</v>
      </c>
      <c r="W1322" s="1">
        <v>41079</v>
      </c>
      <c r="X1322" s="51">
        <v>3657.9580000000001</v>
      </c>
      <c r="Y1322" s="51">
        <f t="shared" si="64"/>
        <v>3662.9029999999993</v>
      </c>
      <c r="Z1322">
        <v>30.530999999999999</v>
      </c>
    </row>
    <row r="1323" spans="22:26" customFormat="1" x14ac:dyDescent="0.25">
      <c r="V1323" t="s">
        <v>116</v>
      </c>
      <c r="W1323" s="1">
        <v>41080</v>
      </c>
      <c r="X1323" s="51">
        <v>3636.09</v>
      </c>
      <c r="Y1323" s="51">
        <f t="shared" si="64"/>
        <v>3660.8370500000001</v>
      </c>
      <c r="Z1323">
        <v>30.3416</v>
      </c>
    </row>
    <row r="1324" spans="22:26" customFormat="1" x14ac:dyDescent="0.25">
      <c r="V1324" t="s">
        <v>116</v>
      </c>
      <c r="W1324" s="1">
        <v>41081</v>
      </c>
      <c r="X1324" s="51">
        <v>3590.837</v>
      </c>
      <c r="Y1324" s="51">
        <f t="shared" si="64"/>
        <v>3658.3111999999992</v>
      </c>
      <c r="Z1324">
        <v>29.959199999999999</v>
      </c>
    </row>
    <row r="1325" spans="22:26" customFormat="1" x14ac:dyDescent="0.25">
      <c r="V1325" t="s">
        <v>116</v>
      </c>
      <c r="W1325" s="1">
        <v>41085</v>
      </c>
      <c r="X1325" s="51">
        <v>3493.116</v>
      </c>
      <c r="Y1325" s="51">
        <f t="shared" si="64"/>
        <v>3655.3609833333335</v>
      </c>
      <c r="Z1325">
        <v>29.1493</v>
      </c>
    </row>
    <row r="1326" spans="22:26" customFormat="1" x14ac:dyDescent="0.25">
      <c r="V1326" t="s">
        <v>116</v>
      </c>
      <c r="W1326" s="1">
        <v>41086</v>
      </c>
      <c r="X1326" s="51">
        <v>3489.9720000000002</v>
      </c>
      <c r="Y1326" s="51">
        <f t="shared" si="64"/>
        <v>3652.4225333333329</v>
      </c>
      <c r="Z1326">
        <v>29.171700000000001</v>
      </c>
    </row>
    <row r="1327" spans="22:26" customFormat="1" x14ac:dyDescent="0.25">
      <c r="V1327" t="s">
        <v>116</v>
      </c>
      <c r="W1327" s="1">
        <v>41087</v>
      </c>
      <c r="X1327" s="51">
        <v>3476.4029999999998</v>
      </c>
      <c r="Y1327" s="51">
        <f t="shared" si="64"/>
        <v>3649.4813166666663</v>
      </c>
      <c r="Z1327">
        <v>29.0837</v>
      </c>
    </row>
    <row r="1328" spans="22:26" customFormat="1" x14ac:dyDescent="0.25">
      <c r="V1328" t="s">
        <v>116</v>
      </c>
      <c r="W1328" s="1">
        <v>41088</v>
      </c>
      <c r="X1328" s="51">
        <v>3427.819</v>
      </c>
      <c r="Y1328" s="51">
        <f t="shared" si="64"/>
        <v>3648.4448499999999</v>
      </c>
      <c r="Z1328">
        <v>28.682099999999998</v>
      </c>
    </row>
    <row r="1329" spans="22:26" customFormat="1" x14ac:dyDescent="0.25">
      <c r="V1329" t="s">
        <v>116</v>
      </c>
      <c r="W1329" s="1">
        <v>41089</v>
      </c>
      <c r="X1329" s="51">
        <v>3470.9650000000001</v>
      </c>
      <c r="Y1329" s="51">
        <f t="shared" si="64"/>
        <v>3649.1992333333324</v>
      </c>
      <c r="Z1329">
        <v>27.655799999999999</v>
      </c>
    </row>
    <row r="1330" spans="22:26" customFormat="1" x14ac:dyDescent="0.25">
      <c r="V1330" t="s">
        <v>116</v>
      </c>
      <c r="W1330" s="1">
        <v>41092</v>
      </c>
      <c r="X1330" s="51">
        <v>3509.5030000000002</v>
      </c>
      <c r="Y1330" s="51">
        <f t="shared" si="64"/>
        <v>3650.7433499999993</v>
      </c>
      <c r="Z1330">
        <v>31.0809</v>
      </c>
    </row>
    <row r="1331" spans="22:26" customFormat="1" x14ac:dyDescent="0.25">
      <c r="V1331" t="s">
        <v>116</v>
      </c>
      <c r="W1331" s="1">
        <v>41093</v>
      </c>
      <c r="X1331" s="51">
        <v>3515.7779999999998</v>
      </c>
      <c r="Y1331" s="51">
        <f t="shared" si="64"/>
        <v>3650.4804999999992</v>
      </c>
      <c r="Z1331">
        <v>31.139900000000001</v>
      </c>
    </row>
    <row r="1332" spans="22:26" customFormat="1" x14ac:dyDescent="0.25">
      <c r="V1332" t="s">
        <v>116</v>
      </c>
      <c r="W1332" s="1">
        <v>41094</v>
      </c>
      <c r="X1332" s="51">
        <v>3497.748</v>
      </c>
      <c r="Y1332" s="51">
        <f t="shared" si="64"/>
        <v>3649.542516666666</v>
      </c>
      <c r="Z1332">
        <v>30.964500000000001</v>
      </c>
    </row>
    <row r="1333" spans="22:26" customFormat="1" x14ac:dyDescent="0.25">
      <c r="V1333" t="s">
        <v>116</v>
      </c>
      <c r="W1333" s="1">
        <v>41095</v>
      </c>
      <c r="X1333" s="51">
        <v>3418.2020000000002</v>
      </c>
      <c r="Y1333" s="51">
        <f t="shared" si="64"/>
        <v>3647.9639833333326</v>
      </c>
      <c r="Z1333">
        <v>30.2685</v>
      </c>
    </row>
    <row r="1334" spans="22:26" customFormat="1" x14ac:dyDescent="0.25">
      <c r="V1334" t="s">
        <v>116</v>
      </c>
      <c r="W1334" s="1">
        <v>41096</v>
      </c>
      <c r="X1334" s="51">
        <v>3486.5459999999998</v>
      </c>
      <c r="Y1334" s="51">
        <f t="shared" si="64"/>
        <v>3646.8391166666652</v>
      </c>
      <c r="Z1334">
        <v>30.875</v>
      </c>
    </row>
    <row r="1335" spans="22:26" customFormat="1" x14ac:dyDescent="0.25">
      <c r="V1335" t="s">
        <v>116</v>
      </c>
      <c r="W1335" s="1">
        <v>41099</v>
      </c>
      <c r="X1335" s="51">
        <v>3398.8049999999998</v>
      </c>
      <c r="Y1335" s="51">
        <f t="shared" si="64"/>
        <v>3644.0445999999993</v>
      </c>
      <c r="Z1335">
        <v>30.103300000000001</v>
      </c>
    </row>
    <row r="1336" spans="22:26" customFormat="1" x14ac:dyDescent="0.25">
      <c r="V1336" t="s">
        <v>116</v>
      </c>
      <c r="W1336" s="1">
        <v>41100</v>
      </c>
      <c r="X1336" s="51">
        <v>3365.665</v>
      </c>
      <c r="Y1336" s="51">
        <f t="shared" si="64"/>
        <v>3639.4655666666663</v>
      </c>
      <c r="Z1336">
        <v>29.8263</v>
      </c>
    </row>
    <row r="1337" spans="22:26" customFormat="1" x14ac:dyDescent="0.25">
      <c r="V1337" t="s">
        <v>116</v>
      </c>
      <c r="W1337" s="1">
        <v>41101</v>
      </c>
      <c r="X1337" s="51">
        <v>3404.1039999999998</v>
      </c>
      <c r="Y1337" s="51">
        <f t="shared" si="64"/>
        <v>3634.9501666666665</v>
      </c>
      <c r="Z1337">
        <v>30.158300000000001</v>
      </c>
    </row>
    <row r="1338" spans="22:26" customFormat="1" x14ac:dyDescent="0.25">
      <c r="V1338" t="s">
        <v>116</v>
      </c>
      <c r="W1338" s="1">
        <v>41102</v>
      </c>
      <c r="X1338" s="51">
        <v>3450.3020000000001</v>
      </c>
      <c r="Y1338" s="51">
        <f t="shared" si="64"/>
        <v>3631.0305166666662</v>
      </c>
      <c r="Z1338">
        <v>30.5642</v>
      </c>
    </row>
    <row r="1339" spans="22:26" customFormat="1" x14ac:dyDescent="0.25">
      <c r="V1339" t="s">
        <v>116</v>
      </c>
      <c r="W1339" s="1">
        <v>41103</v>
      </c>
      <c r="X1339" s="51">
        <v>3435.0839999999998</v>
      </c>
      <c r="Y1339" s="51">
        <f t="shared" si="64"/>
        <v>3627.7559833333335</v>
      </c>
      <c r="Z1339">
        <v>30.396799999999999</v>
      </c>
    </row>
    <row r="1340" spans="22:26" customFormat="1" x14ac:dyDescent="0.25">
      <c r="V1340" t="s">
        <v>116</v>
      </c>
      <c r="W1340" s="1">
        <v>41106</v>
      </c>
      <c r="X1340" s="51">
        <v>3311.0889999999999</v>
      </c>
      <c r="Y1340" s="51">
        <f t="shared" si="64"/>
        <v>3621.0404666666664</v>
      </c>
      <c r="Z1340">
        <v>29.286999999999999</v>
      </c>
    </row>
    <row r="1341" spans="22:26" customFormat="1" x14ac:dyDescent="0.25">
      <c r="V1341" t="s">
        <v>116</v>
      </c>
      <c r="W1341" s="1">
        <v>41107</v>
      </c>
      <c r="X1341" s="51">
        <v>3334.2860000000001</v>
      </c>
      <c r="Y1341" s="51">
        <f t="shared" si="64"/>
        <v>3614.8668166666662</v>
      </c>
      <c r="Z1341">
        <v>29.4861</v>
      </c>
    </row>
    <row r="1342" spans="22:26" customFormat="1" x14ac:dyDescent="0.25">
      <c r="V1342" t="s">
        <v>116</v>
      </c>
      <c r="W1342" s="1">
        <v>41108</v>
      </c>
      <c r="X1342" s="51">
        <v>3352.848</v>
      </c>
      <c r="Y1342" s="51">
        <f t="shared" ref="Y1342:Y1405" si="65">AVERAGE(X1283:X1342)</f>
        <v>3608.474866666666</v>
      </c>
      <c r="Z1342">
        <v>29.633900000000001</v>
      </c>
    </row>
    <row r="1343" spans="22:26" customFormat="1" x14ac:dyDescent="0.25">
      <c r="V1343" t="s">
        <v>116</v>
      </c>
      <c r="W1343" s="1">
        <v>41109</v>
      </c>
      <c r="X1343" s="51">
        <v>3392.6559999999999</v>
      </c>
      <c r="Y1343" s="51">
        <f t="shared" si="65"/>
        <v>3603.4928999999993</v>
      </c>
      <c r="Z1343">
        <v>29.982800000000001</v>
      </c>
    </row>
    <row r="1344" spans="22:26" customFormat="1" x14ac:dyDescent="0.25">
      <c r="V1344" t="s">
        <v>116</v>
      </c>
      <c r="W1344" s="1">
        <v>41110</v>
      </c>
      <c r="X1344" s="51">
        <v>3369.913</v>
      </c>
      <c r="Y1344" s="51">
        <f t="shared" si="65"/>
        <v>3598.5515333333328</v>
      </c>
      <c r="Z1344">
        <v>29.775200000000002</v>
      </c>
    </row>
    <row r="1345" spans="22:26" customFormat="1" x14ac:dyDescent="0.25">
      <c r="V1345" t="s">
        <v>116</v>
      </c>
      <c r="W1345" s="1">
        <v>41113</v>
      </c>
      <c r="X1345" s="51">
        <v>3337.8560000000002</v>
      </c>
      <c r="Y1345" s="51">
        <f t="shared" si="65"/>
        <v>3592.2006166666665</v>
      </c>
      <c r="Z1345">
        <v>29.4876</v>
      </c>
    </row>
    <row r="1346" spans="22:26" customFormat="1" x14ac:dyDescent="0.25">
      <c r="V1346" t="s">
        <v>116</v>
      </c>
      <c r="W1346" s="1">
        <v>41114</v>
      </c>
      <c r="X1346" s="51">
        <v>3361.09</v>
      </c>
      <c r="Y1346" s="51">
        <f t="shared" si="65"/>
        <v>3586.5516499999994</v>
      </c>
      <c r="Z1346">
        <v>29.681100000000001</v>
      </c>
    </row>
    <row r="1347" spans="22:26" customFormat="1" x14ac:dyDescent="0.25">
      <c r="V1347" t="s">
        <v>116</v>
      </c>
      <c r="W1347" s="1">
        <v>41115</v>
      </c>
      <c r="X1347" s="51">
        <v>3332.085</v>
      </c>
      <c r="Y1347" s="51">
        <f t="shared" si="65"/>
        <v>3581.0090999999989</v>
      </c>
      <c r="Z1347">
        <v>29.427199999999999</v>
      </c>
    </row>
    <row r="1348" spans="22:26" customFormat="1" x14ac:dyDescent="0.25">
      <c r="V1348" t="s">
        <v>116</v>
      </c>
      <c r="W1348" s="1">
        <v>41116</v>
      </c>
      <c r="X1348" s="51">
        <v>3302.3359999999998</v>
      </c>
      <c r="Y1348" s="51">
        <f t="shared" si="65"/>
        <v>3574.0770499999994</v>
      </c>
      <c r="Z1348">
        <v>29.160799999999998</v>
      </c>
    </row>
    <row r="1349" spans="22:26" customFormat="1" x14ac:dyDescent="0.25">
      <c r="V1349" t="s">
        <v>116</v>
      </c>
      <c r="W1349" s="1">
        <v>41117</v>
      </c>
      <c r="X1349" s="51">
        <v>3283.5920000000001</v>
      </c>
      <c r="Y1349" s="51">
        <f t="shared" si="65"/>
        <v>3566.573316666666</v>
      </c>
      <c r="Z1349">
        <v>28.9941</v>
      </c>
    </row>
    <row r="1350" spans="22:26" customFormat="1" x14ac:dyDescent="0.25">
      <c r="V1350" t="s">
        <v>116</v>
      </c>
      <c r="W1350" s="1">
        <v>41120</v>
      </c>
      <c r="X1350" s="51">
        <v>3217.4520000000002</v>
      </c>
      <c r="Y1350" s="51">
        <f t="shared" si="65"/>
        <v>3557.5641166666655</v>
      </c>
      <c r="Z1350">
        <v>28.445900000000002</v>
      </c>
    </row>
    <row r="1351" spans="22:26" customFormat="1" x14ac:dyDescent="0.25">
      <c r="V1351" t="s">
        <v>116</v>
      </c>
      <c r="W1351" s="1">
        <v>41121</v>
      </c>
      <c r="X1351" s="51">
        <v>3159.192</v>
      </c>
      <c r="Y1351" s="51">
        <f t="shared" si="65"/>
        <v>3547.1413833333327</v>
      </c>
      <c r="Z1351">
        <v>27.930299999999999</v>
      </c>
    </row>
    <row r="1352" spans="22:26" customFormat="1" x14ac:dyDescent="0.25">
      <c r="V1352" t="s">
        <v>116</v>
      </c>
      <c r="W1352" s="1">
        <v>41122</v>
      </c>
      <c r="X1352" s="51">
        <v>3216.1840000000002</v>
      </c>
      <c r="Y1352" s="51">
        <f t="shared" si="65"/>
        <v>3537.6865833333331</v>
      </c>
      <c r="Z1352">
        <v>28.420300000000001</v>
      </c>
    </row>
    <row r="1353" spans="22:26" customFormat="1" x14ac:dyDescent="0.25">
      <c r="V1353" t="s">
        <v>116</v>
      </c>
      <c r="W1353" s="1">
        <v>41123</v>
      </c>
      <c r="X1353" s="51">
        <v>3195.8629999999998</v>
      </c>
      <c r="Y1353" s="51">
        <f t="shared" si="65"/>
        <v>3528.9931333333329</v>
      </c>
      <c r="Z1353">
        <v>28.2347</v>
      </c>
    </row>
    <row r="1354" spans="22:26" customFormat="1" x14ac:dyDescent="0.25">
      <c r="V1354" t="s">
        <v>116</v>
      </c>
      <c r="W1354" s="1">
        <v>41124</v>
      </c>
      <c r="X1354" s="51">
        <v>3259.8560000000002</v>
      </c>
      <c r="Y1354" s="51">
        <f t="shared" si="65"/>
        <v>3521.1385499999992</v>
      </c>
      <c r="Z1354">
        <v>28.801200000000001</v>
      </c>
    </row>
    <row r="1355" spans="22:26" customFormat="1" x14ac:dyDescent="0.25">
      <c r="V1355" t="s">
        <v>116</v>
      </c>
      <c r="W1355" s="1">
        <v>41127</v>
      </c>
      <c r="X1355" s="51">
        <v>3337.2669999999998</v>
      </c>
      <c r="Y1355" s="51">
        <f t="shared" si="65"/>
        <v>3514.8365833333328</v>
      </c>
      <c r="Z1355">
        <v>29.468</v>
      </c>
    </row>
    <row r="1356" spans="22:26" customFormat="1" x14ac:dyDescent="0.25">
      <c r="V1356" t="s">
        <v>116</v>
      </c>
      <c r="W1356" s="1">
        <v>41128</v>
      </c>
      <c r="X1356" s="51">
        <v>3368.252</v>
      </c>
      <c r="Y1356" s="51">
        <f t="shared" si="65"/>
        <v>3509.1391666666668</v>
      </c>
      <c r="Z1356">
        <v>29.732900000000001</v>
      </c>
    </row>
    <row r="1357" spans="22:26" customFormat="1" x14ac:dyDescent="0.25">
      <c r="V1357" t="s">
        <v>116</v>
      </c>
      <c r="W1357" s="1">
        <v>41129</v>
      </c>
      <c r="X1357" s="51">
        <v>3356.4850000000001</v>
      </c>
      <c r="Y1357" s="51">
        <f t="shared" si="65"/>
        <v>3503.3158666666664</v>
      </c>
      <c r="Z1357">
        <v>29.655000000000001</v>
      </c>
    </row>
    <row r="1358" spans="22:26" customFormat="1" x14ac:dyDescent="0.25">
      <c r="V1358" t="s">
        <v>116</v>
      </c>
      <c r="W1358" s="1">
        <v>41130</v>
      </c>
      <c r="X1358" s="51">
        <v>3405.058</v>
      </c>
      <c r="Y1358" s="51">
        <f t="shared" si="65"/>
        <v>3499.0616333333332</v>
      </c>
      <c r="Z1358">
        <v>30.070900000000002</v>
      </c>
    </row>
    <row r="1359" spans="22:26" customFormat="1" x14ac:dyDescent="0.25">
      <c r="V1359" t="s">
        <v>116</v>
      </c>
      <c r="W1359" s="1">
        <v>41131</v>
      </c>
      <c r="X1359" s="51">
        <v>3395.8490000000002</v>
      </c>
      <c r="Y1359" s="51">
        <f t="shared" si="65"/>
        <v>3493.7560166666663</v>
      </c>
      <c r="Z1359">
        <v>29.9908</v>
      </c>
    </row>
    <row r="1360" spans="22:26" customFormat="1" x14ac:dyDescent="0.25">
      <c r="V1360" t="s">
        <v>116</v>
      </c>
      <c r="W1360" s="1">
        <v>41134</v>
      </c>
      <c r="X1360" s="51">
        <v>3318.1</v>
      </c>
      <c r="Y1360" s="51">
        <f t="shared" si="65"/>
        <v>3488.1267166666662</v>
      </c>
      <c r="Z1360">
        <v>29.2956</v>
      </c>
    </row>
    <row r="1361" spans="22:26" customFormat="1" x14ac:dyDescent="0.25">
      <c r="V1361" t="s">
        <v>116</v>
      </c>
      <c r="W1361" s="1">
        <v>41135</v>
      </c>
      <c r="X1361" s="51">
        <v>3349.585</v>
      </c>
      <c r="Y1361" s="51">
        <f t="shared" si="65"/>
        <v>3483.0607</v>
      </c>
      <c r="Z1361">
        <v>29.568999999999999</v>
      </c>
    </row>
    <row r="1362" spans="22:26" customFormat="1" x14ac:dyDescent="0.25">
      <c r="V1362" t="s">
        <v>116</v>
      </c>
      <c r="W1362" s="1">
        <v>41136</v>
      </c>
      <c r="X1362" s="51">
        <v>3310.8389999999999</v>
      </c>
      <c r="Y1362" s="51">
        <f t="shared" si="65"/>
        <v>3476.390433333333</v>
      </c>
      <c r="Z1362">
        <v>29.24</v>
      </c>
    </row>
    <row r="1363" spans="22:26" customFormat="1" x14ac:dyDescent="0.25">
      <c r="V1363" t="s">
        <v>116</v>
      </c>
      <c r="W1363" s="1">
        <v>41137</v>
      </c>
      <c r="X1363" s="51">
        <v>3286.828</v>
      </c>
      <c r="Y1363" s="51">
        <f t="shared" si="65"/>
        <v>3469.355583333333</v>
      </c>
      <c r="Z1363">
        <v>29.024899999999999</v>
      </c>
    </row>
    <row r="1364" spans="22:26" customFormat="1" x14ac:dyDescent="0.25">
      <c r="V1364" t="s">
        <v>116</v>
      </c>
      <c r="W1364" s="1">
        <v>41138</v>
      </c>
      <c r="X1364" s="51">
        <v>3286.7779999999998</v>
      </c>
      <c r="Y1364" s="51">
        <f t="shared" si="65"/>
        <v>3462.8336666666664</v>
      </c>
      <c r="Z1364">
        <v>29.0319</v>
      </c>
    </row>
    <row r="1365" spans="22:26" customFormat="1" x14ac:dyDescent="0.25">
      <c r="V1365" t="s">
        <v>116</v>
      </c>
      <c r="W1365" s="1">
        <v>41141</v>
      </c>
      <c r="X1365" s="51">
        <v>3289.4389999999999</v>
      </c>
      <c r="Y1365" s="51">
        <f t="shared" si="65"/>
        <v>3457.0657166666665</v>
      </c>
      <c r="Z1365">
        <v>29.049900000000001</v>
      </c>
    </row>
    <row r="1366" spans="22:26" customFormat="1" x14ac:dyDescent="0.25">
      <c r="V1366" t="s">
        <v>116</v>
      </c>
      <c r="W1366" s="1">
        <v>41142</v>
      </c>
      <c r="X1366" s="51">
        <v>3335.7530000000002</v>
      </c>
      <c r="Y1366" s="51">
        <f t="shared" si="65"/>
        <v>3451.2040166666661</v>
      </c>
      <c r="Z1366">
        <v>29.452400000000001</v>
      </c>
    </row>
    <row r="1367" spans="22:26" customFormat="1" x14ac:dyDescent="0.25">
      <c r="V1367" t="s">
        <v>116</v>
      </c>
      <c r="W1367" s="1">
        <v>41143</v>
      </c>
      <c r="X1367" s="51">
        <v>3306.1109999999999</v>
      </c>
      <c r="Y1367" s="51">
        <f t="shared" si="65"/>
        <v>3443.8779000000004</v>
      </c>
      <c r="Z1367">
        <v>29.181699999999999</v>
      </c>
    </row>
    <row r="1368" spans="22:26" customFormat="1" x14ac:dyDescent="0.25">
      <c r="V1368" t="s">
        <v>116</v>
      </c>
      <c r="W1368" s="1">
        <v>41144</v>
      </c>
      <c r="X1368" s="51">
        <v>3327.99</v>
      </c>
      <c r="Y1368" s="51">
        <f t="shared" si="65"/>
        <v>3436.807416666667</v>
      </c>
      <c r="Z1368">
        <v>29.362100000000002</v>
      </c>
    </row>
    <row r="1369" spans="22:26" customFormat="1" x14ac:dyDescent="0.25">
      <c r="V1369" t="s">
        <v>116</v>
      </c>
      <c r="W1369" s="1">
        <v>41145</v>
      </c>
      <c r="X1369" s="51">
        <v>3265.7489999999998</v>
      </c>
      <c r="Y1369" s="51">
        <f t="shared" si="65"/>
        <v>3428.6766833333336</v>
      </c>
      <c r="Z1369">
        <v>28.799499999999998</v>
      </c>
    </row>
    <row r="1370" spans="22:26" customFormat="1" x14ac:dyDescent="0.25">
      <c r="V1370" t="s">
        <v>116</v>
      </c>
      <c r="W1370" s="1">
        <v>41148</v>
      </c>
      <c r="X1370" s="51">
        <v>3184.3310000000001</v>
      </c>
      <c r="Y1370" s="51">
        <f t="shared" si="65"/>
        <v>3419.3415833333338</v>
      </c>
      <c r="Z1370">
        <v>28.089300000000001</v>
      </c>
    </row>
    <row r="1371" spans="22:26" customFormat="1" x14ac:dyDescent="0.25">
      <c r="V1371" t="s">
        <v>116</v>
      </c>
      <c r="W1371" s="1">
        <v>41149</v>
      </c>
      <c r="X1371" s="51">
        <v>3200.9929999999999</v>
      </c>
      <c r="Y1371" s="51">
        <f t="shared" si="65"/>
        <v>3412.328</v>
      </c>
      <c r="Z1371">
        <v>28.232800000000001</v>
      </c>
    </row>
    <row r="1372" spans="22:26" customFormat="1" x14ac:dyDescent="0.25">
      <c r="V1372" t="s">
        <v>116</v>
      </c>
      <c r="W1372" s="1">
        <v>41150</v>
      </c>
      <c r="X1372" s="51">
        <v>3179.54</v>
      </c>
      <c r="Y1372" s="51">
        <f t="shared" si="65"/>
        <v>3405.0267666666673</v>
      </c>
      <c r="Z1372">
        <v>28.046900000000001</v>
      </c>
    </row>
    <row r="1373" spans="22:26" customFormat="1" x14ac:dyDescent="0.25">
      <c r="V1373" t="s">
        <v>116</v>
      </c>
      <c r="W1373" s="1">
        <v>41151</v>
      </c>
      <c r="X1373" s="51">
        <v>3129.4949999999999</v>
      </c>
      <c r="Y1373" s="51">
        <f t="shared" si="65"/>
        <v>3397.1823000000004</v>
      </c>
      <c r="Z1373">
        <v>27.602499999999999</v>
      </c>
    </row>
    <row r="1374" spans="22:26" customFormat="1" x14ac:dyDescent="0.25">
      <c r="V1374" t="s">
        <v>116</v>
      </c>
      <c r="W1374" s="1">
        <v>41152</v>
      </c>
      <c r="X1374" s="51">
        <v>3139.5</v>
      </c>
      <c r="Y1374" s="51">
        <f t="shared" si="65"/>
        <v>3389.8216833333331</v>
      </c>
      <c r="Z1374">
        <v>27.693300000000001</v>
      </c>
    </row>
    <row r="1375" spans="22:26" customFormat="1" x14ac:dyDescent="0.25">
      <c r="V1375" t="s">
        <v>116</v>
      </c>
      <c r="W1375" s="1">
        <v>41155</v>
      </c>
      <c r="X1375" s="51">
        <v>3200.306</v>
      </c>
      <c r="Y1375" s="51">
        <f t="shared" si="65"/>
        <v>3383.7574833333329</v>
      </c>
      <c r="Z1375">
        <v>28.236599999999999</v>
      </c>
    </row>
    <row r="1376" spans="22:26" customFormat="1" x14ac:dyDescent="0.25">
      <c r="V1376" t="s">
        <v>116</v>
      </c>
      <c r="W1376" s="1">
        <v>41156</v>
      </c>
      <c r="X1376" s="51">
        <v>3164.826</v>
      </c>
      <c r="Y1376" s="51">
        <f t="shared" si="65"/>
        <v>3375.9993499999996</v>
      </c>
      <c r="Z1376">
        <v>27.919699999999999</v>
      </c>
    </row>
    <row r="1377" spans="22:26" customFormat="1" x14ac:dyDescent="0.25">
      <c r="V1377" t="s">
        <v>116</v>
      </c>
      <c r="W1377" s="1">
        <v>41157</v>
      </c>
      <c r="X1377" s="51">
        <v>3181.8</v>
      </c>
      <c r="Y1377" s="51">
        <f t="shared" si="65"/>
        <v>3368.8894999999993</v>
      </c>
      <c r="Z1377">
        <v>28.069500000000001</v>
      </c>
    </row>
    <row r="1378" spans="22:26" customFormat="1" x14ac:dyDescent="0.25">
      <c r="V1378" t="s">
        <v>116</v>
      </c>
      <c r="W1378" s="1">
        <v>41158</v>
      </c>
      <c r="X1378" s="51">
        <v>3217.9360000000001</v>
      </c>
      <c r="Y1378" s="51">
        <f t="shared" si="65"/>
        <v>3361.2738499999996</v>
      </c>
      <c r="Z1378">
        <v>28.385300000000001</v>
      </c>
    </row>
    <row r="1379" spans="22:26" customFormat="1" x14ac:dyDescent="0.25">
      <c r="V1379" t="s">
        <v>116</v>
      </c>
      <c r="W1379" s="1">
        <v>41159</v>
      </c>
      <c r="X1379" s="51">
        <v>3334.66</v>
      </c>
      <c r="Y1379" s="51">
        <f t="shared" si="65"/>
        <v>3355.9730999999997</v>
      </c>
      <c r="Z1379">
        <v>29.431000000000001</v>
      </c>
    </row>
    <row r="1380" spans="22:26" customFormat="1" x14ac:dyDescent="0.25">
      <c r="V1380" t="s">
        <v>116</v>
      </c>
      <c r="W1380" s="1">
        <v>41162</v>
      </c>
      <c r="X1380" s="51">
        <v>3363.605</v>
      </c>
      <c r="Y1380" s="51">
        <f t="shared" si="65"/>
        <v>3351.2166166666666</v>
      </c>
      <c r="Z1380">
        <v>29.693300000000001</v>
      </c>
    </row>
    <row r="1381" spans="22:26" customFormat="1" x14ac:dyDescent="0.25">
      <c r="V1381" t="s">
        <v>116</v>
      </c>
      <c r="W1381" s="1">
        <v>41163</v>
      </c>
      <c r="X1381" s="51">
        <v>3350.0880000000002</v>
      </c>
      <c r="Y1381" s="51">
        <f t="shared" si="65"/>
        <v>3345.6393000000003</v>
      </c>
      <c r="Z1381">
        <v>29.590699999999998</v>
      </c>
    </row>
    <row r="1382" spans="22:26" customFormat="1" x14ac:dyDescent="0.25">
      <c r="V1382" t="s">
        <v>116</v>
      </c>
      <c r="W1382" s="1">
        <v>41164</v>
      </c>
      <c r="X1382" s="51">
        <v>3376.1219999999998</v>
      </c>
      <c r="Y1382" s="51">
        <f t="shared" si="65"/>
        <v>3340.9420333333337</v>
      </c>
      <c r="Z1382">
        <v>29.8096</v>
      </c>
    </row>
    <row r="1383" spans="22:26" customFormat="1" x14ac:dyDescent="0.25">
      <c r="V1383" t="s">
        <v>116</v>
      </c>
      <c r="W1383" s="1">
        <v>41165</v>
      </c>
      <c r="X1383" s="51">
        <v>3329.299</v>
      </c>
      <c r="Y1383" s="51">
        <f t="shared" si="65"/>
        <v>3335.8288499999999</v>
      </c>
      <c r="Z1383">
        <v>29.4053</v>
      </c>
    </row>
    <row r="1384" spans="22:26" customFormat="1" x14ac:dyDescent="0.25">
      <c r="V1384" t="s">
        <v>116</v>
      </c>
      <c r="W1384" s="1">
        <v>41166</v>
      </c>
      <c r="X1384" s="51">
        <v>3338.038</v>
      </c>
      <c r="Y1384" s="51">
        <f t="shared" si="65"/>
        <v>3331.6155333333331</v>
      </c>
      <c r="Z1384">
        <v>29.474299999999999</v>
      </c>
    </row>
    <row r="1385" spans="22:26" customFormat="1" x14ac:dyDescent="0.25">
      <c r="V1385" t="s">
        <v>116</v>
      </c>
      <c r="W1385" s="1">
        <v>41169</v>
      </c>
      <c r="X1385" s="51">
        <v>3237.7040000000002</v>
      </c>
      <c r="Y1385" s="51">
        <f t="shared" si="65"/>
        <v>3327.358666666667</v>
      </c>
      <c r="Z1385">
        <v>28.598299999999998</v>
      </c>
    </row>
    <row r="1386" spans="22:26" customFormat="1" x14ac:dyDescent="0.25">
      <c r="V1386" t="s">
        <v>116</v>
      </c>
      <c r="W1386" s="1">
        <v>41170</v>
      </c>
      <c r="X1386" s="51">
        <v>3224.259</v>
      </c>
      <c r="Y1386" s="51">
        <f t="shared" si="65"/>
        <v>3322.9301166666669</v>
      </c>
      <c r="Z1386">
        <v>28.4727</v>
      </c>
    </row>
    <row r="1387" spans="22:26" customFormat="1" x14ac:dyDescent="0.25">
      <c r="V1387" t="s">
        <v>116</v>
      </c>
      <c r="W1387" s="1">
        <v>41171</v>
      </c>
      <c r="X1387" s="51">
        <v>3255.866</v>
      </c>
      <c r="Y1387" s="51">
        <f t="shared" si="65"/>
        <v>3319.2545</v>
      </c>
      <c r="Z1387">
        <v>28.7394</v>
      </c>
    </row>
    <row r="1388" spans="22:26" customFormat="1" x14ac:dyDescent="0.25">
      <c r="V1388" t="s">
        <v>116</v>
      </c>
      <c r="W1388" s="1">
        <v>41172</v>
      </c>
      <c r="X1388" s="51">
        <v>3161.7629999999999</v>
      </c>
      <c r="Y1388" s="51">
        <f t="shared" si="65"/>
        <v>3314.8202333333334</v>
      </c>
      <c r="Z1388">
        <v>27.901900000000001</v>
      </c>
    </row>
    <row r="1389" spans="22:26" customFormat="1" x14ac:dyDescent="0.25">
      <c r="V1389" t="s">
        <v>116</v>
      </c>
      <c r="W1389" s="1">
        <v>41173</v>
      </c>
      <c r="X1389" s="51">
        <v>3143.71</v>
      </c>
      <c r="Y1389" s="51">
        <f t="shared" si="65"/>
        <v>3309.3659833333336</v>
      </c>
      <c r="Z1389">
        <v>27.746400000000001</v>
      </c>
    </row>
    <row r="1390" spans="22:26" customFormat="1" x14ac:dyDescent="0.25">
      <c r="V1390" t="s">
        <v>116</v>
      </c>
      <c r="W1390" s="1">
        <v>41176</v>
      </c>
      <c r="X1390" s="51">
        <v>3167.1610000000001</v>
      </c>
      <c r="Y1390" s="51">
        <f t="shared" si="65"/>
        <v>3303.6602833333322</v>
      </c>
      <c r="Z1390">
        <v>27.957100000000001</v>
      </c>
    </row>
    <row r="1391" spans="22:26" customFormat="1" x14ac:dyDescent="0.25">
      <c r="V1391" t="s">
        <v>116</v>
      </c>
      <c r="W1391" s="1">
        <v>41177</v>
      </c>
      <c r="X1391" s="51">
        <v>3144.4079999999999</v>
      </c>
      <c r="Y1391" s="51">
        <f t="shared" si="65"/>
        <v>3297.4707833333327</v>
      </c>
      <c r="Z1391">
        <v>27.754300000000001</v>
      </c>
    </row>
    <row r="1392" spans="22:26" customFormat="1" x14ac:dyDescent="0.25">
      <c r="V1392" t="s">
        <v>116</v>
      </c>
      <c r="W1392" s="1">
        <v>41178</v>
      </c>
      <c r="X1392" s="51">
        <v>3071.989</v>
      </c>
      <c r="Y1392" s="51">
        <f t="shared" si="65"/>
        <v>3290.3747999999996</v>
      </c>
      <c r="Z1392">
        <v>27.116099999999999</v>
      </c>
    </row>
    <row r="1393" spans="22:26" customFormat="1" x14ac:dyDescent="0.25">
      <c r="V1393" t="s">
        <v>116</v>
      </c>
      <c r="W1393" s="1">
        <v>41179</v>
      </c>
      <c r="X1393" s="51">
        <v>3141.0819999999999</v>
      </c>
      <c r="Y1393" s="51">
        <f t="shared" si="65"/>
        <v>3285.7561333333333</v>
      </c>
      <c r="Z1393">
        <v>27.726199999999999</v>
      </c>
    </row>
    <row r="1394" spans="22:26" customFormat="1" x14ac:dyDescent="0.25">
      <c r="V1394" t="s">
        <v>116</v>
      </c>
      <c r="W1394" s="1">
        <v>41180</v>
      </c>
      <c r="X1394" s="51">
        <v>3199.752</v>
      </c>
      <c r="Y1394" s="51">
        <f t="shared" si="65"/>
        <v>3280.9762333333333</v>
      </c>
      <c r="Z1394">
        <v>28.246300000000002</v>
      </c>
    </row>
    <row r="1395" spans="22:26" customFormat="1" x14ac:dyDescent="0.25">
      <c r="V1395" t="s">
        <v>116</v>
      </c>
      <c r="W1395" s="1">
        <v>41190</v>
      </c>
      <c r="X1395" s="51">
        <v>3183.3649999999998</v>
      </c>
      <c r="Y1395" s="51">
        <f t="shared" si="65"/>
        <v>3277.3855666666659</v>
      </c>
      <c r="Z1395">
        <v>30.8432</v>
      </c>
    </row>
    <row r="1396" spans="22:26" customFormat="1" x14ac:dyDescent="0.25">
      <c r="V1396" t="s">
        <v>116</v>
      </c>
      <c r="W1396" s="1">
        <v>41191</v>
      </c>
      <c r="X1396" s="51">
        <v>3265.6170000000002</v>
      </c>
      <c r="Y1396" s="51">
        <f t="shared" si="65"/>
        <v>3275.7180999999991</v>
      </c>
      <c r="Z1396">
        <v>31.6431</v>
      </c>
    </row>
    <row r="1397" spans="22:26" customFormat="1" x14ac:dyDescent="0.25">
      <c r="V1397" t="s">
        <v>116</v>
      </c>
      <c r="W1397" s="1">
        <v>41192</v>
      </c>
      <c r="X1397" s="51">
        <v>3296.9229999999998</v>
      </c>
      <c r="Y1397" s="51">
        <f t="shared" si="65"/>
        <v>3273.9317499999993</v>
      </c>
      <c r="Z1397">
        <v>31.9407</v>
      </c>
    </row>
    <row r="1398" spans="22:26" customFormat="1" x14ac:dyDescent="0.25">
      <c r="V1398" t="s">
        <v>116</v>
      </c>
      <c r="W1398" s="1">
        <v>41193</v>
      </c>
      <c r="X1398" s="51">
        <v>3248.0450000000001</v>
      </c>
      <c r="Y1398" s="51">
        <f t="shared" si="65"/>
        <v>3270.5608000000002</v>
      </c>
      <c r="Z1398">
        <v>31.4819</v>
      </c>
    </row>
    <row r="1399" spans="22:26" customFormat="1" x14ac:dyDescent="0.25">
      <c r="V1399" t="s">
        <v>116</v>
      </c>
      <c r="W1399" s="1">
        <v>41194</v>
      </c>
      <c r="X1399" s="51">
        <v>3240.3989999999999</v>
      </c>
      <c r="Y1399" s="51">
        <f t="shared" si="65"/>
        <v>3267.3160500000004</v>
      </c>
      <c r="Z1399">
        <v>31.4041</v>
      </c>
    </row>
    <row r="1400" spans="22:26" customFormat="1" x14ac:dyDescent="0.25">
      <c r="V1400" t="s">
        <v>116</v>
      </c>
      <c r="W1400" s="1">
        <v>41197</v>
      </c>
      <c r="X1400" s="51">
        <v>3223.1889999999999</v>
      </c>
      <c r="Y1400" s="51">
        <f t="shared" si="65"/>
        <v>3265.8510500000002</v>
      </c>
      <c r="Z1400">
        <v>31.249700000000001</v>
      </c>
    </row>
    <row r="1401" spans="22:26" customFormat="1" x14ac:dyDescent="0.25">
      <c r="V1401" t="s">
        <v>116</v>
      </c>
      <c r="W1401" s="1">
        <v>41198</v>
      </c>
      <c r="X1401" s="51">
        <v>3233.2289999999998</v>
      </c>
      <c r="Y1401" s="51">
        <f t="shared" si="65"/>
        <v>3264.1667666666672</v>
      </c>
      <c r="Z1401">
        <v>31.3644</v>
      </c>
    </row>
    <row r="1402" spans="22:26" customFormat="1" x14ac:dyDescent="0.25">
      <c r="V1402" t="s">
        <v>116</v>
      </c>
      <c r="W1402" s="1">
        <v>41199</v>
      </c>
      <c r="X1402" s="51">
        <v>3240.7779999999998</v>
      </c>
      <c r="Y1402" s="51">
        <f t="shared" si="65"/>
        <v>3262.298933333333</v>
      </c>
      <c r="Z1402">
        <v>31.417899999999999</v>
      </c>
    </row>
    <row r="1403" spans="22:26" customFormat="1" x14ac:dyDescent="0.25">
      <c r="V1403" t="s">
        <v>116</v>
      </c>
      <c r="W1403" s="1">
        <v>41200</v>
      </c>
      <c r="X1403" s="51">
        <v>3294.835</v>
      </c>
      <c r="Y1403" s="51">
        <f t="shared" si="65"/>
        <v>3260.6685833333336</v>
      </c>
      <c r="Z1403">
        <v>31.950199999999999</v>
      </c>
    </row>
    <row r="1404" spans="22:26" customFormat="1" x14ac:dyDescent="0.25">
      <c r="V1404" t="s">
        <v>116</v>
      </c>
      <c r="W1404" s="1">
        <v>41201</v>
      </c>
      <c r="X1404" s="51">
        <v>3285.4450000000002</v>
      </c>
      <c r="Y1404" s="51">
        <f t="shared" si="65"/>
        <v>3259.2607833333332</v>
      </c>
      <c r="Z1404">
        <v>31.8673</v>
      </c>
    </row>
    <row r="1405" spans="22:26" customFormat="1" x14ac:dyDescent="0.25">
      <c r="V1405" t="s">
        <v>116</v>
      </c>
      <c r="W1405" s="1">
        <v>41204</v>
      </c>
      <c r="X1405" s="51">
        <v>3298.4879999999998</v>
      </c>
      <c r="Y1405" s="51">
        <f t="shared" si="65"/>
        <v>3258.6046500000007</v>
      </c>
      <c r="Z1405">
        <v>32.001100000000001</v>
      </c>
    </row>
    <row r="1406" spans="22:26" customFormat="1" x14ac:dyDescent="0.25">
      <c r="V1406" t="s">
        <v>116</v>
      </c>
      <c r="W1406" s="1">
        <v>41205</v>
      </c>
      <c r="X1406" s="51">
        <v>3259.067</v>
      </c>
      <c r="Y1406" s="51">
        <f t="shared" ref="Y1406:Y1469" si="66">AVERAGE(X1347:X1406)</f>
        <v>3256.9042666666669</v>
      </c>
      <c r="Z1406">
        <v>31.615300000000001</v>
      </c>
    </row>
    <row r="1407" spans="22:26" customFormat="1" x14ac:dyDescent="0.25">
      <c r="V1407" t="s">
        <v>116</v>
      </c>
      <c r="W1407" s="1">
        <v>41206</v>
      </c>
      <c r="X1407" s="51">
        <v>3257.9209999999998</v>
      </c>
      <c r="Y1407" s="51">
        <f t="shared" si="66"/>
        <v>3255.6682000000005</v>
      </c>
      <c r="Z1407">
        <v>31.593399999999999</v>
      </c>
    </row>
    <row r="1408" spans="22:26" customFormat="1" x14ac:dyDescent="0.25">
      <c r="V1408" t="s">
        <v>116</v>
      </c>
      <c r="W1408" s="1">
        <v>41207</v>
      </c>
      <c r="X1408" s="51">
        <v>3226.172</v>
      </c>
      <c r="Y1408" s="51">
        <f t="shared" si="66"/>
        <v>3254.3988000000004</v>
      </c>
      <c r="Z1408">
        <v>31.302499999999998</v>
      </c>
    </row>
    <row r="1409" spans="22:26" customFormat="1" x14ac:dyDescent="0.25">
      <c r="V1409" t="s">
        <v>116</v>
      </c>
      <c r="W1409" s="1">
        <v>41208</v>
      </c>
      <c r="X1409" s="51">
        <v>3163.2950000000001</v>
      </c>
      <c r="Y1409" s="51">
        <f t="shared" si="66"/>
        <v>3252.3938500000008</v>
      </c>
      <c r="Z1409">
        <v>30.691600000000001</v>
      </c>
    </row>
    <row r="1410" spans="22:26" customFormat="1" x14ac:dyDescent="0.25">
      <c r="V1410" t="s">
        <v>116</v>
      </c>
      <c r="W1410" s="1">
        <v>41211</v>
      </c>
      <c r="X1410" s="51">
        <v>3158.9430000000002</v>
      </c>
      <c r="Y1410" s="51">
        <f t="shared" si="66"/>
        <v>3251.4187000000006</v>
      </c>
      <c r="Z1410">
        <v>30.650099999999998</v>
      </c>
    </row>
    <row r="1411" spans="22:26" customFormat="1" x14ac:dyDescent="0.25">
      <c r="V1411" t="s">
        <v>116</v>
      </c>
      <c r="W1411" s="1">
        <v>41212</v>
      </c>
      <c r="X1411" s="51">
        <v>3160.6869999999999</v>
      </c>
      <c r="Y1411" s="51">
        <f t="shared" si="66"/>
        <v>3251.4436166666669</v>
      </c>
      <c r="Z1411">
        <v>30.6831</v>
      </c>
    </row>
    <row r="1412" spans="22:26" customFormat="1" x14ac:dyDescent="0.25">
      <c r="V1412" t="s">
        <v>116</v>
      </c>
      <c r="W1412" s="1">
        <v>41213</v>
      </c>
      <c r="X1412" s="51">
        <v>3168.0970000000002</v>
      </c>
      <c r="Y1412" s="51">
        <f t="shared" si="66"/>
        <v>3250.6421666666674</v>
      </c>
      <c r="Z1412">
        <v>30.7605</v>
      </c>
    </row>
    <row r="1413" spans="22:26" customFormat="1" x14ac:dyDescent="0.25">
      <c r="V1413" t="s">
        <v>116</v>
      </c>
      <c r="W1413" s="1">
        <v>41214</v>
      </c>
      <c r="X1413" s="51">
        <v>3228.19</v>
      </c>
      <c r="Y1413" s="51">
        <f t="shared" si="66"/>
        <v>3251.1809500000008</v>
      </c>
      <c r="Z1413">
        <v>31.3842</v>
      </c>
    </row>
    <row r="1414" spans="22:26" customFormat="1" x14ac:dyDescent="0.25">
      <c r="V1414" t="s">
        <v>116</v>
      </c>
      <c r="W1414" s="1">
        <v>41215</v>
      </c>
      <c r="X1414" s="51">
        <v>3249.5520000000001</v>
      </c>
      <c r="Y1414" s="51">
        <f t="shared" si="66"/>
        <v>3251.0092166666673</v>
      </c>
      <c r="Z1414">
        <v>31.593399999999999</v>
      </c>
    </row>
    <row r="1415" spans="22:26" customFormat="1" x14ac:dyDescent="0.25">
      <c r="V1415" t="s">
        <v>116</v>
      </c>
      <c r="W1415" s="1">
        <v>41218</v>
      </c>
      <c r="X1415" s="51">
        <v>3235.3519999999999</v>
      </c>
      <c r="Y1415" s="51">
        <f t="shared" si="66"/>
        <v>3249.3106333333349</v>
      </c>
      <c r="Z1415">
        <v>31.4496</v>
      </c>
    </row>
    <row r="1416" spans="22:26" customFormat="1" x14ac:dyDescent="0.25">
      <c r="V1416" t="s">
        <v>116</v>
      </c>
      <c r="W1416" s="1">
        <v>41219</v>
      </c>
      <c r="X1416" s="51">
        <v>3213.26</v>
      </c>
      <c r="Y1416" s="51">
        <f t="shared" si="66"/>
        <v>3246.7274333333348</v>
      </c>
      <c r="Z1416">
        <v>31.2529</v>
      </c>
    </row>
    <row r="1417" spans="22:26" customFormat="1" x14ac:dyDescent="0.25">
      <c r="V1417" t="s">
        <v>116</v>
      </c>
      <c r="W1417" s="1">
        <v>41220</v>
      </c>
      <c r="X1417" s="51">
        <v>3209.1410000000001</v>
      </c>
      <c r="Y1417" s="51">
        <f t="shared" si="66"/>
        <v>3244.2717000000007</v>
      </c>
      <c r="Z1417">
        <v>31.215</v>
      </c>
    </row>
    <row r="1418" spans="22:26" customFormat="1" x14ac:dyDescent="0.25">
      <c r="V1418" t="s">
        <v>116</v>
      </c>
      <c r="W1418" s="1">
        <v>41221</v>
      </c>
      <c r="X1418" s="51">
        <v>3129.5680000000002</v>
      </c>
      <c r="Y1418" s="51">
        <f t="shared" si="66"/>
        <v>3239.6802000000012</v>
      </c>
      <c r="Z1418">
        <v>30.455300000000001</v>
      </c>
    </row>
    <row r="1419" spans="22:26" customFormat="1" x14ac:dyDescent="0.25">
      <c r="V1419" t="s">
        <v>116</v>
      </c>
      <c r="W1419" s="1">
        <v>41222</v>
      </c>
      <c r="X1419" s="51">
        <v>3116.9780000000001</v>
      </c>
      <c r="Y1419" s="51">
        <f t="shared" si="66"/>
        <v>3235.0323500000009</v>
      </c>
      <c r="Z1419">
        <v>30.329699999999999</v>
      </c>
    </row>
    <row r="1420" spans="22:26" customFormat="1" x14ac:dyDescent="0.25">
      <c r="V1420" t="s">
        <v>116</v>
      </c>
      <c r="W1420" s="1">
        <v>41225</v>
      </c>
      <c r="X1420" s="51">
        <v>3136.308</v>
      </c>
      <c r="Y1420" s="51">
        <f t="shared" si="66"/>
        <v>3232.0024833333346</v>
      </c>
      <c r="Z1420">
        <v>30.505600000000001</v>
      </c>
    </row>
    <row r="1421" spans="22:26" customFormat="1" x14ac:dyDescent="0.25">
      <c r="V1421" t="s">
        <v>116</v>
      </c>
      <c r="W1421" s="1">
        <v>41226</v>
      </c>
      <c r="X1421" s="51">
        <v>3072.1210000000001</v>
      </c>
      <c r="Y1421" s="51">
        <f t="shared" si="66"/>
        <v>3227.3780833333349</v>
      </c>
      <c r="Z1421">
        <v>29.873100000000001</v>
      </c>
    </row>
    <row r="1422" spans="22:26" customFormat="1" x14ac:dyDescent="0.25">
      <c r="V1422" t="s">
        <v>116</v>
      </c>
      <c r="W1422" s="1">
        <v>41227</v>
      </c>
      <c r="X1422" s="51">
        <v>3081.2539999999999</v>
      </c>
      <c r="Y1422" s="51">
        <f t="shared" si="66"/>
        <v>3223.5516666666681</v>
      </c>
      <c r="Z1422">
        <v>29.946200000000001</v>
      </c>
    </row>
    <row r="1423" spans="22:26" customFormat="1" x14ac:dyDescent="0.25">
      <c r="V1423" t="s">
        <v>116</v>
      </c>
      <c r="W1423" s="1">
        <v>41228</v>
      </c>
      <c r="X1423" s="51">
        <v>3026.8440000000001</v>
      </c>
      <c r="Y1423" s="51">
        <f t="shared" si="66"/>
        <v>3219.2186000000015</v>
      </c>
      <c r="Z1423">
        <v>29.4343</v>
      </c>
    </row>
    <row r="1424" spans="22:26" customFormat="1" x14ac:dyDescent="0.25">
      <c r="V1424" t="s">
        <v>116</v>
      </c>
      <c r="W1424" s="1">
        <v>41229</v>
      </c>
      <c r="X1424" s="51">
        <v>3009.1529999999998</v>
      </c>
      <c r="Y1424" s="51">
        <f t="shared" si="66"/>
        <v>3214.5915166666682</v>
      </c>
      <c r="Z1424">
        <v>29.263999999999999</v>
      </c>
    </row>
    <row r="1425" spans="22:26" customFormat="1" x14ac:dyDescent="0.25">
      <c r="V1425" t="s">
        <v>116</v>
      </c>
      <c r="W1425" s="1">
        <v>41232</v>
      </c>
      <c r="X1425" s="51">
        <v>3016.1590000000001</v>
      </c>
      <c r="Y1425" s="51">
        <f t="shared" si="66"/>
        <v>3210.0368500000013</v>
      </c>
      <c r="Z1425">
        <v>29.337599999999998</v>
      </c>
    </row>
    <row r="1426" spans="22:26" customFormat="1" x14ac:dyDescent="0.25">
      <c r="V1426" t="s">
        <v>116</v>
      </c>
      <c r="W1426" s="1">
        <v>41233</v>
      </c>
      <c r="X1426" s="51">
        <v>3004.183</v>
      </c>
      <c r="Y1426" s="51">
        <f t="shared" si="66"/>
        <v>3204.5106833333343</v>
      </c>
      <c r="Z1426">
        <v>29.206900000000001</v>
      </c>
    </row>
    <row r="1427" spans="22:26" customFormat="1" x14ac:dyDescent="0.25">
      <c r="V1427" t="s">
        <v>116</v>
      </c>
      <c r="W1427" s="1">
        <v>41234</v>
      </c>
      <c r="X1427" s="51">
        <v>3035.2820000000002</v>
      </c>
      <c r="Y1427" s="51">
        <f t="shared" si="66"/>
        <v>3199.9968666666678</v>
      </c>
      <c r="Z1427">
        <v>29.510300000000001</v>
      </c>
    </row>
    <row r="1428" spans="22:26" customFormat="1" x14ac:dyDescent="0.25">
      <c r="V1428" t="s">
        <v>116</v>
      </c>
      <c r="W1428" s="1">
        <v>41235</v>
      </c>
      <c r="X1428" s="51">
        <v>2995.0929999999998</v>
      </c>
      <c r="Y1428" s="51">
        <f t="shared" si="66"/>
        <v>3194.4485833333342</v>
      </c>
      <c r="Z1428">
        <v>29.1145</v>
      </c>
    </row>
    <row r="1429" spans="22:26" customFormat="1" x14ac:dyDescent="0.25">
      <c r="V1429" t="s">
        <v>116</v>
      </c>
      <c r="W1429" s="1">
        <v>41236</v>
      </c>
      <c r="X1429" s="51">
        <v>3005.4589999999998</v>
      </c>
      <c r="Y1429" s="51">
        <f t="shared" si="66"/>
        <v>3190.1104166666678</v>
      </c>
      <c r="Z1429">
        <v>29.226700000000001</v>
      </c>
    </row>
    <row r="1430" spans="22:26" customFormat="1" x14ac:dyDescent="0.25">
      <c r="V1430" t="s">
        <v>116</v>
      </c>
      <c r="W1430" s="1">
        <v>41239</v>
      </c>
      <c r="X1430" s="51">
        <v>2970.3229999999999</v>
      </c>
      <c r="Y1430" s="51">
        <f t="shared" si="66"/>
        <v>3186.5436166666677</v>
      </c>
      <c r="Z1430">
        <v>28.895199999999999</v>
      </c>
    </row>
    <row r="1431" spans="22:26" customFormat="1" x14ac:dyDescent="0.25">
      <c r="V1431" t="s">
        <v>116</v>
      </c>
      <c r="W1431" s="1">
        <v>41240</v>
      </c>
      <c r="X1431" s="51">
        <v>2864.1689999999999</v>
      </c>
      <c r="Y1431" s="51">
        <f t="shared" si="66"/>
        <v>3180.9298833333337</v>
      </c>
      <c r="Z1431">
        <v>27.847200000000001</v>
      </c>
    </row>
    <row r="1432" spans="22:26" customFormat="1" x14ac:dyDescent="0.25">
      <c r="V1432" t="s">
        <v>116</v>
      </c>
      <c r="W1432" s="1">
        <v>41241</v>
      </c>
      <c r="X1432" s="51">
        <v>2800.5369999999998</v>
      </c>
      <c r="Y1432" s="51">
        <f t="shared" si="66"/>
        <v>3174.6131666666674</v>
      </c>
      <c r="Z1432">
        <v>27.224900000000002</v>
      </c>
    </row>
    <row r="1433" spans="22:26" customFormat="1" x14ac:dyDescent="0.25">
      <c r="V1433" t="s">
        <v>116</v>
      </c>
      <c r="W1433" s="1">
        <v>41242</v>
      </c>
      <c r="X1433" s="51">
        <v>2774.1759999999999</v>
      </c>
      <c r="Y1433" s="51">
        <f t="shared" si="66"/>
        <v>3168.6911833333347</v>
      </c>
      <c r="Z1433">
        <v>26.974399999999999</v>
      </c>
    </row>
    <row r="1434" spans="22:26" customFormat="1" x14ac:dyDescent="0.25">
      <c r="V1434" t="s">
        <v>116</v>
      </c>
      <c r="W1434" s="1">
        <v>41243</v>
      </c>
      <c r="X1434" s="51">
        <v>2816.6239999999998</v>
      </c>
      <c r="Y1434" s="51">
        <f t="shared" si="66"/>
        <v>3163.3099166666675</v>
      </c>
      <c r="Z1434">
        <v>27.391100000000002</v>
      </c>
    </row>
    <row r="1435" spans="22:26" customFormat="1" x14ac:dyDescent="0.25">
      <c r="V1435" t="s">
        <v>116</v>
      </c>
      <c r="W1435" s="1">
        <v>41246</v>
      </c>
      <c r="X1435" s="51">
        <v>2749.134</v>
      </c>
      <c r="Y1435" s="51">
        <f t="shared" si="66"/>
        <v>3155.7903833333339</v>
      </c>
      <c r="Z1435">
        <v>26.7393</v>
      </c>
    </row>
    <row r="1436" spans="22:26" customFormat="1" x14ac:dyDescent="0.25">
      <c r="V1436" t="s">
        <v>116</v>
      </c>
      <c r="W1436" s="1">
        <v>41247</v>
      </c>
      <c r="X1436" s="51">
        <v>2783.4119999999998</v>
      </c>
      <c r="Y1436" s="51">
        <f t="shared" si="66"/>
        <v>3149.4334833333342</v>
      </c>
      <c r="Z1436">
        <v>27.074999999999999</v>
      </c>
    </row>
    <row r="1437" spans="22:26" customFormat="1" x14ac:dyDescent="0.25">
      <c r="V1437" t="s">
        <v>116</v>
      </c>
      <c r="W1437" s="1">
        <v>41248</v>
      </c>
      <c r="X1437" s="51">
        <v>2886.1860000000001</v>
      </c>
      <c r="Y1437" s="51">
        <f t="shared" si="66"/>
        <v>3144.5065833333342</v>
      </c>
      <c r="Z1437">
        <v>28.097000000000001</v>
      </c>
    </row>
    <row r="1438" spans="22:26" customFormat="1" x14ac:dyDescent="0.25">
      <c r="V1438" t="s">
        <v>116</v>
      </c>
      <c r="W1438" s="1">
        <v>41249</v>
      </c>
      <c r="X1438" s="51">
        <v>2884.348</v>
      </c>
      <c r="Y1438" s="51">
        <f t="shared" si="66"/>
        <v>3138.9467833333338</v>
      </c>
      <c r="Z1438">
        <v>28.0791</v>
      </c>
    </row>
    <row r="1439" spans="22:26" customFormat="1" x14ac:dyDescent="0.25">
      <c r="V1439" t="s">
        <v>116</v>
      </c>
      <c r="W1439" s="1">
        <v>41250</v>
      </c>
      <c r="X1439" s="51">
        <v>2950.1930000000002</v>
      </c>
      <c r="Y1439" s="51">
        <f t="shared" si="66"/>
        <v>3132.5390000000011</v>
      </c>
      <c r="Z1439">
        <v>28.7121</v>
      </c>
    </row>
    <row r="1440" spans="22:26" customFormat="1" x14ac:dyDescent="0.25">
      <c r="V1440" t="s">
        <v>116</v>
      </c>
      <c r="W1440" s="1">
        <v>41253</v>
      </c>
      <c r="X1440" s="51">
        <v>3002.2310000000002</v>
      </c>
      <c r="Y1440" s="51">
        <f t="shared" si="66"/>
        <v>3126.5161000000007</v>
      </c>
      <c r="Z1440">
        <v>29.207999999999998</v>
      </c>
    </row>
    <row r="1441" spans="22:26" customFormat="1" x14ac:dyDescent="0.25">
      <c r="V1441" t="s">
        <v>116</v>
      </c>
      <c r="W1441" s="1">
        <v>41254</v>
      </c>
      <c r="X1441" s="51">
        <v>2982.027</v>
      </c>
      <c r="Y1441" s="51">
        <f t="shared" si="66"/>
        <v>3120.3817500000005</v>
      </c>
      <c r="Z1441">
        <v>29.0215</v>
      </c>
    </row>
    <row r="1442" spans="22:26" customFormat="1" x14ac:dyDescent="0.25">
      <c r="V1442" t="s">
        <v>116</v>
      </c>
      <c r="W1442" s="1">
        <v>41255</v>
      </c>
      <c r="X1442" s="51">
        <v>2982.8850000000002</v>
      </c>
      <c r="Y1442" s="51">
        <f t="shared" si="66"/>
        <v>3113.8278000000005</v>
      </c>
      <c r="Z1442">
        <v>29.040800000000001</v>
      </c>
    </row>
    <row r="1443" spans="22:26" customFormat="1" x14ac:dyDescent="0.25">
      <c r="V1443" t="s">
        <v>116</v>
      </c>
      <c r="W1443" s="1">
        <v>41256</v>
      </c>
      <c r="X1443" s="51">
        <v>2943.2759999999998</v>
      </c>
      <c r="Y1443" s="51">
        <f t="shared" si="66"/>
        <v>3107.3940833333336</v>
      </c>
      <c r="Z1443">
        <v>28.655200000000001</v>
      </c>
    </row>
    <row r="1444" spans="22:26" customFormat="1" x14ac:dyDescent="0.25">
      <c r="V1444" t="s">
        <v>116</v>
      </c>
      <c r="W1444" s="1">
        <v>41257</v>
      </c>
      <c r="X1444" s="51">
        <v>3066.2310000000002</v>
      </c>
      <c r="Y1444" s="51">
        <f t="shared" si="66"/>
        <v>3102.8639666666672</v>
      </c>
      <c r="Z1444">
        <v>29.850999999999999</v>
      </c>
    </row>
    <row r="1445" spans="22:26" customFormat="1" x14ac:dyDescent="0.25">
      <c r="V1445" t="s">
        <v>116</v>
      </c>
      <c r="W1445" s="1">
        <v>41260</v>
      </c>
      <c r="X1445" s="51">
        <v>3091.875</v>
      </c>
      <c r="Y1445" s="51">
        <f t="shared" si="66"/>
        <v>3100.4334833333337</v>
      </c>
      <c r="Z1445">
        <v>30.102599999999999</v>
      </c>
    </row>
    <row r="1446" spans="22:26" customFormat="1" x14ac:dyDescent="0.25">
      <c r="V1446" t="s">
        <v>116</v>
      </c>
      <c r="W1446" s="1">
        <v>41261</v>
      </c>
      <c r="X1446" s="51">
        <v>3086.5839999999998</v>
      </c>
      <c r="Y1446" s="51">
        <f t="shared" si="66"/>
        <v>3098.1389000000008</v>
      </c>
      <c r="Z1446">
        <v>30.0322</v>
      </c>
    </row>
    <row r="1447" spans="22:26" customFormat="1" x14ac:dyDescent="0.25">
      <c r="V1447" t="s">
        <v>116</v>
      </c>
      <c r="W1447" s="1">
        <v>41262</v>
      </c>
      <c r="X1447" s="51">
        <v>3099.0920000000001</v>
      </c>
      <c r="Y1447" s="51">
        <f t="shared" si="66"/>
        <v>3095.5260000000003</v>
      </c>
      <c r="Z1447">
        <v>30.152699999999999</v>
      </c>
    </row>
    <row r="1448" spans="22:26" customFormat="1" x14ac:dyDescent="0.25">
      <c r="V1448" t="s">
        <v>116</v>
      </c>
      <c r="W1448" s="1">
        <v>41263</v>
      </c>
      <c r="X1448" s="51">
        <v>3108.86</v>
      </c>
      <c r="Y1448" s="51">
        <f t="shared" si="66"/>
        <v>3094.644283333334</v>
      </c>
      <c r="Z1448">
        <v>30.2667</v>
      </c>
    </row>
    <row r="1449" spans="22:26" customFormat="1" x14ac:dyDescent="0.25">
      <c r="V1449" t="s">
        <v>116</v>
      </c>
      <c r="W1449" s="1">
        <v>41264</v>
      </c>
      <c r="X1449" s="51">
        <v>3101.0740000000001</v>
      </c>
      <c r="Y1449" s="51">
        <f t="shared" si="66"/>
        <v>3093.9336833333341</v>
      </c>
      <c r="Z1449">
        <v>30.2256</v>
      </c>
    </row>
    <row r="1450" spans="22:26" customFormat="1" x14ac:dyDescent="0.25">
      <c r="V1450" t="s">
        <v>116</v>
      </c>
      <c r="W1450" s="1">
        <v>41267</v>
      </c>
      <c r="X1450" s="51">
        <v>3117.6979999999999</v>
      </c>
      <c r="Y1450" s="51">
        <f t="shared" si="66"/>
        <v>3093.1093000000005</v>
      </c>
      <c r="Z1450">
        <v>30.446100000000001</v>
      </c>
    </row>
    <row r="1451" spans="22:26" customFormat="1" x14ac:dyDescent="0.25">
      <c r="V1451" t="s">
        <v>116</v>
      </c>
      <c r="W1451" s="1">
        <v>41268</v>
      </c>
      <c r="X1451" s="51">
        <v>3189.0880000000002</v>
      </c>
      <c r="Y1451" s="51">
        <f t="shared" si="66"/>
        <v>3093.853966666667</v>
      </c>
      <c r="Z1451">
        <v>31.257100000000001</v>
      </c>
    </row>
    <row r="1452" spans="22:26" customFormat="1" x14ac:dyDescent="0.25">
      <c r="V1452" t="s">
        <v>116</v>
      </c>
      <c r="W1452" s="1">
        <v>41269</v>
      </c>
      <c r="X1452" s="51">
        <v>3228.6750000000002</v>
      </c>
      <c r="Y1452" s="51">
        <f t="shared" si="66"/>
        <v>3096.4654</v>
      </c>
      <c r="Z1452">
        <v>31.66</v>
      </c>
    </row>
    <row r="1453" spans="22:26" customFormat="1" x14ac:dyDescent="0.25">
      <c r="V1453" t="s">
        <v>116</v>
      </c>
      <c r="W1453" s="1">
        <v>41270</v>
      </c>
      <c r="X1453" s="51">
        <v>3199.4810000000002</v>
      </c>
      <c r="Y1453" s="51">
        <f t="shared" si="66"/>
        <v>3097.4387166666666</v>
      </c>
      <c r="Z1453">
        <v>31.409500000000001</v>
      </c>
    </row>
    <row r="1454" spans="22:26" customFormat="1" x14ac:dyDescent="0.25">
      <c r="V1454" t="s">
        <v>116</v>
      </c>
      <c r="W1454" s="1">
        <v>41271</v>
      </c>
      <c r="X1454" s="51">
        <v>3235.1950000000002</v>
      </c>
      <c r="Y1454" s="51">
        <f t="shared" si="66"/>
        <v>3098.0294333333336</v>
      </c>
      <c r="Z1454">
        <v>31.767800000000001</v>
      </c>
    </row>
    <row r="1455" spans="22:26" customFormat="1" x14ac:dyDescent="0.25">
      <c r="V1455" t="s">
        <v>116</v>
      </c>
      <c r="W1455" s="1">
        <v>41274</v>
      </c>
      <c r="X1455" s="51">
        <v>3275.86</v>
      </c>
      <c r="Y1455" s="51">
        <f t="shared" si="66"/>
        <v>3099.5710166666668</v>
      </c>
      <c r="Z1455">
        <v>32.873199999999997</v>
      </c>
    </row>
    <row r="1456" spans="22:26" customFormat="1" x14ac:dyDescent="0.25">
      <c r="V1456" t="s">
        <v>116</v>
      </c>
      <c r="W1456" s="1">
        <v>41278</v>
      </c>
      <c r="X1456" s="51">
        <v>3258.2510000000002</v>
      </c>
      <c r="Y1456" s="51">
        <f t="shared" si="66"/>
        <v>3099.4482499999999</v>
      </c>
      <c r="Z1456">
        <v>29.538499999999999</v>
      </c>
    </row>
    <row r="1457" spans="22:26" customFormat="1" x14ac:dyDescent="0.25">
      <c r="V1457" t="s">
        <v>116</v>
      </c>
      <c r="W1457" s="1">
        <v>41281</v>
      </c>
      <c r="X1457" s="51">
        <v>3288.3690000000001</v>
      </c>
      <c r="Y1457" s="51">
        <f t="shared" si="66"/>
        <v>3099.3056833333335</v>
      </c>
      <c r="Z1457">
        <v>29.810099999999998</v>
      </c>
    </row>
    <row r="1458" spans="22:26" customFormat="1" x14ac:dyDescent="0.25">
      <c r="V1458" t="s">
        <v>116</v>
      </c>
      <c r="W1458" s="1">
        <v>41282</v>
      </c>
      <c r="X1458" s="51">
        <v>3327.04</v>
      </c>
      <c r="Y1458" s="51">
        <f t="shared" si="66"/>
        <v>3100.6222666666667</v>
      </c>
      <c r="Z1458">
        <v>30.160799999999998</v>
      </c>
    </row>
    <row r="1459" spans="22:26" customFormat="1" x14ac:dyDescent="0.25">
      <c r="V1459" t="s">
        <v>116</v>
      </c>
      <c r="W1459" s="1">
        <v>41283</v>
      </c>
      <c r="X1459" s="51">
        <v>3334.9870000000001</v>
      </c>
      <c r="Y1459" s="51">
        <f t="shared" si="66"/>
        <v>3102.1987333333332</v>
      </c>
      <c r="Z1459">
        <v>30.224499999999999</v>
      </c>
    </row>
    <row r="1460" spans="22:26" customFormat="1" x14ac:dyDescent="0.25">
      <c r="V1460" t="s">
        <v>116</v>
      </c>
      <c r="W1460" s="1">
        <v>41284</v>
      </c>
      <c r="X1460" s="51">
        <v>3356.35</v>
      </c>
      <c r="Y1460" s="51">
        <f t="shared" si="66"/>
        <v>3104.418083333333</v>
      </c>
      <c r="Z1460">
        <v>30.412800000000001</v>
      </c>
    </row>
    <row r="1461" spans="22:26" customFormat="1" x14ac:dyDescent="0.25">
      <c r="V1461" t="s">
        <v>116</v>
      </c>
      <c r="W1461" s="1">
        <v>41285</v>
      </c>
      <c r="X1461" s="51">
        <v>3271.1790000000001</v>
      </c>
      <c r="Y1461" s="51">
        <f t="shared" si="66"/>
        <v>3105.0505833333327</v>
      </c>
      <c r="Z1461">
        <v>29.645199999999999</v>
      </c>
    </row>
    <row r="1462" spans="22:26" customFormat="1" x14ac:dyDescent="0.25">
      <c r="V1462" t="s">
        <v>116</v>
      </c>
      <c r="W1462" s="1">
        <v>41288</v>
      </c>
      <c r="X1462" s="51">
        <v>3384.7449999999999</v>
      </c>
      <c r="Y1462" s="51">
        <f t="shared" si="66"/>
        <v>3107.4500333333331</v>
      </c>
      <c r="Z1462">
        <v>30.675000000000001</v>
      </c>
    </row>
    <row r="1463" spans="22:26" customFormat="1" x14ac:dyDescent="0.25">
      <c r="V1463" t="s">
        <v>116</v>
      </c>
      <c r="W1463" s="1">
        <v>41289</v>
      </c>
      <c r="X1463" s="51">
        <v>3450.6819999999998</v>
      </c>
      <c r="Y1463" s="51">
        <f t="shared" si="66"/>
        <v>3110.0474833333328</v>
      </c>
      <c r="Z1463">
        <v>31.267800000000001</v>
      </c>
    </row>
    <row r="1464" spans="22:26" customFormat="1" x14ac:dyDescent="0.25">
      <c r="V1464" t="s">
        <v>116</v>
      </c>
      <c r="W1464" s="1">
        <v>41290</v>
      </c>
      <c r="X1464" s="51">
        <v>3450.56</v>
      </c>
      <c r="Y1464" s="51">
        <f t="shared" si="66"/>
        <v>3112.799399999999</v>
      </c>
      <c r="Z1464">
        <v>31.255199999999999</v>
      </c>
    </row>
    <row r="1465" spans="22:26" customFormat="1" x14ac:dyDescent="0.25">
      <c r="V1465" t="s">
        <v>116</v>
      </c>
      <c r="W1465" s="1">
        <v>41291</v>
      </c>
      <c r="X1465" s="51">
        <v>3408.0219999999999</v>
      </c>
      <c r="Y1465" s="51">
        <f t="shared" si="66"/>
        <v>3114.6249666666658</v>
      </c>
      <c r="Z1465">
        <v>30.878</v>
      </c>
    </row>
    <row r="1466" spans="22:26" customFormat="1" x14ac:dyDescent="0.25">
      <c r="V1466" t="s">
        <v>116</v>
      </c>
      <c r="W1466" s="1">
        <v>41292</v>
      </c>
      <c r="X1466" s="51">
        <v>3464.645</v>
      </c>
      <c r="Y1466" s="51">
        <f t="shared" si="66"/>
        <v>3118.0512666666659</v>
      </c>
      <c r="Z1466">
        <v>31.3735</v>
      </c>
    </row>
    <row r="1467" spans="22:26" customFormat="1" x14ac:dyDescent="0.25">
      <c r="V1467" t="s">
        <v>116</v>
      </c>
      <c r="W1467" s="1">
        <v>41295</v>
      </c>
      <c r="X1467" s="51">
        <v>3491.1219999999998</v>
      </c>
      <c r="Y1467" s="51">
        <f t="shared" si="66"/>
        <v>3121.9379499999991</v>
      </c>
      <c r="Z1467">
        <v>31.623699999999999</v>
      </c>
    </row>
    <row r="1468" spans="22:26" customFormat="1" x14ac:dyDescent="0.25">
      <c r="V1468" t="s">
        <v>116</v>
      </c>
      <c r="W1468" s="1">
        <v>41296</v>
      </c>
      <c r="X1468" s="51">
        <v>3435.4340000000002</v>
      </c>
      <c r="Y1468" s="51">
        <f t="shared" si="66"/>
        <v>3125.4256499999992</v>
      </c>
      <c r="Z1468">
        <v>31.1127</v>
      </c>
    </row>
    <row r="1469" spans="22:26" customFormat="1" x14ac:dyDescent="0.25">
      <c r="V1469" t="s">
        <v>116</v>
      </c>
      <c r="W1469" s="1">
        <v>41297</v>
      </c>
      <c r="X1469" s="51">
        <v>3441.7449999999999</v>
      </c>
      <c r="Y1469" s="51">
        <f t="shared" si="66"/>
        <v>3130.0664833333331</v>
      </c>
      <c r="Z1469">
        <v>31.220199999999998</v>
      </c>
    </row>
    <row r="1470" spans="22:26" customFormat="1" x14ac:dyDescent="0.25">
      <c r="V1470" t="s">
        <v>116</v>
      </c>
      <c r="W1470" s="1">
        <v>41298</v>
      </c>
      <c r="X1470" s="51">
        <v>3369.732</v>
      </c>
      <c r="Y1470" s="51">
        <f t="shared" ref="Y1470:Y1533" si="67">AVERAGE(X1411:X1470)</f>
        <v>3133.5796333333328</v>
      </c>
      <c r="Z1470">
        <v>30.550599999999999</v>
      </c>
    </row>
    <row r="1471" spans="22:26" customFormat="1" x14ac:dyDescent="0.25">
      <c r="V1471" t="s">
        <v>116</v>
      </c>
      <c r="W1471" s="1">
        <v>41299</v>
      </c>
      <c r="X1471" s="51">
        <v>3364.0610000000001</v>
      </c>
      <c r="Y1471" s="51">
        <f t="shared" si="67"/>
        <v>3136.9691999999995</v>
      </c>
      <c r="Z1471">
        <v>30.499199999999998</v>
      </c>
    </row>
    <row r="1472" spans="22:26" customFormat="1" x14ac:dyDescent="0.25">
      <c r="V1472" t="s">
        <v>116</v>
      </c>
      <c r="W1472" s="1">
        <v>41302</v>
      </c>
      <c r="X1472" s="51">
        <v>3449.7939999999999</v>
      </c>
      <c r="Y1472" s="51">
        <f t="shared" si="67"/>
        <v>3141.6641499999996</v>
      </c>
      <c r="Z1472">
        <v>31.2927</v>
      </c>
    </row>
    <row r="1473" spans="22:26" customFormat="1" x14ac:dyDescent="0.25">
      <c r="V1473" t="s">
        <v>116</v>
      </c>
      <c r="W1473" s="1">
        <v>41303</v>
      </c>
      <c r="X1473" s="51">
        <v>3482.5189999999998</v>
      </c>
      <c r="Y1473" s="51">
        <f t="shared" si="67"/>
        <v>3145.9029666666665</v>
      </c>
      <c r="Z1473">
        <v>31.593800000000002</v>
      </c>
    </row>
    <row r="1474" spans="22:26" customFormat="1" x14ac:dyDescent="0.25">
      <c r="V1474" t="s">
        <v>116</v>
      </c>
      <c r="W1474" s="1">
        <v>41304</v>
      </c>
      <c r="X1474" s="51">
        <v>3500.578</v>
      </c>
      <c r="Y1474" s="51">
        <f t="shared" si="67"/>
        <v>3150.0867333333331</v>
      </c>
      <c r="Z1474">
        <v>31.732199999999999</v>
      </c>
    </row>
    <row r="1475" spans="22:26" customFormat="1" x14ac:dyDescent="0.25">
      <c r="V1475" t="s">
        <v>116</v>
      </c>
      <c r="W1475" s="1">
        <v>41305</v>
      </c>
      <c r="X1475" s="51">
        <v>3479.6379999999999</v>
      </c>
      <c r="Y1475" s="51">
        <f t="shared" si="67"/>
        <v>3154.1581666666666</v>
      </c>
      <c r="Z1475">
        <v>31.538599999999999</v>
      </c>
    </row>
    <row r="1476" spans="22:26" customFormat="1" x14ac:dyDescent="0.25">
      <c r="V1476" t="s">
        <v>116</v>
      </c>
      <c r="W1476" s="1">
        <v>41306</v>
      </c>
      <c r="X1476" s="51">
        <v>3507.7089999999998</v>
      </c>
      <c r="Y1476" s="51">
        <f t="shared" si="67"/>
        <v>3159.06565</v>
      </c>
      <c r="Z1476">
        <v>31.789300000000001</v>
      </c>
    </row>
    <row r="1477" spans="22:26" customFormat="1" x14ac:dyDescent="0.25">
      <c r="V1477" t="s">
        <v>116</v>
      </c>
      <c r="W1477" s="1">
        <v>41309</v>
      </c>
      <c r="X1477" s="51">
        <v>3484.3620000000001</v>
      </c>
      <c r="Y1477" s="51">
        <f t="shared" si="67"/>
        <v>3163.6526666666664</v>
      </c>
      <c r="Z1477">
        <v>31.5749</v>
      </c>
    </row>
    <row r="1478" spans="22:26" customFormat="1" x14ac:dyDescent="0.25">
      <c r="V1478" t="s">
        <v>116</v>
      </c>
      <c r="W1478" s="1">
        <v>41310</v>
      </c>
      <c r="X1478" s="51">
        <v>3520.6460000000002</v>
      </c>
      <c r="Y1478" s="51">
        <f t="shared" si="67"/>
        <v>3170.1706333333332</v>
      </c>
      <c r="Z1478">
        <v>31.9041</v>
      </c>
    </row>
    <row r="1479" spans="22:26" customFormat="1" x14ac:dyDescent="0.25">
      <c r="V1479" t="s">
        <v>116</v>
      </c>
      <c r="W1479" s="1">
        <v>41311</v>
      </c>
      <c r="X1479" s="51">
        <v>3544.3850000000002</v>
      </c>
      <c r="Y1479" s="51">
        <f t="shared" si="67"/>
        <v>3177.2940833333337</v>
      </c>
      <c r="Z1479">
        <v>32.135199999999998</v>
      </c>
    </row>
    <row r="1480" spans="22:26" customFormat="1" x14ac:dyDescent="0.25">
      <c r="V1480" t="s">
        <v>116</v>
      </c>
      <c r="W1480" s="1">
        <v>41312</v>
      </c>
      <c r="X1480" s="51">
        <v>3557.6669999999999</v>
      </c>
      <c r="Y1480" s="51">
        <f t="shared" si="67"/>
        <v>3184.3167333333331</v>
      </c>
      <c r="Z1480">
        <v>32.252899999999997</v>
      </c>
    </row>
    <row r="1481" spans="22:26" customFormat="1" x14ac:dyDescent="0.25">
      <c r="V1481" t="s">
        <v>116</v>
      </c>
      <c r="W1481" s="1">
        <v>41313</v>
      </c>
      <c r="X1481" s="51">
        <v>3608.5889999999999</v>
      </c>
      <c r="Y1481" s="51">
        <f t="shared" si="67"/>
        <v>3193.2578666666668</v>
      </c>
      <c r="Z1481">
        <v>32.720199999999998</v>
      </c>
    </row>
    <row r="1482" spans="22:26" customFormat="1" x14ac:dyDescent="0.25">
      <c r="V1482" t="s">
        <v>116</v>
      </c>
      <c r="W1482" s="1">
        <v>41323</v>
      </c>
      <c r="X1482" s="51">
        <v>3627.7759999999998</v>
      </c>
      <c r="Y1482" s="51">
        <f t="shared" si="67"/>
        <v>3202.3665666666666</v>
      </c>
      <c r="Z1482">
        <v>32.896500000000003</v>
      </c>
    </row>
    <row r="1483" spans="22:26" customFormat="1" x14ac:dyDescent="0.25">
      <c r="V1483" t="s">
        <v>116</v>
      </c>
      <c r="W1483" s="1">
        <v>41324</v>
      </c>
      <c r="X1483" s="51">
        <v>3561.357</v>
      </c>
      <c r="Y1483" s="51">
        <f t="shared" si="67"/>
        <v>3211.2751166666667</v>
      </c>
      <c r="Z1483">
        <v>32.280299999999997</v>
      </c>
    </row>
    <row r="1484" spans="22:26" customFormat="1" x14ac:dyDescent="0.25">
      <c r="V1484" t="s">
        <v>116</v>
      </c>
      <c r="W1484" s="1">
        <v>41325</v>
      </c>
      <c r="X1484" s="51">
        <v>3635.375</v>
      </c>
      <c r="Y1484" s="51">
        <f t="shared" si="67"/>
        <v>3221.7121499999998</v>
      </c>
      <c r="Z1484">
        <v>32.984999999999999</v>
      </c>
    </row>
    <row r="1485" spans="22:26" customFormat="1" x14ac:dyDescent="0.25">
      <c r="V1485" t="s">
        <v>116</v>
      </c>
      <c r="W1485" s="1">
        <v>41326</v>
      </c>
      <c r="X1485" s="51">
        <v>3560.317</v>
      </c>
      <c r="Y1485" s="51">
        <f t="shared" si="67"/>
        <v>3230.7814500000004</v>
      </c>
      <c r="Z1485">
        <v>32.304099999999998</v>
      </c>
    </row>
    <row r="1486" spans="22:26" customFormat="1" x14ac:dyDescent="0.25">
      <c r="V1486" t="s">
        <v>116</v>
      </c>
      <c r="W1486" s="1">
        <v>41327</v>
      </c>
      <c r="X1486" s="51">
        <v>3548.3580000000002</v>
      </c>
      <c r="Y1486" s="51">
        <f t="shared" si="67"/>
        <v>3239.8510333333338</v>
      </c>
      <c r="Z1486">
        <v>32.204599999999999</v>
      </c>
    </row>
    <row r="1487" spans="22:26" customFormat="1" x14ac:dyDescent="0.25">
      <c r="V1487" t="s">
        <v>116</v>
      </c>
      <c r="W1487" s="1">
        <v>41330</v>
      </c>
      <c r="X1487" s="51">
        <v>3587.587</v>
      </c>
      <c r="Y1487" s="51">
        <f t="shared" si="67"/>
        <v>3249.0561166666671</v>
      </c>
      <c r="Z1487">
        <v>32.570099999999996</v>
      </c>
    </row>
    <row r="1488" spans="22:26" customFormat="1" x14ac:dyDescent="0.25">
      <c r="V1488" t="s">
        <v>116</v>
      </c>
      <c r="W1488" s="1">
        <v>41331</v>
      </c>
      <c r="X1488" s="51">
        <v>3533.2040000000002</v>
      </c>
      <c r="Y1488" s="51">
        <f t="shared" si="67"/>
        <v>3258.0246333333339</v>
      </c>
      <c r="Z1488">
        <v>32.066600000000001</v>
      </c>
    </row>
    <row r="1489" spans="22:26" customFormat="1" x14ac:dyDescent="0.25">
      <c r="V1489" t="s">
        <v>116</v>
      </c>
      <c r="W1489" s="1">
        <v>41332</v>
      </c>
      <c r="X1489" s="51">
        <v>3535.8960000000002</v>
      </c>
      <c r="Y1489" s="51">
        <f t="shared" si="67"/>
        <v>3266.8652500000007</v>
      </c>
      <c r="Z1489">
        <v>32.0854</v>
      </c>
    </row>
    <row r="1490" spans="22:26" customFormat="1" x14ac:dyDescent="0.25">
      <c r="V1490" t="s">
        <v>116</v>
      </c>
      <c r="W1490" s="1">
        <v>41333</v>
      </c>
      <c r="X1490" s="51">
        <v>3608.1990000000001</v>
      </c>
      <c r="Y1490" s="51">
        <f t="shared" si="67"/>
        <v>3277.4965166666675</v>
      </c>
      <c r="Z1490">
        <v>32.747300000000003</v>
      </c>
    </row>
    <row r="1491" spans="22:26" customFormat="1" x14ac:dyDescent="0.25">
      <c r="V1491" t="s">
        <v>116</v>
      </c>
      <c r="W1491" s="1">
        <v>41334</v>
      </c>
      <c r="X1491" s="51">
        <v>3648.422</v>
      </c>
      <c r="Y1491" s="51">
        <f t="shared" si="67"/>
        <v>3290.5674000000004</v>
      </c>
      <c r="Z1491">
        <v>32.642200000000003</v>
      </c>
    </row>
    <row r="1492" spans="22:26" customFormat="1" x14ac:dyDescent="0.25">
      <c r="V1492" t="s">
        <v>116</v>
      </c>
      <c r="W1492" s="1">
        <v>41337</v>
      </c>
      <c r="X1492" s="51">
        <v>3518.7170000000001</v>
      </c>
      <c r="Y1492" s="51">
        <f t="shared" si="67"/>
        <v>3302.5370666666668</v>
      </c>
      <c r="Z1492">
        <v>31.915800000000001</v>
      </c>
    </row>
    <row r="1493" spans="22:26" customFormat="1" x14ac:dyDescent="0.25">
      <c r="V1493" t="s">
        <v>116</v>
      </c>
      <c r="W1493" s="1">
        <v>41338</v>
      </c>
      <c r="X1493" s="51">
        <v>3597.922</v>
      </c>
      <c r="Y1493" s="51">
        <f t="shared" si="67"/>
        <v>3316.2661666666668</v>
      </c>
      <c r="Z1493">
        <v>32.613999999999997</v>
      </c>
    </row>
    <row r="1494" spans="22:26" customFormat="1" x14ac:dyDescent="0.25">
      <c r="V1494" t="s">
        <v>116</v>
      </c>
      <c r="W1494" s="1">
        <v>41339</v>
      </c>
      <c r="X1494" s="51">
        <v>3653.9340000000002</v>
      </c>
      <c r="Y1494" s="51">
        <f t="shared" si="67"/>
        <v>3330.2213333333334</v>
      </c>
      <c r="Z1494">
        <v>33.124000000000002</v>
      </c>
    </row>
    <row r="1495" spans="22:26" customFormat="1" x14ac:dyDescent="0.25">
      <c r="V1495" t="s">
        <v>116</v>
      </c>
      <c r="W1495" s="1">
        <v>41340</v>
      </c>
      <c r="X1495" s="51">
        <v>3609.64</v>
      </c>
      <c r="Y1495" s="51">
        <f t="shared" si="67"/>
        <v>3344.5631000000003</v>
      </c>
      <c r="Z1495">
        <v>32.735199999999999</v>
      </c>
    </row>
    <row r="1496" spans="22:26" customFormat="1" x14ac:dyDescent="0.25">
      <c r="V1496" t="s">
        <v>116</v>
      </c>
      <c r="W1496" s="1">
        <v>41341</v>
      </c>
      <c r="X1496" s="51">
        <v>3570.38</v>
      </c>
      <c r="Y1496" s="51">
        <f t="shared" si="67"/>
        <v>3357.6792333333342</v>
      </c>
      <c r="Z1496">
        <v>32.393900000000002</v>
      </c>
    </row>
    <row r="1497" spans="22:26" customFormat="1" x14ac:dyDescent="0.25">
      <c r="V1497" t="s">
        <v>116</v>
      </c>
      <c r="W1497" s="1">
        <v>41344</v>
      </c>
      <c r="X1497" s="51">
        <v>3571.105</v>
      </c>
      <c r="Y1497" s="51">
        <f t="shared" si="67"/>
        <v>3369.0945500000007</v>
      </c>
      <c r="Z1497">
        <v>32.406599999999997</v>
      </c>
    </row>
    <row r="1498" spans="22:26" customFormat="1" x14ac:dyDescent="0.25">
      <c r="V1498" t="s">
        <v>116</v>
      </c>
      <c r="W1498" s="1">
        <v>41345</v>
      </c>
      <c r="X1498" s="51">
        <v>3481.1750000000002</v>
      </c>
      <c r="Y1498" s="51">
        <f t="shared" si="67"/>
        <v>3379.041666666667</v>
      </c>
      <c r="Z1498">
        <v>31.585899999999999</v>
      </c>
    </row>
    <row r="1499" spans="22:26" customFormat="1" x14ac:dyDescent="0.25">
      <c r="V1499" t="s">
        <v>116</v>
      </c>
      <c r="W1499" s="1">
        <v>41346</v>
      </c>
      <c r="X1499" s="51">
        <v>3449.35</v>
      </c>
      <c r="Y1499" s="51">
        <f t="shared" si="67"/>
        <v>3387.3609500000002</v>
      </c>
      <c r="Z1499">
        <v>31.267399999999999</v>
      </c>
    </row>
    <row r="1500" spans="22:26" customFormat="1" x14ac:dyDescent="0.25">
      <c r="V1500" t="s">
        <v>116</v>
      </c>
      <c r="W1500" s="1">
        <v>41347</v>
      </c>
      <c r="X1500" s="51">
        <v>3464.8539999999998</v>
      </c>
      <c r="Y1500" s="51">
        <f t="shared" si="67"/>
        <v>3395.0713333333333</v>
      </c>
      <c r="Z1500">
        <v>31.399100000000001</v>
      </c>
    </row>
    <row r="1501" spans="22:26" customFormat="1" x14ac:dyDescent="0.25">
      <c r="V1501" t="s">
        <v>116</v>
      </c>
      <c r="W1501" s="1">
        <v>41348</v>
      </c>
      <c r="X1501" s="51">
        <v>3471.2139999999999</v>
      </c>
      <c r="Y1501" s="51">
        <f t="shared" si="67"/>
        <v>3403.2244500000002</v>
      </c>
      <c r="Z1501">
        <v>31.459</v>
      </c>
    </row>
    <row r="1502" spans="22:26" customFormat="1" x14ac:dyDescent="0.25">
      <c r="V1502" t="s">
        <v>116</v>
      </c>
      <c r="W1502" s="1">
        <v>41351</v>
      </c>
      <c r="X1502" s="51">
        <v>3427.12</v>
      </c>
      <c r="Y1502" s="51">
        <f t="shared" si="67"/>
        <v>3410.6283666666668</v>
      </c>
      <c r="Z1502">
        <v>31.066600000000001</v>
      </c>
    </row>
    <row r="1503" spans="22:26" customFormat="1" x14ac:dyDescent="0.25">
      <c r="V1503" t="s">
        <v>116</v>
      </c>
      <c r="W1503" s="1">
        <v>41352</v>
      </c>
      <c r="X1503" s="51">
        <v>3438.0720000000001</v>
      </c>
      <c r="Y1503" s="51">
        <f t="shared" si="67"/>
        <v>3418.8749666666672</v>
      </c>
      <c r="Z1503">
        <v>31.213899999999999</v>
      </c>
    </row>
    <row r="1504" spans="22:26" customFormat="1" x14ac:dyDescent="0.25">
      <c r="V1504" t="s">
        <v>116</v>
      </c>
      <c r="W1504" s="1">
        <v>41353</v>
      </c>
      <c r="X1504" s="51">
        <v>3527.7719999999999</v>
      </c>
      <c r="Y1504" s="51">
        <f t="shared" si="67"/>
        <v>3426.5673166666666</v>
      </c>
      <c r="Z1504">
        <v>32.0152</v>
      </c>
    </row>
    <row r="1505" spans="22:26" customFormat="1" x14ac:dyDescent="0.25">
      <c r="V1505" t="s">
        <v>116</v>
      </c>
      <c r="W1505" s="1">
        <v>41354</v>
      </c>
      <c r="X1505" s="51">
        <v>3565.02</v>
      </c>
      <c r="Y1505" s="51">
        <f t="shared" si="67"/>
        <v>3434.4530666666665</v>
      </c>
      <c r="Z1505">
        <v>32.352800000000002</v>
      </c>
    </row>
    <row r="1506" spans="22:26" customFormat="1" x14ac:dyDescent="0.25">
      <c r="V1506" t="s">
        <v>116</v>
      </c>
      <c r="W1506" s="1">
        <v>41355</v>
      </c>
      <c r="X1506" s="51">
        <v>3579.92</v>
      </c>
      <c r="Y1506" s="51">
        <f t="shared" si="67"/>
        <v>3442.6753333333336</v>
      </c>
      <c r="Z1506">
        <v>32.492899999999999</v>
      </c>
    </row>
    <row r="1507" spans="22:26" customFormat="1" x14ac:dyDescent="0.25">
      <c r="V1507" t="s">
        <v>116</v>
      </c>
      <c r="W1507" s="1">
        <v>41358</v>
      </c>
      <c r="X1507" s="51">
        <v>3568.5230000000001</v>
      </c>
      <c r="Y1507" s="51">
        <f t="shared" si="67"/>
        <v>3450.4991833333324</v>
      </c>
      <c r="Z1507">
        <v>32.414200000000001</v>
      </c>
    </row>
    <row r="1508" spans="22:26" customFormat="1" x14ac:dyDescent="0.25">
      <c r="V1508" t="s">
        <v>116</v>
      </c>
      <c r="W1508" s="1">
        <v>41359</v>
      </c>
      <c r="X1508" s="51">
        <v>3543.8119999999999</v>
      </c>
      <c r="Y1508" s="51">
        <f t="shared" si="67"/>
        <v>3457.7483833333326</v>
      </c>
      <c r="Z1508">
        <v>32.177399999999999</v>
      </c>
    </row>
    <row r="1509" spans="22:26" customFormat="1" x14ac:dyDescent="0.25">
      <c r="V1509" t="s">
        <v>116</v>
      </c>
      <c r="W1509" s="1">
        <v>41360</v>
      </c>
      <c r="X1509" s="51">
        <v>3552.2570000000001</v>
      </c>
      <c r="Y1509" s="51">
        <f t="shared" si="67"/>
        <v>3465.2681000000002</v>
      </c>
      <c r="Z1509">
        <v>32.273800000000001</v>
      </c>
    </row>
    <row r="1510" spans="22:26" customFormat="1" x14ac:dyDescent="0.25">
      <c r="V1510" t="s">
        <v>116</v>
      </c>
      <c r="W1510" s="1">
        <v>41361</v>
      </c>
      <c r="X1510" s="51">
        <v>3448.9769999999999</v>
      </c>
      <c r="Y1510" s="51">
        <f t="shared" si="67"/>
        <v>3470.7894166666665</v>
      </c>
      <c r="Z1510">
        <v>31.339099999999998</v>
      </c>
    </row>
    <row r="1511" spans="22:26" customFormat="1" x14ac:dyDescent="0.25">
      <c r="V1511" t="s">
        <v>116</v>
      </c>
      <c r="W1511" s="1">
        <v>41362</v>
      </c>
      <c r="X1511" s="51">
        <v>3447.2849999999999</v>
      </c>
      <c r="Y1511" s="51">
        <f t="shared" si="67"/>
        <v>3475.0927000000001</v>
      </c>
      <c r="Z1511">
        <v>31.3551</v>
      </c>
    </row>
    <row r="1512" spans="22:26" customFormat="1" x14ac:dyDescent="0.25">
      <c r="V1512" t="s">
        <v>116</v>
      </c>
      <c r="W1512" s="1">
        <v>41365</v>
      </c>
      <c r="X1512" s="51">
        <v>3470.96</v>
      </c>
      <c r="Y1512" s="51">
        <f t="shared" si="67"/>
        <v>3479.1307833333335</v>
      </c>
      <c r="Z1512">
        <v>30.653300000000002</v>
      </c>
    </row>
    <row r="1513" spans="22:26" customFormat="1" x14ac:dyDescent="0.25">
      <c r="V1513" t="s">
        <v>116</v>
      </c>
      <c r="W1513" s="1">
        <v>41366</v>
      </c>
      <c r="X1513" s="51">
        <v>3428.5</v>
      </c>
      <c r="Y1513" s="51">
        <f t="shared" si="67"/>
        <v>3482.9477666666662</v>
      </c>
      <c r="Z1513">
        <v>30.2669</v>
      </c>
    </row>
    <row r="1514" spans="22:26" customFormat="1" x14ac:dyDescent="0.25">
      <c r="V1514" t="s">
        <v>116</v>
      </c>
      <c r="W1514" s="1">
        <v>41367</v>
      </c>
      <c r="X1514" s="51">
        <v>3397.232</v>
      </c>
      <c r="Y1514" s="51">
        <f t="shared" si="67"/>
        <v>3485.6483833333336</v>
      </c>
      <c r="Z1514">
        <v>29.978300000000001</v>
      </c>
    </row>
    <row r="1515" spans="22:26" customFormat="1" x14ac:dyDescent="0.25">
      <c r="V1515" t="s">
        <v>116</v>
      </c>
      <c r="W1515" s="1">
        <v>41372</v>
      </c>
      <c r="X1515" s="51">
        <v>3411.13</v>
      </c>
      <c r="Y1515" s="51">
        <f t="shared" si="67"/>
        <v>3487.9028833333332</v>
      </c>
      <c r="Z1515">
        <v>30.096599999999999</v>
      </c>
    </row>
    <row r="1516" spans="22:26" customFormat="1" x14ac:dyDescent="0.25">
      <c r="V1516" t="s">
        <v>116</v>
      </c>
      <c r="W1516" s="1">
        <v>41373</v>
      </c>
      <c r="X1516" s="51">
        <v>3444.3710000000001</v>
      </c>
      <c r="Y1516" s="51">
        <f t="shared" si="67"/>
        <v>3491.0048833333335</v>
      </c>
      <c r="Z1516">
        <v>30.386399999999998</v>
      </c>
    </row>
    <row r="1517" spans="22:26" customFormat="1" x14ac:dyDescent="0.25">
      <c r="V1517" t="s">
        <v>116</v>
      </c>
      <c r="W1517" s="1">
        <v>41374</v>
      </c>
      <c r="X1517" s="51">
        <v>3437.2669999999998</v>
      </c>
      <c r="Y1517" s="51">
        <f t="shared" si="67"/>
        <v>3493.4865166666664</v>
      </c>
      <c r="Z1517">
        <v>30.311499999999999</v>
      </c>
    </row>
    <row r="1518" spans="22:26" customFormat="1" x14ac:dyDescent="0.25">
      <c r="V1518" t="s">
        <v>116</v>
      </c>
      <c r="W1518" s="1">
        <v>41375</v>
      </c>
      <c r="X1518" s="51">
        <v>3423.2170000000001</v>
      </c>
      <c r="Y1518" s="51">
        <f t="shared" si="67"/>
        <v>3495.0894666666668</v>
      </c>
      <c r="Z1518">
        <v>30.203299999999999</v>
      </c>
    </row>
    <row r="1519" spans="22:26" customFormat="1" x14ac:dyDescent="0.25">
      <c r="V1519" t="s">
        <v>116</v>
      </c>
      <c r="W1519" s="1">
        <v>41376</v>
      </c>
      <c r="X1519" s="51">
        <v>3394.5169999999998</v>
      </c>
      <c r="Y1519" s="51">
        <f t="shared" si="67"/>
        <v>3496.0816333333332</v>
      </c>
      <c r="Z1519">
        <v>29.938400000000001</v>
      </c>
    </row>
    <row r="1520" spans="22:26" customFormat="1" x14ac:dyDescent="0.25">
      <c r="V1520" t="s">
        <v>116</v>
      </c>
      <c r="W1520" s="1">
        <v>41379</v>
      </c>
      <c r="X1520" s="51">
        <v>3346.8510000000001</v>
      </c>
      <c r="Y1520" s="51">
        <f t="shared" si="67"/>
        <v>3495.9233166666668</v>
      </c>
      <c r="Z1520">
        <v>29.514900000000001</v>
      </c>
    </row>
    <row r="1521" spans="22:26" customFormat="1" x14ac:dyDescent="0.25">
      <c r="V1521" t="s">
        <v>116</v>
      </c>
      <c r="W1521" s="1">
        <v>41380</v>
      </c>
      <c r="X1521" s="51">
        <v>3383.0810000000001</v>
      </c>
      <c r="Y1521" s="51">
        <f t="shared" si="67"/>
        <v>3497.7883500000003</v>
      </c>
      <c r="Z1521">
        <v>29.839099999999998</v>
      </c>
    </row>
    <row r="1522" spans="22:26" customFormat="1" x14ac:dyDescent="0.25">
      <c r="V1522" t="s">
        <v>116</v>
      </c>
      <c r="W1522" s="1">
        <v>41381</v>
      </c>
      <c r="X1522" s="51">
        <v>3412.4160000000002</v>
      </c>
      <c r="Y1522" s="51">
        <f t="shared" si="67"/>
        <v>3498.2495333333336</v>
      </c>
      <c r="Z1522">
        <v>30.109200000000001</v>
      </c>
    </row>
    <row r="1523" spans="22:26" customFormat="1" x14ac:dyDescent="0.25">
      <c r="V1523" t="s">
        <v>116</v>
      </c>
      <c r="W1523" s="1">
        <v>41382</v>
      </c>
      <c r="X1523" s="51">
        <v>3423.0120000000002</v>
      </c>
      <c r="Y1523" s="51">
        <f t="shared" si="67"/>
        <v>3497.7883666666671</v>
      </c>
      <c r="Z1523">
        <v>30.225300000000001</v>
      </c>
    </row>
    <row r="1524" spans="22:26" customFormat="1" x14ac:dyDescent="0.25">
      <c r="V1524" t="s">
        <v>116</v>
      </c>
      <c r="W1524" s="1">
        <v>41383</v>
      </c>
      <c r="X1524" s="51">
        <v>3495.2420000000002</v>
      </c>
      <c r="Y1524" s="51">
        <f t="shared" si="67"/>
        <v>3498.5330666666673</v>
      </c>
      <c r="Z1524">
        <v>30.8674</v>
      </c>
    </row>
    <row r="1525" spans="22:26" customFormat="1" x14ac:dyDescent="0.25">
      <c r="V1525" t="s">
        <v>116</v>
      </c>
      <c r="W1525" s="1">
        <v>41386</v>
      </c>
      <c r="X1525" s="51">
        <v>3511.6239999999998</v>
      </c>
      <c r="Y1525" s="51">
        <f t="shared" si="67"/>
        <v>3500.2597666666675</v>
      </c>
      <c r="Z1525">
        <v>31.039100000000001</v>
      </c>
    </row>
    <row r="1526" spans="22:26" customFormat="1" x14ac:dyDescent="0.25">
      <c r="V1526" t="s">
        <v>116</v>
      </c>
      <c r="W1526" s="1">
        <v>41387</v>
      </c>
      <c r="X1526" s="51">
        <v>3416.4490000000001</v>
      </c>
      <c r="Y1526" s="51">
        <f t="shared" si="67"/>
        <v>3499.4565000000002</v>
      </c>
      <c r="Z1526">
        <v>30.1861</v>
      </c>
    </row>
    <row r="1527" spans="22:26" customFormat="1" x14ac:dyDescent="0.25">
      <c r="V1527" t="s">
        <v>116</v>
      </c>
      <c r="W1527" s="1">
        <v>41388</v>
      </c>
      <c r="X1527" s="51">
        <v>3484.5680000000002</v>
      </c>
      <c r="Y1527" s="51">
        <f t="shared" si="67"/>
        <v>3499.3472666666667</v>
      </c>
      <c r="Z1527">
        <v>30.795100000000001</v>
      </c>
    </row>
    <row r="1528" spans="22:26" customFormat="1" x14ac:dyDescent="0.25">
      <c r="V1528" t="s">
        <v>116</v>
      </c>
      <c r="W1528" s="1">
        <v>41389</v>
      </c>
      <c r="X1528" s="51">
        <v>3431.4009999999998</v>
      </c>
      <c r="Y1528" s="51">
        <f t="shared" si="67"/>
        <v>3499.2800500000008</v>
      </c>
      <c r="Z1528">
        <v>30.336400000000001</v>
      </c>
    </row>
    <row r="1529" spans="22:26" customFormat="1" x14ac:dyDescent="0.25">
      <c r="V1529" t="s">
        <v>116</v>
      </c>
      <c r="W1529" s="1">
        <v>41390</v>
      </c>
      <c r="X1529" s="51">
        <v>3367.7660000000001</v>
      </c>
      <c r="Y1529" s="51">
        <f t="shared" si="67"/>
        <v>3498.047066666667</v>
      </c>
      <c r="Z1529">
        <v>29.78</v>
      </c>
    </row>
    <row r="1530" spans="22:26" customFormat="1" x14ac:dyDescent="0.25">
      <c r="V1530" t="s">
        <v>116</v>
      </c>
      <c r="W1530" s="1">
        <v>41396</v>
      </c>
      <c r="X1530" s="51">
        <v>3383.3980000000001</v>
      </c>
      <c r="Y1530" s="51">
        <f t="shared" si="67"/>
        <v>3498.2748333333338</v>
      </c>
      <c r="Z1530">
        <v>29.938600000000001</v>
      </c>
    </row>
    <row r="1531" spans="22:26" customFormat="1" x14ac:dyDescent="0.25">
      <c r="V1531" t="s">
        <v>116</v>
      </c>
      <c r="W1531" s="1">
        <v>41397</v>
      </c>
      <c r="X1531" s="51">
        <v>3448.64</v>
      </c>
      <c r="Y1531" s="51">
        <f t="shared" si="67"/>
        <v>3499.6844833333339</v>
      </c>
      <c r="Z1531">
        <v>30.517700000000001</v>
      </c>
    </row>
    <row r="1532" spans="22:26" customFormat="1" x14ac:dyDescent="0.25">
      <c r="V1532" t="s">
        <v>116</v>
      </c>
      <c r="W1532" s="1">
        <v>41400</v>
      </c>
      <c r="X1532" s="51">
        <v>3514.4569999999999</v>
      </c>
      <c r="Y1532" s="51">
        <f t="shared" si="67"/>
        <v>3500.7622000000006</v>
      </c>
      <c r="Z1532">
        <v>31.102599999999999</v>
      </c>
    </row>
    <row r="1533" spans="22:26" customFormat="1" x14ac:dyDescent="0.25">
      <c r="V1533" t="s">
        <v>116</v>
      </c>
      <c r="W1533" s="1">
        <v>41401</v>
      </c>
      <c r="X1533" s="51">
        <v>3521.4769999999999</v>
      </c>
      <c r="Y1533" s="51">
        <f t="shared" si="67"/>
        <v>3501.4115000000002</v>
      </c>
      <c r="Z1533">
        <v>31.1721</v>
      </c>
    </row>
    <row r="1534" spans="22:26" customFormat="1" x14ac:dyDescent="0.25">
      <c r="V1534" t="s">
        <v>116</v>
      </c>
      <c r="W1534" s="1">
        <v>41402</v>
      </c>
      <c r="X1534" s="51">
        <v>3553.848</v>
      </c>
      <c r="Y1534" s="51">
        <f t="shared" ref="Y1534:Y1597" si="68">AVERAGE(X1475:X1534)</f>
        <v>3502.2993333333338</v>
      </c>
      <c r="Z1534">
        <v>31.4437</v>
      </c>
    </row>
    <row r="1535" spans="22:26" customFormat="1" x14ac:dyDescent="0.25">
      <c r="V1535" t="s">
        <v>116</v>
      </c>
      <c r="W1535" s="1">
        <v>41403</v>
      </c>
      <c r="X1535" s="51">
        <v>3555.7689999999998</v>
      </c>
      <c r="Y1535" s="51">
        <f t="shared" si="68"/>
        <v>3503.5681833333338</v>
      </c>
      <c r="Z1535">
        <v>31.5002</v>
      </c>
    </row>
    <row r="1536" spans="22:26" customFormat="1" x14ac:dyDescent="0.25">
      <c r="V1536" t="s">
        <v>116</v>
      </c>
      <c r="W1536" s="1">
        <v>41404</v>
      </c>
      <c r="X1536" s="51">
        <v>3577.3270000000002</v>
      </c>
      <c r="Y1536" s="51">
        <f t="shared" si="68"/>
        <v>3504.7284833333338</v>
      </c>
      <c r="Z1536">
        <v>31.677399999999999</v>
      </c>
    </row>
    <row r="1537" spans="22:26" customFormat="1" x14ac:dyDescent="0.25">
      <c r="V1537" t="s">
        <v>116</v>
      </c>
      <c r="W1537" s="1">
        <v>41407</v>
      </c>
      <c r="X1537" s="51">
        <v>3590.7579999999998</v>
      </c>
      <c r="Y1537" s="51">
        <f t="shared" si="68"/>
        <v>3506.5017500000008</v>
      </c>
      <c r="Z1537">
        <v>31.8278</v>
      </c>
    </row>
    <row r="1538" spans="22:26" customFormat="1" x14ac:dyDescent="0.25">
      <c r="V1538" t="s">
        <v>116</v>
      </c>
      <c r="W1538" s="1">
        <v>41408</v>
      </c>
      <c r="X1538" s="51">
        <v>3549.3029999999999</v>
      </c>
      <c r="Y1538" s="51">
        <f t="shared" si="68"/>
        <v>3506.9793666666674</v>
      </c>
      <c r="Z1538">
        <v>31.484500000000001</v>
      </c>
    </row>
    <row r="1539" spans="22:26" customFormat="1" x14ac:dyDescent="0.25">
      <c r="V1539" t="s">
        <v>116</v>
      </c>
      <c r="W1539" s="1">
        <v>41409</v>
      </c>
      <c r="X1539" s="51">
        <v>3597.1060000000002</v>
      </c>
      <c r="Y1539" s="51">
        <f t="shared" si="68"/>
        <v>3507.8580500000007</v>
      </c>
      <c r="Z1539">
        <v>31.9053</v>
      </c>
    </row>
    <row r="1540" spans="22:26" customFormat="1" x14ac:dyDescent="0.25">
      <c r="V1540" t="s">
        <v>116</v>
      </c>
      <c r="W1540" s="1">
        <v>41410</v>
      </c>
      <c r="X1540" s="51">
        <v>3635.7550000000001</v>
      </c>
      <c r="Y1540" s="51">
        <f t="shared" si="68"/>
        <v>3509.1595166666671</v>
      </c>
      <c r="Z1540">
        <v>32.2607</v>
      </c>
    </row>
    <row r="1541" spans="22:26" customFormat="1" x14ac:dyDescent="0.25">
      <c r="V1541" t="s">
        <v>116</v>
      </c>
      <c r="W1541" s="1">
        <v>41411</v>
      </c>
      <c r="X1541" s="51">
        <v>3691.3989999999999</v>
      </c>
      <c r="Y1541" s="51">
        <f t="shared" si="68"/>
        <v>3510.5396833333343</v>
      </c>
      <c r="Z1541">
        <v>32.778700000000001</v>
      </c>
    </row>
    <row r="1542" spans="22:26" customFormat="1" x14ac:dyDescent="0.25">
      <c r="V1542" t="s">
        <v>116</v>
      </c>
      <c r="W1542" s="1">
        <v>41414</v>
      </c>
      <c r="X1542" s="51">
        <v>3737.748</v>
      </c>
      <c r="Y1542" s="51">
        <f t="shared" si="68"/>
        <v>3512.3725500000005</v>
      </c>
      <c r="Z1542">
        <v>33.189700000000002</v>
      </c>
    </row>
    <row r="1543" spans="22:26" customFormat="1" x14ac:dyDescent="0.25">
      <c r="V1543" t="s">
        <v>116</v>
      </c>
      <c r="W1543" s="1">
        <v>41415</v>
      </c>
      <c r="X1543" s="51">
        <v>3787.0590000000002</v>
      </c>
      <c r="Y1543" s="51">
        <f t="shared" si="68"/>
        <v>3516.1342500000005</v>
      </c>
      <c r="Z1543">
        <v>33.619799999999998</v>
      </c>
    </row>
    <row r="1544" spans="22:26" customFormat="1" x14ac:dyDescent="0.25">
      <c r="V1544" t="s">
        <v>116</v>
      </c>
      <c r="W1544" s="1">
        <v>41416</v>
      </c>
      <c r="X1544" s="51">
        <v>3755.8739999999998</v>
      </c>
      <c r="Y1544" s="51">
        <f t="shared" si="68"/>
        <v>3518.1425666666673</v>
      </c>
      <c r="Z1544">
        <v>33.337600000000002</v>
      </c>
    </row>
    <row r="1545" spans="22:26" customFormat="1" x14ac:dyDescent="0.25">
      <c r="V1545" t="s">
        <v>116</v>
      </c>
      <c r="W1545" s="1">
        <v>41417</v>
      </c>
      <c r="X1545" s="51">
        <v>3724.2289999999998</v>
      </c>
      <c r="Y1545" s="51">
        <f t="shared" si="68"/>
        <v>3520.8744333333339</v>
      </c>
      <c r="Z1545">
        <v>33.065300000000001</v>
      </c>
    </row>
    <row r="1546" spans="22:26" customFormat="1" x14ac:dyDescent="0.25">
      <c r="V1546" t="s">
        <v>116</v>
      </c>
      <c r="W1546" s="1">
        <v>41418</v>
      </c>
      <c r="X1546" s="51">
        <v>3782.0709999999999</v>
      </c>
      <c r="Y1546" s="51">
        <f t="shared" si="68"/>
        <v>3524.7696500000006</v>
      </c>
      <c r="Z1546">
        <v>33.573399999999999</v>
      </c>
    </row>
    <row r="1547" spans="22:26" customFormat="1" x14ac:dyDescent="0.25">
      <c r="V1547" t="s">
        <v>116</v>
      </c>
      <c r="W1547" s="1">
        <v>41421</v>
      </c>
      <c r="X1547" s="51">
        <v>3820.4270000000001</v>
      </c>
      <c r="Y1547" s="51">
        <f t="shared" si="68"/>
        <v>3528.6503166666671</v>
      </c>
      <c r="Z1547">
        <v>33.924399999999999</v>
      </c>
    </row>
    <row r="1548" spans="22:26" customFormat="1" x14ac:dyDescent="0.25">
      <c r="V1548" t="s">
        <v>116</v>
      </c>
      <c r="W1548" s="1">
        <v>41422</v>
      </c>
      <c r="X1548" s="51">
        <v>3827.7820000000002</v>
      </c>
      <c r="Y1548" s="51">
        <f t="shared" si="68"/>
        <v>3533.5599500000003</v>
      </c>
      <c r="Z1548">
        <v>33.953099999999999</v>
      </c>
    </row>
    <row r="1549" spans="22:26" customFormat="1" x14ac:dyDescent="0.25">
      <c r="V1549" t="s">
        <v>116</v>
      </c>
      <c r="W1549" s="1">
        <v>41423</v>
      </c>
      <c r="X1549" s="51">
        <v>3856.319</v>
      </c>
      <c r="Y1549" s="51">
        <f t="shared" si="68"/>
        <v>3538.900333333333</v>
      </c>
      <c r="Z1549">
        <v>34.192599999999999</v>
      </c>
    </row>
    <row r="1550" spans="22:26" customFormat="1" x14ac:dyDescent="0.25">
      <c r="V1550" t="s">
        <v>116</v>
      </c>
      <c r="W1550" s="1">
        <v>41424</v>
      </c>
      <c r="X1550" s="51">
        <v>3865.134</v>
      </c>
      <c r="Y1550" s="51">
        <f t="shared" si="68"/>
        <v>3543.1825833333337</v>
      </c>
      <c r="Z1550">
        <v>34.243600000000001</v>
      </c>
    </row>
    <row r="1551" spans="22:26" customFormat="1" x14ac:dyDescent="0.25">
      <c r="V1551" t="s">
        <v>116</v>
      </c>
      <c r="W1551" s="1">
        <v>41425</v>
      </c>
      <c r="X1551" s="51">
        <v>3841.2179999999998</v>
      </c>
      <c r="Y1551" s="51">
        <f t="shared" si="68"/>
        <v>3546.3958499999999</v>
      </c>
      <c r="Z1551">
        <v>34.022199999999998</v>
      </c>
    </row>
    <row r="1552" spans="22:26" customFormat="1" x14ac:dyDescent="0.25">
      <c r="V1552" t="s">
        <v>116</v>
      </c>
      <c r="W1552" s="1">
        <v>41428</v>
      </c>
      <c r="X1552" s="51">
        <v>3814.51</v>
      </c>
      <c r="Y1552" s="51">
        <f t="shared" si="68"/>
        <v>3551.3257333333331</v>
      </c>
      <c r="Z1552">
        <v>33.776800000000001</v>
      </c>
    </row>
    <row r="1553" spans="22:26" customFormat="1" x14ac:dyDescent="0.25">
      <c r="V1553" t="s">
        <v>116</v>
      </c>
      <c r="W1553" s="1">
        <v>41429</v>
      </c>
      <c r="X1553" s="51">
        <v>3739.7240000000002</v>
      </c>
      <c r="Y1553" s="51">
        <f t="shared" si="68"/>
        <v>3553.6890999999991</v>
      </c>
      <c r="Z1553">
        <v>33.1233</v>
      </c>
    </row>
    <row r="1554" spans="22:26" customFormat="1" x14ac:dyDescent="0.25">
      <c r="V1554" t="s">
        <v>116</v>
      </c>
      <c r="W1554" s="1">
        <v>41430</v>
      </c>
      <c r="X1554" s="51">
        <v>3755.1480000000001</v>
      </c>
      <c r="Y1554" s="51">
        <f t="shared" si="68"/>
        <v>3555.3759999999988</v>
      </c>
      <c r="Z1554">
        <v>33.254199999999997</v>
      </c>
    </row>
    <row r="1555" spans="22:26" customFormat="1" x14ac:dyDescent="0.25">
      <c r="V1555" t="s">
        <v>116</v>
      </c>
      <c r="W1555" s="1">
        <v>41431</v>
      </c>
      <c r="X1555" s="51">
        <v>3688.7359999999999</v>
      </c>
      <c r="Y1555" s="51">
        <f t="shared" si="68"/>
        <v>3556.6942666666655</v>
      </c>
      <c r="Z1555">
        <v>32.666600000000003</v>
      </c>
    </row>
    <row r="1556" spans="22:26" customFormat="1" x14ac:dyDescent="0.25">
      <c r="V1556" t="s">
        <v>116</v>
      </c>
      <c r="W1556" s="1">
        <v>41432</v>
      </c>
      <c r="X1556" s="51">
        <v>3616.21</v>
      </c>
      <c r="Y1556" s="51">
        <f t="shared" si="68"/>
        <v>3557.4580999999985</v>
      </c>
      <c r="Z1556">
        <v>32.039400000000001</v>
      </c>
    </row>
    <row r="1557" spans="22:26" customFormat="1" x14ac:dyDescent="0.25">
      <c r="V1557" t="s">
        <v>116</v>
      </c>
      <c r="W1557" s="1">
        <v>41438</v>
      </c>
      <c r="X1557" s="51">
        <v>3515.05</v>
      </c>
      <c r="Y1557" s="51">
        <f t="shared" si="68"/>
        <v>3556.5238499999987</v>
      </c>
      <c r="Z1557">
        <v>31.125699999999998</v>
      </c>
    </row>
    <row r="1558" spans="22:26" customFormat="1" x14ac:dyDescent="0.25">
      <c r="V1558" t="s">
        <v>116</v>
      </c>
      <c r="W1558" s="1">
        <v>41439</v>
      </c>
      <c r="X1558" s="51">
        <v>3584.9780000000001</v>
      </c>
      <c r="Y1558" s="51">
        <f t="shared" si="68"/>
        <v>3558.2538999999988</v>
      </c>
      <c r="Z1558">
        <v>31.7575</v>
      </c>
    </row>
    <row r="1559" spans="22:26" customFormat="1" x14ac:dyDescent="0.25">
      <c r="V1559" t="s">
        <v>116</v>
      </c>
      <c r="W1559" s="1">
        <v>41442</v>
      </c>
      <c r="X1559" s="51">
        <v>3593.3710000000001</v>
      </c>
      <c r="Y1559" s="51">
        <f t="shared" si="68"/>
        <v>3560.6542499999987</v>
      </c>
      <c r="Z1559">
        <v>31.8629</v>
      </c>
    </row>
    <row r="1560" spans="22:26" customFormat="1" x14ac:dyDescent="0.25">
      <c r="V1560" t="s">
        <v>116</v>
      </c>
      <c r="W1560" s="1">
        <v>41443</v>
      </c>
      <c r="X1560" s="51">
        <v>3605.7579999999998</v>
      </c>
      <c r="Y1560" s="51">
        <f t="shared" si="68"/>
        <v>3563.0026499999994</v>
      </c>
      <c r="Z1560">
        <v>31.9497</v>
      </c>
    </row>
    <row r="1561" spans="22:26" customFormat="1" x14ac:dyDescent="0.25">
      <c r="V1561" t="s">
        <v>116</v>
      </c>
      <c r="W1561" s="1">
        <v>41444</v>
      </c>
      <c r="X1561" s="51">
        <v>3583.2979999999998</v>
      </c>
      <c r="Y1561" s="51">
        <f t="shared" si="68"/>
        <v>3564.8707166666659</v>
      </c>
      <c r="Z1561">
        <v>31.7379</v>
      </c>
    </row>
    <row r="1562" spans="22:26" customFormat="1" x14ac:dyDescent="0.25">
      <c r="V1562" t="s">
        <v>116</v>
      </c>
      <c r="W1562" s="1">
        <v>41445</v>
      </c>
      <c r="X1562" s="51">
        <v>3465.0039999999999</v>
      </c>
      <c r="Y1562" s="51">
        <f t="shared" si="68"/>
        <v>3565.5021166666656</v>
      </c>
      <c r="Z1562">
        <v>30.683900000000001</v>
      </c>
    </row>
    <row r="1563" spans="22:26" customFormat="1" x14ac:dyDescent="0.25">
      <c r="V1563" t="s">
        <v>116</v>
      </c>
      <c r="W1563" s="1">
        <v>41446</v>
      </c>
      <c r="X1563" s="51">
        <v>3446.4830000000002</v>
      </c>
      <c r="Y1563" s="51">
        <f t="shared" si="68"/>
        <v>3565.6422999999991</v>
      </c>
      <c r="Z1563">
        <v>30.5396</v>
      </c>
    </row>
    <row r="1564" spans="22:26" customFormat="1" x14ac:dyDescent="0.25">
      <c r="V1564" t="s">
        <v>116</v>
      </c>
      <c r="W1564" s="1">
        <v>41449</v>
      </c>
      <c r="X1564" s="51">
        <v>3232.962</v>
      </c>
      <c r="Y1564" s="51">
        <f t="shared" si="68"/>
        <v>3560.728799999999</v>
      </c>
      <c r="Z1564">
        <v>28.683499999999999</v>
      </c>
    </row>
    <row r="1565" spans="22:26" customFormat="1" x14ac:dyDescent="0.25">
      <c r="V1565" t="s">
        <v>116</v>
      </c>
      <c r="W1565" s="1">
        <v>41450</v>
      </c>
      <c r="X1565" s="51">
        <v>3219.134</v>
      </c>
      <c r="Y1565" s="51">
        <f t="shared" si="68"/>
        <v>3554.9640333333323</v>
      </c>
      <c r="Z1565">
        <v>28.590499999999999</v>
      </c>
    </row>
    <row r="1566" spans="22:26" customFormat="1" x14ac:dyDescent="0.25">
      <c r="V1566" t="s">
        <v>116</v>
      </c>
      <c r="W1566" s="1">
        <v>41451</v>
      </c>
      <c r="X1566" s="51">
        <v>3285.8180000000002</v>
      </c>
      <c r="Y1566" s="51">
        <f t="shared" si="68"/>
        <v>3550.0623333333324</v>
      </c>
      <c r="Z1566">
        <v>29.178899999999999</v>
      </c>
    </row>
    <row r="1567" spans="22:26" customFormat="1" x14ac:dyDescent="0.25">
      <c r="V1567" t="s">
        <v>116</v>
      </c>
      <c r="W1567" s="1">
        <v>41452</v>
      </c>
      <c r="X1567" s="51">
        <v>3233.2220000000002</v>
      </c>
      <c r="Y1567" s="51">
        <f t="shared" si="68"/>
        <v>3544.4739833333324</v>
      </c>
      <c r="Z1567">
        <v>28.732199999999999</v>
      </c>
    </row>
    <row r="1568" spans="22:26" customFormat="1" x14ac:dyDescent="0.25">
      <c r="V1568" t="s">
        <v>116</v>
      </c>
      <c r="W1568" s="1">
        <v>41453</v>
      </c>
      <c r="X1568" s="51">
        <v>3235.9780000000001</v>
      </c>
      <c r="Y1568" s="51">
        <f t="shared" si="68"/>
        <v>3539.3434166666661</v>
      </c>
      <c r="Z1568">
        <v>28.7714</v>
      </c>
    </row>
    <row r="1569" spans="22:26" customFormat="1" x14ac:dyDescent="0.25">
      <c r="V1569" t="s">
        <v>116</v>
      </c>
      <c r="W1569" s="1">
        <v>41456</v>
      </c>
      <c r="X1569" s="51">
        <v>3304.5909999999999</v>
      </c>
      <c r="Y1569" s="51">
        <f t="shared" si="68"/>
        <v>3535.2156499999992</v>
      </c>
      <c r="Z1569">
        <v>26.6648</v>
      </c>
    </row>
    <row r="1570" spans="22:26" customFormat="1" x14ac:dyDescent="0.25">
      <c r="V1570" t="s">
        <v>116</v>
      </c>
      <c r="W1570" s="1">
        <v>41457</v>
      </c>
      <c r="X1570" s="51">
        <v>3359.0529999999999</v>
      </c>
      <c r="Y1570" s="51">
        <f t="shared" si="68"/>
        <v>3533.7169166666658</v>
      </c>
      <c r="Z1570">
        <v>27.098800000000001</v>
      </c>
    </row>
    <row r="1571" spans="22:26" customFormat="1" x14ac:dyDescent="0.25">
      <c r="V1571" t="s">
        <v>116</v>
      </c>
      <c r="W1571" s="1">
        <v>41458</v>
      </c>
      <c r="X1571" s="51">
        <v>3364.1840000000002</v>
      </c>
      <c r="Y1571" s="51">
        <f t="shared" si="68"/>
        <v>3532.3318999999997</v>
      </c>
      <c r="Z1571">
        <v>27.138000000000002</v>
      </c>
    </row>
    <row r="1572" spans="22:26" customFormat="1" x14ac:dyDescent="0.25">
      <c r="V1572" t="s">
        <v>116</v>
      </c>
      <c r="W1572" s="1">
        <v>41459</v>
      </c>
      <c r="X1572" s="51">
        <v>3390.4879999999998</v>
      </c>
      <c r="Y1572" s="51">
        <f t="shared" si="68"/>
        <v>3530.9906999999998</v>
      </c>
      <c r="Z1572">
        <v>27.370999999999999</v>
      </c>
    </row>
    <row r="1573" spans="22:26" customFormat="1" x14ac:dyDescent="0.25">
      <c r="V1573" t="s">
        <v>116</v>
      </c>
      <c r="W1573" s="1">
        <v>41460</v>
      </c>
      <c r="X1573" s="51">
        <v>3371.529</v>
      </c>
      <c r="Y1573" s="51">
        <f t="shared" si="68"/>
        <v>3530.0411833333333</v>
      </c>
      <c r="Z1573">
        <v>27.209</v>
      </c>
    </row>
    <row r="1574" spans="22:26" customFormat="1" x14ac:dyDescent="0.25">
      <c r="V1574" t="s">
        <v>116</v>
      </c>
      <c r="W1574" s="1">
        <v>41463</v>
      </c>
      <c r="X1574" s="51">
        <v>3240.4769999999999</v>
      </c>
      <c r="Y1574" s="51">
        <f t="shared" si="68"/>
        <v>3527.4286000000006</v>
      </c>
      <c r="Z1574">
        <v>26.133400000000002</v>
      </c>
    </row>
    <row r="1575" spans="22:26" customFormat="1" x14ac:dyDescent="0.25">
      <c r="V1575" t="s">
        <v>116</v>
      </c>
      <c r="W1575" s="1">
        <v>41464</v>
      </c>
      <c r="X1575" s="51">
        <v>3259.9110000000001</v>
      </c>
      <c r="Y1575" s="51">
        <f t="shared" si="68"/>
        <v>3524.9082833333337</v>
      </c>
      <c r="Z1575">
        <v>26.279299999999999</v>
      </c>
    </row>
    <row r="1576" spans="22:26" customFormat="1" x14ac:dyDescent="0.25">
      <c r="V1576" t="s">
        <v>116</v>
      </c>
      <c r="W1576" s="1">
        <v>41465</v>
      </c>
      <c r="X1576" s="51">
        <v>3361.395</v>
      </c>
      <c r="Y1576" s="51">
        <f t="shared" si="68"/>
        <v>3523.5253500000008</v>
      </c>
      <c r="Z1576">
        <v>27.101500000000001</v>
      </c>
    </row>
    <row r="1577" spans="22:26" customFormat="1" x14ac:dyDescent="0.25">
      <c r="V1577" t="s">
        <v>116</v>
      </c>
      <c r="W1577" s="1">
        <v>41466</v>
      </c>
      <c r="X1577" s="51">
        <v>3455.884</v>
      </c>
      <c r="Y1577" s="51">
        <f t="shared" si="68"/>
        <v>3523.835633333334</v>
      </c>
      <c r="Z1577">
        <v>27.866199999999999</v>
      </c>
    </row>
    <row r="1578" spans="22:26" customFormat="1" x14ac:dyDescent="0.25">
      <c r="V1578" t="s">
        <v>116</v>
      </c>
      <c r="W1578" s="1">
        <v>41467</v>
      </c>
      <c r="X1578" s="51">
        <v>3425.1350000000002</v>
      </c>
      <c r="Y1578" s="51">
        <f t="shared" si="68"/>
        <v>3523.8676000000005</v>
      </c>
      <c r="Z1578">
        <v>27.620799999999999</v>
      </c>
    </row>
    <row r="1579" spans="22:26" customFormat="1" x14ac:dyDescent="0.25">
      <c r="V1579" t="s">
        <v>116</v>
      </c>
      <c r="W1579" s="1">
        <v>41470</v>
      </c>
      <c r="X1579" s="51">
        <v>3493.4409999999998</v>
      </c>
      <c r="Y1579" s="51">
        <f t="shared" si="68"/>
        <v>3525.5163333333339</v>
      </c>
      <c r="Z1579">
        <v>28.1601</v>
      </c>
    </row>
    <row r="1580" spans="22:26" customFormat="1" x14ac:dyDescent="0.25">
      <c r="V1580" t="s">
        <v>116</v>
      </c>
      <c r="W1580" s="1">
        <v>41471</v>
      </c>
      <c r="X1580" s="51">
        <v>3536.3130000000001</v>
      </c>
      <c r="Y1580" s="51">
        <f t="shared" si="68"/>
        <v>3528.6740333333337</v>
      </c>
      <c r="Z1580">
        <v>28.503799999999998</v>
      </c>
    </row>
    <row r="1581" spans="22:26" customFormat="1" x14ac:dyDescent="0.25">
      <c r="V1581" t="s">
        <v>116</v>
      </c>
      <c r="W1581" s="1">
        <v>41472</v>
      </c>
      <c r="X1581" s="51">
        <v>3485.0740000000001</v>
      </c>
      <c r="Y1581" s="51">
        <f t="shared" si="68"/>
        <v>3530.3739166666678</v>
      </c>
      <c r="Z1581">
        <v>28.1069</v>
      </c>
    </row>
    <row r="1582" spans="22:26" customFormat="1" x14ac:dyDescent="0.25">
      <c r="V1582" t="s">
        <v>116</v>
      </c>
      <c r="W1582" s="1">
        <v>41473</v>
      </c>
      <c r="X1582" s="51">
        <v>3481.201</v>
      </c>
      <c r="Y1582" s="51">
        <f t="shared" si="68"/>
        <v>3531.5203333333338</v>
      </c>
      <c r="Z1582">
        <v>28.0428</v>
      </c>
    </row>
    <row r="1583" spans="22:26" customFormat="1" x14ac:dyDescent="0.25">
      <c r="V1583" t="s">
        <v>116</v>
      </c>
      <c r="W1583" s="1">
        <v>41474</v>
      </c>
      <c r="X1583" s="51">
        <v>3394.306</v>
      </c>
      <c r="Y1583" s="51">
        <f t="shared" si="68"/>
        <v>3531.0418999999997</v>
      </c>
      <c r="Z1583">
        <v>27.3276</v>
      </c>
    </row>
    <row r="1584" spans="22:26" customFormat="1" x14ac:dyDescent="0.25">
      <c r="V1584" t="s">
        <v>116</v>
      </c>
      <c r="W1584" s="1">
        <v>41477</v>
      </c>
      <c r="X1584" s="51">
        <v>3461.2809999999999</v>
      </c>
      <c r="Y1584" s="51">
        <f t="shared" si="68"/>
        <v>3530.4758833333335</v>
      </c>
      <c r="Z1584">
        <v>27.8413</v>
      </c>
    </row>
    <row r="1585" spans="22:26" customFormat="1" x14ac:dyDescent="0.25">
      <c r="V1585" t="s">
        <v>116</v>
      </c>
      <c r="W1585" s="1">
        <v>41478</v>
      </c>
      <c r="X1585" s="51">
        <v>3544.9659999999999</v>
      </c>
      <c r="Y1585" s="51">
        <f t="shared" si="68"/>
        <v>3531.0315833333329</v>
      </c>
      <c r="Z1585">
        <v>28.509399999999999</v>
      </c>
    </row>
    <row r="1586" spans="22:26" customFormat="1" x14ac:dyDescent="0.25">
      <c r="V1586" t="s">
        <v>116</v>
      </c>
      <c r="W1586" s="1">
        <v>41479</v>
      </c>
      <c r="X1586" s="51">
        <v>3566.2820000000002</v>
      </c>
      <c r="Y1586" s="51">
        <f t="shared" si="68"/>
        <v>3533.5287999999996</v>
      </c>
      <c r="Z1586">
        <v>28.6572</v>
      </c>
    </row>
    <row r="1587" spans="22:26" customFormat="1" x14ac:dyDescent="0.25">
      <c r="V1587" t="s">
        <v>116</v>
      </c>
      <c r="W1587" s="1">
        <v>41480</v>
      </c>
      <c r="X1587" s="51">
        <v>3498.2420000000002</v>
      </c>
      <c r="Y1587" s="51">
        <f t="shared" si="68"/>
        <v>3533.7566999999999</v>
      </c>
      <c r="Z1587">
        <v>28.113800000000001</v>
      </c>
    </row>
    <row r="1588" spans="22:26" customFormat="1" x14ac:dyDescent="0.25">
      <c r="V1588" t="s">
        <v>116</v>
      </c>
      <c r="W1588" s="1">
        <v>41481</v>
      </c>
      <c r="X1588" s="51">
        <v>3494.1590000000001</v>
      </c>
      <c r="Y1588" s="51">
        <f t="shared" si="68"/>
        <v>3534.8026666666669</v>
      </c>
      <c r="Z1588">
        <v>28.095199999999998</v>
      </c>
    </row>
    <row r="1589" spans="22:26" customFormat="1" x14ac:dyDescent="0.25">
      <c r="V1589" t="s">
        <v>116</v>
      </c>
      <c r="W1589" s="1">
        <v>41484</v>
      </c>
      <c r="X1589" s="51">
        <v>3426.5929999999998</v>
      </c>
      <c r="Y1589" s="51">
        <f t="shared" si="68"/>
        <v>3535.7831166666674</v>
      </c>
      <c r="Z1589">
        <v>27.542000000000002</v>
      </c>
    </row>
    <row r="1590" spans="22:26" customFormat="1" x14ac:dyDescent="0.25">
      <c r="V1590" t="s">
        <v>116</v>
      </c>
      <c r="W1590" s="1">
        <v>41485</v>
      </c>
      <c r="X1590" s="51">
        <v>3411.2190000000001</v>
      </c>
      <c r="Y1590" s="51">
        <f t="shared" si="68"/>
        <v>3536.2468000000003</v>
      </c>
      <c r="Z1590">
        <v>27.439499999999999</v>
      </c>
    </row>
    <row r="1591" spans="22:26" customFormat="1" x14ac:dyDescent="0.25">
      <c r="V1591" t="s">
        <v>116</v>
      </c>
      <c r="W1591" s="1">
        <v>41486</v>
      </c>
      <c r="X1591" s="51">
        <v>3430.7429999999999</v>
      </c>
      <c r="Y1591" s="51">
        <f t="shared" si="68"/>
        <v>3535.9485166666664</v>
      </c>
      <c r="Z1591">
        <v>27.608699999999999</v>
      </c>
    </row>
    <row r="1592" spans="22:26" customFormat="1" x14ac:dyDescent="0.25">
      <c r="V1592" t="s">
        <v>116</v>
      </c>
      <c r="W1592" s="1">
        <v>41487</v>
      </c>
      <c r="X1592" s="51">
        <v>3521.152</v>
      </c>
      <c r="Y1592" s="51">
        <f t="shared" si="68"/>
        <v>3536.0601000000001</v>
      </c>
      <c r="Z1592">
        <v>28.331700000000001</v>
      </c>
    </row>
    <row r="1593" spans="22:26" customFormat="1" x14ac:dyDescent="0.25">
      <c r="V1593" t="s">
        <v>116</v>
      </c>
      <c r="W1593" s="1">
        <v>41488</v>
      </c>
      <c r="X1593" s="51">
        <v>3533.6089999999999</v>
      </c>
      <c r="Y1593" s="51">
        <f t="shared" si="68"/>
        <v>3536.2623000000003</v>
      </c>
      <c r="Z1593">
        <v>28.4377</v>
      </c>
    </row>
    <row r="1594" spans="22:26" customFormat="1" x14ac:dyDescent="0.25">
      <c r="V1594" t="s">
        <v>116</v>
      </c>
      <c r="W1594" s="1">
        <v>41491</v>
      </c>
      <c r="X1594" s="51">
        <v>3592.538</v>
      </c>
      <c r="Y1594" s="51">
        <f t="shared" si="68"/>
        <v>3536.9071333333336</v>
      </c>
      <c r="Z1594">
        <v>28.9223</v>
      </c>
    </row>
    <row r="1595" spans="22:26" customFormat="1" x14ac:dyDescent="0.25">
      <c r="V1595" t="s">
        <v>116</v>
      </c>
      <c r="W1595" s="1">
        <v>41492</v>
      </c>
      <c r="X1595" s="51">
        <v>3631.491</v>
      </c>
      <c r="Y1595" s="51">
        <f t="shared" si="68"/>
        <v>3538.1691666666666</v>
      </c>
      <c r="Z1595">
        <v>29.232700000000001</v>
      </c>
    </row>
    <row r="1596" spans="22:26" customFormat="1" x14ac:dyDescent="0.25">
      <c r="V1596" t="s">
        <v>116</v>
      </c>
      <c r="W1596" s="1">
        <v>41493</v>
      </c>
      <c r="X1596" s="51">
        <v>3596.3180000000002</v>
      </c>
      <c r="Y1596" s="51">
        <f t="shared" si="68"/>
        <v>3538.4856833333333</v>
      </c>
      <c r="Z1596">
        <v>28.961200000000002</v>
      </c>
    </row>
    <row r="1597" spans="22:26" customFormat="1" x14ac:dyDescent="0.25">
      <c r="V1597" t="s">
        <v>116</v>
      </c>
      <c r="W1597" s="1">
        <v>41494</v>
      </c>
      <c r="X1597" s="51">
        <v>3605.85</v>
      </c>
      <c r="Y1597" s="51">
        <f t="shared" si="68"/>
        <v>3538.7372166666664</v>
      </c>
      <c r="Z1597">
        <v>29.049099999999999</v>
      </c>
    </row>
    <row r="1598" spans="22:26" customFormat="1" x14ac:dyDescent="0.25">
      <c r="V1598" t="s">
        <v>116</v>
      </c>
      <c r="W1598" s="1">
        <v>41495</v>
      </c>
      <c r="X1598" s="51">
        <v>3618.7440000000001</v>
      </c>
      <c r="Y1598" s="51">
        <f t="shared" ref="Y1598:Y1661" si="69">AVERAGE(X1539:X1598)</f>
        <v>3539.8945666666664</v>
      </c>
      <c r="Z1598">
        <v>29.146999999999998</v>
      </c>
    </row>
    <row r="1599" spans="22:26" customFormat="1" x14ac:dyDescent="0.25">
      <c r="V1599" t="s">
        <v>116</v>
      </c>
      <c r="W1599" s="1">
        <v>41498</v>
      </c>
      <c r="X1599" s="51">
        <v>3676.1950000000002</v>
      </c>
      <c r="Y1599" s="51">
        <f t="shared" si="69"/>
        <v>3541.2127166666664</v>
      </c>
      <c r="Z1599">
        <v>29.605</v>
      </c>
    </row>
    <row r="1600" spans="22:26" customFormat="1" x14ac:dyDescent="0.25">
      <c r="V1600" t="s">
        <v>116</v>
      </c>
      <c r="W1600" s="1">
        <v>41499</v>
      </c>
      <c r="X1600" s="51">
        <v>3695.5520000000001</v>
      </c>
      <c r="Y1600" s="51">
        <f t="shared" si="69"/>
        <v>3542.2093333333332</v>
      </c>
      <c r="Z1600">
        <v>29.770600000000002</v>
      </c>
    </row>
    <row r="1601" spans="22:26" customFormat="1" x14ac:dyDescent="0.25">
      <c r="V1601" t="s">
        <v>116</v>
      </c>
      <c r="W1601" s="1">
        <v>41500</v>
      </c>
      <c r="X1601" s="51">
        <v>3681.0819999999999</v>
      </c>
      <c r="Y1601" s="51">
        <f t="shared" si="69"/>
        <v>3542.0373833333333</v>
      </c>
      <c r="Z1601">
        <v>29.665700000000001</v>
      </c>
    </row>
    <row r="1602" spans="22:26" customFormat="1" x14ac:dyDescent="0.25">
      <c r="V1602" t="s">
        <v>116</v>
      </c>
      <c r="W1602" s="1">
        <v>41501</v>
      </c>
      <c r="X1602" s="51">
        <v>3631.3209999999999</v>
      </c>
      <c r="Y1602" s="51">
        <f t="shared" si="69"/>
        <v>3540.2635999999998</v>
      </c>
      <c r="Z1602">
        <v>29.270299999999999</v>
      </c>
    </row>
    <row r="1603" spans="22:26" customFormat="1" x14ac:dyDescent="0.25">
      <c r="V1603" t="s">
        <v>116</v>
      </c>
      <c r="W1603" s="1">
        <v>41502</v>
      </c>
      <c r="X1603" s="51">
        <v>3554.348</v>
      </c>
      <c r="Y1603" s="51">
        <f t="shared" si="69"/>
        <v>3536.3850833333331</v>
      </c>
      <c r="Z1603">
        <v>28.668399999999998</v>
      </c>
    </row>
    <row r="1604" spans="22:26" customFormat="1" x14ac:dyDescent="0.25">
      <c r="V1604" t="s">
        <v>116</v>
      </c>
      <c r="W1604" s="1">
        <v>41505</v>
      </c>
      <c r="X1604" s="51">
        <v>3609.0279999999998</v>
      </c>
      <c r="Y1604" s="51">
        <f t="shared" si="69"/>
        <v>3533.9376499999998</v>
      </c>
      <c r="Z1604">
        <v>29.1191</v>
      </c>
    </row>
    <row r="1605" spans="22:26" customFormat="1" x14ac:dyDescent="0.25">
      <c r="V1605" t="s">
        <v>116</v>
      </c>
      <c r="W1605" s="1">
        <v>41506</v>
      </c>
      <c r="X1605" s="51">
        <v>3599.6370000000002</v>
      </c>
      <c r="Y1605" s="51">
        <f t="shared" si="69"/>
        <v>3531.8611166666665</v>
      </c>
      <c r="Z1605">
        <v>29.0489</v>
      </c>
    </row>
    <row r="1606" spans="22:26" customFormat="1" x14ac:dyDescent="0.25">
      <c r="V1606" t="s">
        <v>116</v>
      </c>
      <c r="W1606" s="1">
        <v>41507</v>
      </c>
      <c r="X1606" s="51">
        <v>3627.5010000000002</v>
      </c>
      <c r="Y1606" s="51">
        <f t="shared" si="69"/>
        <v>3529.2849499999998</v>
      </c>
      <c r="Z1606">
        <v>29.290400000000002</v>
      </c>
    </row>
    <row r="1607" spans="22:26" customFormat="1" x14ac:dyDescent="0.25">
      <c r="V1607" t="s">
        <v>116</v>
      </c>
      <c r="W1607" s="1">
        <v>41508</v>
      </c>
      <c r="X1607" s="51">
        <v>3636.4690000000001</v>
      </c>
      <c r="Y1607" s="51">
        <f t="shared" si="69"/>
        <v>3526.2189833333332</v>
      </c>
      <c r="Z1607">
        <v>29.388500000000001</v>
      </c>
    </row>
    <row r="1608" spans="22:26" customFormat="1" x14ac:dyDescent="0.25">
      <c r="V1608" t="s">
        <v>116</v>
      </c>
      <c r="W1608" s="1">
        <v>41509</v>
      </c>
      <c r="X1608" s="51">
        <v>3627.97</v>
      </c>
      <c r="Y1608" s="51">
        <f t="shared" si="69"/>
        <v>3522.8887833333333</v>
      </c>
      <c r="Z1608">
        <v>29.3445</v>
      </c>
    </row>
    <row r="1609" spans="22:26" customFormat="1" x14ac:dyDescent="0.25">
      <c r="V1609" t="s">
        <v>116</v>
      </c>
      <c r="W1609" s="1">
        <v>41512</v>
      </c>
      <c r="X1609" s="51">
        <v>3703.5929999999998</v>
      </c>
      <c r="Y1609" s="51">
        <f t="shared" si="69"/>
        <v>3520.3433500000001</v>
      </c>
      <c r="Z1609">
        <v>29.970500000000001</v>
      </c>
    </row>
    <row r="1610" spans="22:26" customFormat="1" x14ac:dyDescent="0.25">
      <c r="V1610" t="s">
        <v>116</v>
      </c>
      <c r="W1610" s="1">
        <v>41513</v>
      </c>
      <c r="X1610" s="51">
        <v>3732.098</v>
      </c>
      <c r="Y1610" s="51">
        <f t="shared" si="69"/>
        <v>3518.1260833333331</v>
      </c>
      <c r="Z1610">
        <v>30.216899999999999</v>
      </c>
    </row>
    <row r="1611" spans="22:26" customFormat="1" x14ac:dyDescent="0.25">
      <c r="V1611" t="s">
        <v>116</v>
      </c>
      <c r="W1611" s="1">
        <v>41514</v>
      </c>
      <c r="X1611" s="51">
        <v>3703.92</v>
      </c>
      <c r="Y1611" s="51">
        <f t="shared" si="69"/>
        <v>3515.8377833333334</v>
      </c>
      <c r="Z1611">
        <v>30.018999999999998</v>
      </c>
    </row>
    <row r="1612" spans="22:26" customFormat="1" x14ac:dyDescent="0.25">
      <c r="V1612" t="s">
        <v>116</v>
      </c>
      <c r="W1612" s="1">
        <v>41515</v>
      </c>
      <c r="X1612" s="51">
        <v>3701.0830000000001</v>
      </c>
      <c r="Y1612" s="51">
        <f t="shared" si="69"/>
        <v>3513.9473333333331</v>
      </c>
      <c r="Z1612">
        <v>29.996600000000001</v>
      </c>
    </row>
    <row r="1613" spans="22:26" customFormat="1" x14ac:dyDescent="0.25">
      <c r="V1613" t="s">
        <v>116</v>
      </c>
      <c r="W1613" s="1">
        <v>41516</v>
      </c>
      <c r="X1613" s="51">
        <v>3664.1480000000001</v>
      </c>
      <c r="Y1613" s="51">
        <f t="shared" si="69"/>
        <v>3512.6877333333332</v>
      </c>
      <c r="Z1613">
        <v>29.6996</v>
      </c>
    </row>
    <row r="1614" spans="22:26" customFormat="1" x14ac:dyDescent="0.25">
      <c r="V1614" t="s">
        <v>116</v>
      </c>
      <c r="W1614" s="1">
        <v>41519</v>
      </c>
      <c r="X1614" s="51">
        <v>3689.9589999999998</v>
      </c>
      <c r="Y1614" s="51">
        <f t="shared" si="69"/>
        <v>3511.6012500000002</v>
      </c>
      <c r="Z1614">
        <v>29.918399999999998</v>
      </c>
    </row>
    <row r="1615" spans="22:26" customFormat="1" x14ac:dyDescent="0.25">
      <c r="V1615" t="s">
        <v>116</v>
      </c>
      <c r="W1615" s="1">
        <v>41520</v>
      </c>
      <c r="X1615" s="51">
        <v>3744.8710000000001</v>
      </c>
      <c r="Y1615" s="51">
        <f t="shared" si="69"/>
        <v>3512.5368333333336</v>
      </c>
      <c r="Z1615">
        <v>30.374600000000001</v>
      </c>
    </row>
    <row r="1616" spans="22:26" customFormat="1" x14ac:dyDescent="0.25">
      <c r="V1616" t="s">
        <v>116</v>
      </c>
      <c r="W1616" s="1">
        <v>41521</v>
      </c>
      <c r="X1616" s="51">
        <v>3755.239</v>
      </c>
      <c r="Y1616" s="51">
        <f t="shared" si="69"/>
        <v>3514.8539833333334</v>
      </c>
      <c r="Z1616">
        <v>30.481999999999999</v>
      </c>
    </row>
    <row r="1617" spans="22:26" customFormat="1" x14ac:dyDescent="0.25">
      <c r="V1617" t="s">
        <v>116</v>
      </c>
      <c r="W1617" s="1">
        <v>41522</v>
      </c>
      <c r="X1617" s="51">
        <v>3762.569</v>
      </c>
      <c r="Y1617" s="51">
        <f t="shared" si="69"/>
        <v>3518.9792999999995</v>
      </c>
      <c r="Z1617">
        <v>30.547000000000001</v>
      </c>
    </row>
    <row r="1618" spans="22:26" customFormat="1" x14ac:dyDescent="0.25">
      <c r="V1618" t="s">
        <v>116</v>
      </c>
      <c r="W1618" s="1">
        <v>41523</v>
      </c>
      <c r="X1618" s="51">
        <v>3792.8319999999999</v>
      </c>
      <c r="Y1618" s="51">
        <f t="shared" si="69"/>
        <v>3522.4435333333327</v>
      </c>
      <c r="Z1618">
        <v>30.836600000000001</v>
      </c>
    </row>
    <row r="1619" spans="22:26" customFormat="1" x14ac:dyDescent="0.25">
      <c r="V1619" t="s">
        <v>116</v>
      </c>
      <c r="W1619" s="1">
        <v>41526</v>
      </c>
      <c r="X1619" s="51">
        <v>3831.9270000000001</v>
      </c>
      <c r="Y1619" s="51">
        <f t="shared" si="69"/>
        <v>3526.4194666666658</v>
      </c>
      <c r="Z1619">
        <v>31.204799999999999</v>
      </c>
    </row>
    <row r="1620" spans="22:26" customFormat="1" x14ac:dyDescent="0.25">
      <c r="V1620" t="s">
        <v>116</v>
      </c>
      <c r="W1620" s="1">
        <v>41527</v>
      </c>
      <c r="X1620" s="51">
        <v>3870.9229999999998</v>
      </c>
      <c r="Y1620" s="51">
        <f t="shared" si="69"/>
        <v>3530.8388833333329</v>
      </c>
      <c r="Z1620">
        <v>31.5396</v>
      </c>
    </row>
    <row r="1621" spans="22:26" customFormat="1" x14ac:dyDescent="0.25">
      <c r="V1621" t="s">
        <v>116</v>
      </c>
      <c r="W1621" s="1">
        <v>41528</v>
      </c>
      <c r="X1621" s="51">
        <v>3834.2579999999998</v>
      </c>
      <c r="Y1621" s="51">
        <f t="shared" si="69"/>
        <v>3535.0215499999999</v>
      </c>
      <c r="Z1621">
        <v>31.2638</v>
      </c>
    </row>
    <row r="1622" spans="22:26" customFormat="1" x14ac:dyDescent="0.25">
      <c r="V1622" t="s">
        <v>116</v>
      </c>
      <c r="W1622" s="1">
        <v>41529</v>
      </c>
      <c r="X1622" s="51">
        <v>3845.0680000000002</v>
      </c>
      <c r="Y1622" s="51">
        <f t="shared" si="69"/>
        <v>3541.3559499999997</v>
      </c>
      <c r="Z1622">
        <v>31.3719</v>
      </c>
    </row>
    <row r="1623" spans="22:26" customFormat="1" x14ac:dyDescent="0.25">
      <c r="V1623" t="s">
        <v>116</v>
      </c>
      <c r="W1623" s="1">
        <v>41530</v>
      </c>
      <c r="X1623" s="51">
        <v>3849.82</v>
      </c>
      <c r="Y1623" s="51">
        <f t="shared" si="69"/>
        <v>3548.0782333333336</v>
      </c>
      <c r="Z1623">
        <v>31.4284</v>
      </c>
    </row>
    <row r="1624" spans="22:26" customFormat="1" x14ac:dyDescent="0.25">
      <c r="V1624" t="s">
        <v>116</v>
      </c>
      <c r="W1624" s="1">
        <v>41533</v>
      </c>
      <c r="X1624" s="51">
        <v>3854.2069999999999</v>
      </c>
      <c r="Y1624" s="51">
        <f t="shared" si="69"/>
        <v>3558.4323166666663</v>
      </c>
      <c r="Z1624">
        <v>31.504300000000001</v>
      </c>
    </row>
    <row r="1625" spans="22:26" customFormat="1" x14ac:dyDescent="0.25">
      <c r="V1625" t="s">
        <v>116</v>
      </c>
      <c r="W1625" s="1">
        <v>41534</v>
      </c>
      <c r="X1625" s="51">
        <v>3786.2919999999999</v>
      </c>
      <c r="Y1625" s="51">
        <f t="shared" si="69"/>
        <v>3567.8849499999997</v>
      </c>
      <c r="Z1625">
        <v>30.962700000000002</v>
      </c>
    </row>
    <row r="1626" spans="22:26" customFormat="1" x14ac:dyDescent="0.25">
      <c r="V1626" t="s">
        <v>116</v>
      </c>
      <c r="W1626" s="1">
        <v>41535</v>
      </c>
      <c r="X1626" s="51">
        <v>3822.123</v>
      </c>
      <c r="Y1626" s="51">
        <f t="shared" si="69"/>
        <v>3576.8233666666661</v>
      </c>
      <c r="Z1626">
        <v>31.281099999999999</v>
      </c>
    </row>
    <row r="1627" spans="22:26" customFormat="1" x14ac:dyDescent="0.25">
      <c r="V1627" t="s">
        <v>116</v>
      </c>
      <c r="W1627" s="1">
        <v>41540</v>
      </c>
      <c r="X1627" s="51">
        <v>3899.625</v>
      </c>
      <c r="Y1627" s="51">
        <f t="shared" si="69"/>
        <v>3587.9300833333332</v>
      </c>
      <c r="Z1627">
        <v>31.9392</v>
      </c>
    </row>
    <row r="1628" spans="22:26" customFormat="1" x14ac:dyDescent="0.25">
      <c r="V1628" t="s">
        <v>116</v>
      </c>
      <c r="W1628" s="1">
        <v>41541</v>
      </c>
      <c r="X1628" s="51">
        <v>3903.518</v>
      </c>
      <c r="Y1628" s="51">
        <f t="shared" si="69"/>
        <v>3599.0557500000004</v>
      </c>
      <c r="Z1628">
        <v>31.9985</v>
      </c>
    </row>
    <row r="1629" spans="22:26" customFormat="1" x14ac:dyDescent="0.25">
      <c r="V1629" t="s">
        <v>116</v>
      </c>
      <c r="W1629" s="1">
        <v>41542</v>
      </c>
      <c r="X1629" s="51">
        <v>3889.221</v>
      </c>
      <c r="Y1629" s="51">
        <f t="shared" si="69"/>
        <v>3608.7995833333334</v>
      </c>
      <c r="Z1629">
        <v>31.918199999999999</v>
      </c>
    </row>
    <row r="1630" spans="22:26" customFormat="1" x14ac:dyDescent="0.25">
      <c r="V1630" t="s">
        <v>116</v>
      </c>
      <c r="W1630" s="1">
        <v>41543</v>
      </c>
      <c r="X1630" s="51">
        <v>3808.2159999999999</v>
      </c>
      <c r="Y1630" s="51">
        <f t="shared" si="69"/>
        <v>3616.285633333333</v>
      </c>
      <c r="Z1630">
        <v>31.2073</v>
      </c>
    </row>
    <row r="1631" spans="22:26" customFormat="1" x14ac:dyDescent="0.25">
      <c r="V1631" t="s">
        <v>116</v>
      </c>
      <c r="W1631" s="1">
        <v>41544</v>
      </c>
      <c r="X1631" s="51">
        <v>3822.7579999999998</v>
      </c>
      <c r="Y1631" s="51">
        <f t="shared" si="69"/>
        <v>3623.9285333333332</v>
      </c>
      <c r="Z1631">
        <v>31.294899999999998</v>
      </c>
    </row>
    <row r="1632" spans="22:26" customFormat="1" x14ac:dyDescent="0.25">
      <c r="V1632" t="s">
        <v>116</v>
      </c>
      <c r="W1632" s="1">
        <v>41547</v>
      </c>
      <c r="X1632" s="51">
        <v>3872.893</v>
      </c>
      <c r="Y1632" s="51">
        <f t="shared" si="69"/>
        <v>3631.9686166666665</v>
      </c>
      <c r="Z1632">
        <v>30.284199999999998</v>
      </c>
    </row>
    <row r="1633" spans="22:26" customFormat="1" x14ac:dyDescent="0.25">
      <c r="V1633" t="s">
        <v>116</v>
      </c>
      <c r="W1633" s="1">
        <v>41555</v>
      </c>
      <c r="X1633" s="51">
        <v>3938.0680000000002</v>
      </c>
      <c r="Y1633" s="51">
        <f t="shared" si="69"/>
        <v>3641.4109333333331</v>
      </c>
      <c r="Z1633">
        <v>30.775500000000001</v>
      </c>
    </row>
    <row r="1634" spans="22:26" customFormat="1" x14ac:dyDescent="0.25">
      <c r="V1634" t="s">
        <v>116</v>
      </c>
      <c r="W1634" s="1">
        <v>41556</v>
      </c>
      <c r="X1634" s="51">
        <v>3981.058</v>
      </c>
      <c r="Y1634" s="51">
        <f t="shared" si="69"/>
        <v>3653.7539499999998</v>
      </c>
      <c r="Z1634">
        <v>31.122299999999999</v>
      </c>
    </row>
    <row r="1635" spans="22:26" customFormat="1" x14ac:dyDescent="0.25">
      <c r="V1635" t="s">
        <v>116</v>
      </c>
      <c r="W1635" s="1">
        <v>41557</v>
      </c>
      <c r="X1635" s="51">
        <v>3959.63</v>
      </c>
      <c r="Y1635" s="51">
        <f t="shared" si="69"/>
        <v>3665.4159333333328</v>
      </c>
      <c r="Z1635">
        <v>30.916599999999999</v>
      </c>
    </row>
    <row r="1636" spans="22:26" customFormat="1" x14ac:dyDescent="0.25">
      <c r="V1636" t="s">
        <v>116</v>
      </c>
      <c r="W1636" s="1">
        <v>41558</v>
      </c>
      <c r="X1636" s="51">
        <v>4026.9160000000002</v>
      </c>
      <c r="Y1636" s="51">
        <f t="shared" si="69"/>
        <v>3676.5079499999997</v>
      </c>
      <c r="Z1636">
        <v>31.442</v>
      </c>
    </row>
    <row r="1637" spans="22:26" customFormat="1" x14ac:dyDescent="0.25">
      <c r="V1637" t="s">
        <v>116</v>
      </c>
      <c r="W1637" s="1">
        <v>41561</v>
      </c>
      <c r="X1637" s="51">
        <v>4068.32</v>
      </c>
      <c r="Y1637" s="51">
        <f t="shared" si="69"/>
        <v>3686.7152166666665</v>
      </c>
      <c r="Z1637">
        <v>31.763100000000001</v>
      </c>
    </row>
    <row r="1638" spans="22:26" customFormat="1" x14ac:dyDescent="0.25">
      <c r="V1638" t="s">
        <v>116</v>
      </c>
      <c r="W1638" s="1">
        <v>41562</v>
      </c>
      <c r="X1638" s="51">
        <v>4074.0830000000001</v>
      </c>
      <c r="Y1638" s="51">
        <f t="shared" si="69"/>
        <v>3697.5310166666668</v>
      </c>
      <c r="Z1638">
        <v>31.8094</v>
      </c>
    </row>
    <row r="1639" spans="22:26" customFormat="1" x14ac:dyDescent="0.25">
      <c r="V1639" t="s">
        <v>116</v>
      </c>
      <c r="W1639" s="1">
        <v>41563</v>
      </c>
      <c r="X1639" s="51">
        <v>3963.212</v>
      </c>
      <c r="Y1639" s="51">
        <f t="shared" si="69"/>
        <v>3705.360533333333</v>
      </c>
      <c r="Z1639">
        <v>30.915199999999999</v>
      </c>
    </row>
    <row r="1640" spans="22:26" customFormat="1" x14ac:dyDescent="0.25">
      <c r="V1640" t="s">
        <v>116</v>
      </c>
      <c r="W1640" s="1">
        <v>41564</v>
      </c>
      <c r="X1640" s="51">
        <v>3956.9650000000001</v>
      </c>
      <c r="Y1640" s="51">
        <f t="shared" si="69"/>
        <v>3712.3713999999995</v>
      </c>
      <c r="Z1640">
        <v>30.865400000000001</v>
      </c>
    </row>
    <row r="1641" spans="22:26" customFormat="1" x14ac:dyDescent="0.25">
      <c r="V1641" t="s">
        <v>116</v>
      </c>
      <c r="W1641" s="1">
        <v>41565</v>
      </c>
      <c r="X1641" s="51">
        <v>3970.6410000000001</v>
      </c>
      <c r="Y1641" s="51">
        <f t="shared" si="69"/>
        <v>3720.464183333333</v>
      </c>
      <c r="Z1641">
        <v>30.981400000000001</v>
      </c>
    </row>
    <row r="1642" spans="22:26" customFormat="1" x14ac:dyDescent="0.25">
      <c r="V1642" t="s">
        <v>116</v>
      </c>
      <c r="W1642" s="1">
        <v>41568</v>
      </c>
      <c r="X1642" s="51">
        <v>4069.0329999999999</v>
      </c>
      <c r="Y1642" s="51">
        <f t="shared" si="69"/>
        <v>3730.261383333333</v>
      </c>
      <c r="Z1642">
        <v>31.754799999999999</v>
      </c>
    </row>
    <row r="1643" spans="22:26" customFormat="1" x14ac:dyDescent="0.25">
      <c r="V1643" t="s">
        <v>116</v>
      </c>
      <c r="W1643" s="1">
        <v>41569</v>
      </c>
      <c r="X1643" s="51">
        <v>4026.5160000000001</v>
      </c>
      <c r="Y1643" s="51">
        <f t="shared" si="69"/>
        <v>3740.7982166666666</v>
      </c>
      <c r="Z1643">
        <v>31.418299999999999</v>
      </c>
    </row>
    <row r="1644" spans="22:26" customFormat="1" x14ac:dyDescent="0.25">
      <c r="V1644" t="s">
        <v>116</v>
      </c>
      <c r="W1644" s="1">
        <v>41570</v>
      </c>
      <c r="X1644" s="51">
        <v>3924.2190000000001</v>
      </c>
      <c r="Y1644" s="51">
        <f t="shared" si="69"/>
        <v>3748.5138499999998</v>
      </c>
      <c r="Z1644">
        <v>30.663499999999999</v>
      </c>
    </row>
    <row r="1645" spans="22:26" customFormat="1" x14ac:dyDescent="0.25">
      <c r="V1645" t="s">
        <v>116</v>
      </c>
      <c r="W1645" s="1">
        <v>41571</v>
      </c>
      <c r="X1645" s="51">
        <v>3898.1559999999999</v>
      </c>
      <c r="Y1645" s="51">
        <f t="shared" si="69"/>
        <v>3754.4003499999994</v>
      </c>
      <c r="Z1645">
        <v>30.489799999999999</v>
      </c>
    </row>
    <row r="1646" spans="22:26" customFormat="1" x14ac:dyDescent="0.25">
      <c r="V1646" t="s">
        <v>116</v>
      </c>
      <c r="W1646" s="1">
        <v>41572</v>
      </c>
      <c r="X1646" s="51">
        <v>3821.779</v>
      </c>
      <c r="Y1646" s="51">
        <f t="shared" si="69"/>
        <v>3758.658633333333</v>
      </c>
      <c r="Z1646">
        <v>29.869499999999999</v>
      </c>
    </row>
    <row r="1647" spans="22:26" customFormat="1" x14ac:dyDescent="0.25">
      <c r="V1647" t="s">
        <v>116</v>
      </c>
      <c r="W1647" s="1">
        <v>41575</v>
      </c>
      <c r="X1647" s="51">
        <v>3808.703</v>
      </c>
      <c r="Y1647" s="51">
        <f t="shared" si="69"/>
        <v>3763.8329833333332</v>
      </c>
      <c r="Z1647">
        <v>29.776299999999999</v>
      </c>
    </row>
    <row r="1648" spans="22:26" customFormat="1" x14ac:dyDescent="0.25">
      <c r="V1648" t="s">
        <v>116</v>
      </c>
      <c r="W1648" s="1">
        <v>41576</v>
      </c>
      <c r="X1648" s="51">
        <v>3703.86</v>
      </c>
      <c r="Y1648" s="51">
        <f t="shared" si="69"/>
        <v>3767.328</v>
      </c>
      <c r="Z1648">
        <v>28.984999999999999</v>
      </c>
    </row>
    <row r="1649" spans="22:26" customFormat="1" x14ac:dyDescent="0.25">
      <c r="V1649" t="s">
        <v>116</v>
      </c>
      <c r="W1649" s="1">
        <v>41577</v>
      </c>
      <c r="X1649" s="51">
        <v>3764.453</v>
      </c>
      <c r="Y1649" s="51">
        <f t="shared" si="69"/>
        <v>3772.9589999999998</v>
      </c>
      <c r="Z1649">
        <v>29.459399999999999</v>
      </c>
    </row>
    <row r="1650" spans="22:26" customFormat="1" x14ac:dyDescent="0.25">
      <c r="V1650" t="s">
        <v>116</v>
      </c>
      <c r="W1650" s="1">
        <v>41578</v>
      </c>
      <c r="X1650" s="51">
        <v>3713.8290000000002</v>
      </c>
      <c r="Y1650" s="51">
        <f t="shared" si="69"/>
        <v>3778.0025000000001</v>
      </c>
      <c r="Z1650">
        <v>29.041699999999999</v>
      </c>
    </row>
    <row r="1651" spans="22:26" customFormat="1" x14ac:dyDescent="0.25">
      <c r="V1651" t="s">
        <v>116</v>
      </c>
      <c r="W1651" s="1">
        <v>41579</v>
      </c>
      <c r="X1651" s="51">
        <v>3702.4450000000002</v>
      </c>
      <c r="Y1651" s="51">
        <f t="shared" si="69"/>
        <v>3782.530866666667</v>
      </c>
      <c r="Z1651">
        <v>28.950299999999999</v>
      </c>
    </row>
    <row r="1652" spans="22:26" customFormat="1" x14ac:dyDescent="0.25">
      <c r="V1652" t="s">
        <v>116</v>
      </c>
      <c r="W1652" s="1">
        <v>41582</v>
      </c>
      <c r="X1652" s="51">
        <v>3728.1880000000001</v>
      </c>
      <c r="Y1652" s="51">
        <f t="shared" si="69"/>
        <v>3785.9814666666666</v>
      </c>
      <c r="Z1652">
        <v>29.186</v>
      </c>
    </row>
    <row r="1653" spans="22:26" customFormat="1" x14ac:dyDescent="0.25">
      <c r="V1653" t="s">
        <v>116</v>
      </c>
      <c r="W1653" s="1">
        <v>41583</v>
      </c>
      <c r="X1653" s="51">
        <v>3777.404</v>
      </c>
      <c r="Y1653" s="51">
        <f t="shared" si="69"/>
        <v>3790.0447166666668</v>
      </c>
      <c r="Z1653">
        <v>29.5853</v>
      </c>
    </row>
    <row r="1654" spans="22:26" customFormat="1" x14ac:dyDescent="0.25">
      <c r="V1654" t="s">
        <v>116</v>
      </c>
      <c r="W1654" s="1">
        <v>41584</v>
      </c>
      <c r="X1654" s="51">
        <v>3737.1060000000002</v>
      </c>
      <c r="Y1654" s="51">
        <f t="shared" si="69"/>
        <v>3792.4541833333342</v>
      </c>
      <c r="Z1654">
        <v>29.2636</v>
      </c>
    </row>
    <row r="1655" spans="22:26" customFormat="1" x14ac:dyDescent="0.25">
      <c r="V1655" t="s">
        <v>116</v>
      </c>
      <c r="W1655" s="1">
        <v>41585</v>
      </c>
      <c r="X1655" s="51">
        <v>3685.04</v>
      </c>
      <c r="Y1655" s="51">
        <f t="shared" si="69"/>
        <v>3793.3466666666673</v>
      </c>
      <c r="Z1655">
        <v>28.8506</v>
      </c>
    </row>
    <row r="1656" spans="22:26" customFormat="1" x14ac:dyDescent="0.25">
      <c r="V1656" t="s">
        <v>116</v>
      </c>
      <c r="W1656" s="1">
        <v>41586</v>
      </c>
      <c r="X1656" s="51">
        <v>3629.94</v>
      </c>
      <c r="Y1656" s="51">
        <f t="shared" si="69"/>
        <v>3793.9070333333343</v>
      </c>
      <c r="Z1656">
        <v>28.428599999999999</v>
      </c>
    </row>
    <row r="1657" spans="22:26" customFormat="1" x14ac:dyDescent="0.25">
      <c r="V1657" t="s">
        <v>116</v>
      </c>
      <c r="W1657" s="1">
        <v>41589</v>
      </c>
      <c r="X1657" s="51">
        <v>3645.84</v>
      </c>
      <c r="Y1657" s="51">
        <f t="shared" si="69"/>
        <v>3794.5735333333341</v>
      </c>
      <c r="Z1657">
        <v>28.520900000000001</v>
      </c>
    </row>
    <row r="1658" spans="22:26" customFormat="1" x14ac:dyDescent="0.25">
      <c r="V1658" t="s">
        <v>116</v>
      </c>
      <c r="W1658" s="1">
        <v>41590</v>
      </c>
      <c r="X1658" s="51">
        <v>3680.5360000000001</v>
      </c>
      <c r="Y1658" s="51">
        <f t="shared" si="69"/>
        <v>3795.6034000000004</v>
      </c>
      <c r="Z1658">
        <v>28.8139</v>
      </c>
    </row>
    <row r="1659" spans="22:26" customFormat="1" x14ac:dyDescent="0.25">
      <c r="V1659" t="s">
        <v>116</v>
      </c>
      <c r="W1659" s="1">
        <v>41591</v>
      </c>
      <c r="X1659" s="51">
        <v>3611.76</v>
      </c>
      <c r="Y1659" s="51">
        <f t="shared" si="69"/>
        <v>3794.5294833333337</v>
      </c>
      <c r="Z1659">
        <v>28.293800000000001</v>
      </c>
    </row>
    <row r="1660" spans="22:26" customFormat="1" x14ac:dyDescent="0.25">
      <c r="V1660" t="s">
        <v>116</v>
      </c>
      <c r="W1660" s="1">
        <v>41592</v>
      </c>
      <c r="X1660" s="51">
        <v>3659.83</v>
      </c>
      <c r="Y1660" s="51">
        <f t="shared" si="69"/>
        <v>3793.9341166666677</v>
      </c>
      <c r="Z1660">
        <v>28.689299999999999</v>
      </c>
    </row>
    <row r="1661" spans="22:26" customFormat="1" x14ac:dyDescent="0.25">
      <c r="V1661" t="s">
        <v>116</v>
      </c>
      <c r="W1661" s="1">
        <v>41593</v>
      </c>
      <c r="X1661" s="51">
        <v>3736.4520000000002</v>
      </c>
      <c r="Y1661" s="51">
        <f t="shared" si="69"/>
        <v>3794.8569500000008</v>
      </c>
      <c r="Z1661">
        <v>29.286999999999999</v>
      </c>
    </row>
    <row r="1662" spans="22:26" customFormat="1" x14ac:dyDescent="0.25">
      <c r="V1662" t="s">
        <v>116</v>
      </c>
      <c r="W1662" s="1">
        <v>41596</v>
      </c>
      <c r="X1662" s="51">
        <v>3827.8820000000001</v>
      </c>
      <c r="Y1662" s="51">
        <f t="shared" ref="Y1662:Y1725" si="70">AVERAGE(X1603:X1662)</f>
        <v>3798.1329666666675</v>
      </c>
      <c r="Z1662">
        <v>30.0166</v>
      </c>
    </row>
    <row r="1663" spans="22:26" customFormat="1" x14ac:dyDescent="0.25">
      <c r="V1663" t="s">
        <v>116</v>
      </c>
      <c r="W1663" s="1">
        <v>41597</v>
      </c>
      <c r="X1663" s="51">
        <v>3840.3649999999998</v>
      </c>
      <c r="Y1663" s="51">
        <f t="shared" si="70"/>
        <v>3802.8999166666677</v>
      </c>
      <c r="Z1663">
        <v>30.123000000000001</v>
      </c>
    </row>
    <row r="1664" spans="22:26" customFormat="1" x14ac:dyDescent="0.25">
      <c r="V1664" t="s">
        <v>116</v>
      </c>
      <c r="W1664" s="1">
        <v>41598</v>
      </c>
      <c r="X1664" s="51">
        <v>3878.5839999999998</v>
      </c>
      <c r="Y1664" s="51">
        <f t="shared" si="70"/>
        <v>3807.3925166666677</v>
      </c>
      <c r="Z1664">
        <v>30.424199999999999</v>
      </c>
    </row>
    <row r="1665" spans="22:26" customFormat="1" x14ac:dyDescent="0.25">
      <c r="V1665" t="s">
        <v>116</v>
      </c>
      <c r="W1665" s="1">
        <v>41599</v>
      </c>
      <c r="X1665" s="51">
        <v>3865.41</v>
      </c>
      <c r="Y1665" s="51">
        <f t="shared" si="70"/>
        <v>3811.8220666666675</v>
      </c>
      <c r="Z1665">
        <v>30.328199999999999</v>
      </c>
    </row>
    <row r="1666" spans="22:26" customFormat="1" x14ac:dyDescent="0.25">
      <c r="V1666" t="s">
        <v>116</v>
      </c>
      <c r="W1666" s="1">
        <v>41600</v>
      </c>
      <c r="X1666" s="51">
        <v>3842.7559999999999</v>
      </c>
      <c r="Y1666" s="51">
        <f t="shared" si="70"/>
        <v>3815.4096500000005</v>
      </c>
      <c r="Z1666">
        <v>30.1327</v>
      </c>
    </row>
    <row r="1667" spans="22:26" customFormat="1" x14ac:dyDescent="0.25">
      <c r="V1667" t="s">
        <v>116</v>
      </c>
      <c r="W1667" s="1">
        <v>41603</v>
      </c>
      <c r="X1667" s="51">
        <v>3839.6019999999999</v>
      </c>
      <c r="Y1667" s="51">
        <f t="shared" si="70"/>
        <v>3818.7952000000009</v>
      </c>
      <c r="Z1667">
        <v>30.094899999999999</v>
      </c>
    </row>
    <row r="1668" spans="22:26" customFormat="1" x14ac:dyDescent="0.25">
      <c r="V1668" t="s">
        <v>116</v>
      </c>
      <c r="W1668" s="1">
        <v>41604</v>
      </c>
      <c r="X1668" s="51">
        <v>3845.6759999999999</v>
      </c>
      <c r="Y1668" s="51">
        <f t="shared" si="70"/>
        <v>3822.4236333333342</v>
      </c>
      <c r="Z1668">
        <v>30.131900000000002</v>
      </c>
    </row>
    <row r="1669" spans="22:26" customFormat="1" x14ac:dyDescent="0.25">
      <c r="V1669" t="s">
        <v>116</v>
      </c>
      <c r="W1669" s="1">
        <v>41605</v>
      </c>
      <c r="X1669" s="51">
        <v>3889.7550000000001</v>
      </c>
      <c r="Y1669" s="51">
        <f t="shared" si="70"/>
        <v>3825.5263333333342</v>
      </c>
      <c r="Z1669">
        <v>30.482500000000002</v>
      </c>
    </row>
    <row r="1670" spans="22:26" customFormat="1" x14ac:dyDescent="0.25">
      <c r="V1670" t="s">
        <v>116</v>
      </c>
      <c r="W1670" s="1">
        <v>41606</v>
      </c>
      <c r="X1670" s="51">
        <v>3922.6660000000002</v>
      </c>
      <c r="Y1670" s="51">
        <f t="shared" si="70"/>
        <v>3828.7024666666675</v>
      </c>
      <c r="Z1670">
        <v>30.7469</v>
      </c>
    </row>
    <row r="1671" spans="22:26" customFormat="1" x14ac:dyDescent="0.25">
      <c r="V1671" t="s">
        <v>116</v>
      </c>
      <c r="W1671" s="1">
        <v>41607</v>
      </c>
      <c r="X1671" s="51">
        <v>3946.3829999999998</v>
      </c>
      <c r="Y1671" s="51">
        <f t="shared" si="70"/>
        <v>3832.7435166666673</v>
      </c>
      <c r="Z1671">
        <v>31.0105</v>
      </c>
    </row>
    <row r="1672" spans="22:26" customFormat="1" x14ac:dyDescent="0.25">
      <c r="V1672" t="s">
        <v>116</v>
      </c>
      <c r="W1672" s="1">
        <v>41610</v>
      </c>
      <c r="X1672" s="51">
        <v>3770.8649999999998</v>
      </c>
      <c r="Y1672" s="51">
        <f t="shared" si="70"/>
        <v>3833.9065500000002</v>
      </c>
      <c r="Z1672">
        <v>29.5885</v>
      </c>
    </row>
    <row r="1673" spans="22:26" customFormat="1" x14ac:dyDescent="0.25">
      <c r="V1673" t="s">
        <v>116</v>
      </c>
      <c r="W1673" s="1">
        <v>41611</v>
      </c>
      <c r="X1673" s="51">
        <v>3859.9549999999999</v>
      </c>
      <c r="Y1673" s="51">
        <f t="shared" si="70"/>
        <v>3837.1699999999996</v>
      </c>
      <c r="Z1673">
        <v>30.294499999999999</v>
      </c>
    </row>
    <row r="1674" spans="22:26" customFormat="1" x14ac:dyDescent="0.25">
      <c r="V1674" t="s">
        <v>116</v>
      </c>
      <c r="W1674" s="1">
        <v>41612</v>
      </c>
      <c r="X1674" s="51">
        <v>3932.998</v>
      </c>
      <c r="Y1674" s="51">
        <f t="shared" si="70"/>
        <v>3841.2206500000002</v>
      </c>
      <c r="Z1674">
        <v>30.883900000000001</v>
      </c>
    </row>
    <row r="1675" spans="22:26" customFormat="1" x14ac:dyDescent="0.25">
      <c r="V1675" t="s">
        <v>116</v>
      </c>
      <c r="W1675" s="1">
        <v>41613</v>
      </c>
      <c r="X1675" s="51">
        <v>3928.7240000000002</v>
      </c>
      <c r="Y1675" s="51">
        <f t="shared" si="70"/>
        <v>3844.2848666666664</v>
      </c>
      <c r="Z1675">
        <v>30.870899999999999</v>
      </c>
    </row>
    <row r="1676" spans="22:26" customFormat="1" x14ac:dyDescent="0.25">
      <c r="V1676" t="s">
        <v>116</v>
      </c>
      <c r="W1676" s="1">
        <v>41614</v>
      </c>
      <c r="X1676" s="51">
        <v>3918.7829999999999</v>
      </c>
      <c r="Y1676" s="51">
        <f t="shared" si="70"/>
        <v>3847.0105999999996</v>
      </c>
      <c r="Z1676">
        <v>30.765000000000001</v>
      </c>
    </row>
    <row r="1677" spans="22:26" customFormat="1" x14ac:dyDescent="0.25">
      <c r="V1677" t="s">
        <v>116</v>
      </c>
      <c r="W1677" s="1">
        <v>41617</v>
      </c>
      <c r="X1677" s="51">
        <v>3947.7040000000002</v>
      </c>
      <c r="Y1677" s="51">
        <f t="shared" si="70"/>
        <v>3850.0961833333331</v>
      </c>
      <c r="Z1677">
        <v>31.0153</v>
      </c>
    </row>
    <row r="1678" spans="22:26" customFormat="1" x14ac:dyDescent="0.25">
      <c r="V1678" t="s">
        <v>116</v>
      </c>
      <c r="W1678" s="1">
        <v>41618</v>
      </c>
      <c r="X1678" s="51">
        <v>3950.4859999999999</v>
      </c>
      <c r="Y1678" s="51">
        <f t="shared" si="70"/>
        <v>3852.7237499999992</v>
      </c>
      <c r="Z1678">
        <v>31.045400000000001</v>
      </c>
    </row>
    <row r="1679" spans="22:26" customFormat="1" x14ac:dyDescent="0.25">
      <c r="V1679" t="s">
        <v>116</v>
      </c>
      <c r="W1679" s="1">
        <v>41619</v>
      </c>
      <c r="X1679" s="51">
        <v>3906.78</v>
      </c>
      <c r="Y1679" s="51">
        <f t="shared" si="70"/>
        <v>3853.9712999999992</v>
      </c>
      <c r="Z1679">
        <v>30.7026</v>
      </c>
    </row>
    <row r="1680" spans="22:26" customFormat="1" x14ac:dyDescent="0.25">
      <c r="V1680" t="s">
        <v>116</v>
      </c>
      <c r="W1680" s="1">
        <v>41620</v>
      </c>
      <c r="X1680" s="51">
        <v>3916.962</v>
      </c>
      <c r="Y1680" s="51">
        <f t="shared" si="70"/>
        <v>3854.7386166666661</v>
      </c>
      <c r="Z1680">
        <v>30.795000000000002</v>
      </c>
    </row>
    <row r="1681" spans="22:26" customFormat="1" x14ac:dyDescent="0.25">
      <c r="V1681" t="s">
        <v>116</v>
      </c>
      <c r="W1681" s="1">
        <v>41621</v>
      </c>
      <c r="X1681" s="51">
        <v>3925.4340000000002</v>
      </c>
      <c r="Y1681" s="51">
        <f t="shared" si="70"/>
        <v>3856.2582166666662</v>
      </c>
      <c r="Z1681">
        <v>30.8674</v>
      </c>
    </row>
    <row r="1682" spans="22:26" customFormat="1" x14ac:dyDescent="0.25">
      <c r="V1682" t="s">
        <v>116</v>
      </c>
      <c r="W1682" s="1">
        <v>41624</v>
      </c>
      <c r="X1682" s="51">
        <v>3857.7150000000001</v>
      </c>
      <c r="Y1682" s="51">
        <f t="shared" si="70"/>
        <v>3856.4689999999987</v>
      </c>
      <c r="Z1682">
        <v>29.3215</v>
      </c>
    </row>
    <row r="1683" spans="22:26" customFormat="1" x14ac:dyDescent="0.25">
      <c r="V1683" t="s">
        <v>116</v>
      </c>
      <c r="W1683" s="1">
        <v>41625</v>
      </c>
      <c r="X1683" s="51">
        <v>3834.027</v>
      </c>
      <c r="Y1683" s="51">
        <f t="shared" si="70"/>
        <v>3856.2057833333324</v>
      </c>
      <c r="Z1683">
        <v>29.166499999999999</v>
      </c>
    </row>
    <row r="1684" spans="22:26" customFormat="1" x14ac:dyDescent="0.25">
      <c r="V1684" t="s">
        <v>116</v>
      </c>
      <c r="W1684" s="1">
        <v>41626</v>
      </c>
      <c r="X1684" s="51">
        <v>3834.0450000000001</v>
      </c>
      <c r="Y1684" s="51">
        <f t="shared" si="70"/>
        <v>3855.8697499999994</v>
      </c>
      <c r="Z1684">
        <v>29.157</v>
      </c>
    </row>
    <row r="1685" spans="22:26" customFormat="1" x14ac:dyDescent="0.25">
      <c r="V1685" t="s">
        <v>116</v>
      </c>
      <c r="W1685" s="1">
        <v>41627</v>
      </c>
      <c r="X1685" s="51">
        <v>3795.0230000000001</v>
      </c>
      <c r="Y1685" s="51">
        <f t="shared" si="70"/>
        <v>3856.0152666666659</v>
      </c>
      <c r="Z1685">
        <v>28.873899999999999</v>
      </c>
    </row>
    <row r="1686" spans="22:26" customFormat="1" x14ac:dyDescent="0.25">
      <c r="V1686" t="s">
        <v>116</v>
      </c>
      <c r="W1686" s="1">
        <v>41628</v>
      </c>
      <c r="X1686" s="51">
        <v>3747.002</v>
      </c>
      <c r="Y1686" s="51">
        <f t="shared" si="70"/>
        <v>3854.7632499999991</v>
      </c>
      <c r="Z1686">
        <v>28.495100000000001</v>
      </c>
    </row>
    <row r="1687" spans="22:26" customFormat="1" x14ac:dyDescent="0.25">
      <c r="V1687" t="s">
        <v>116</v>
      </c>
      <c r="W1687" s="1">
        <v>41631</v>
      </c>
      <c r="X1687" s="51">
        <v>3742.7379999999998</v>
      </c>
      <c r="Y1687" s="51">
        <f t="shared" si="70"/>
        <v>3852.1484666666661</v>
      </c>
      <c r="Z1687">
        <v>28.466999999999999</v>
      </c>
    </row>
    <row r="1688" spans="22:26" customFormat="1" x14ac:dyDescent="0.25">
      <c r="V1688" t="s">
        <v>116</v>
      </c>
      <c r="W1688" s="1">
        <v>41632</v>
      </c>
      <c r="X1688" s="51">
        <v>3768.703</v>
      </c>
      <c r="Y1688" s="51">
        <f t="shared" si="70"/>
        <v>3849.9015499999996</v>
      </c>
      <c r="Z1688">
        <v>28.671299999999999</v>
      </c>
    </row>
    <row r="1689" spans="22:26" customFormat="1" x14ac:dyDescent="0.25">
      <c r="V1689" t="s">
        <v>116</v>
      </c>
      <c r="W1689" s="1">
        <v>41633</v>
      </c>
      <c r="X1689" s="51">
        <v>3808.453</v>
      </c>
      <c r="Y1689" s="51">
        <f t="shared" si="70"/>
        <v>3848.555416666667</v>
      </c>
      <c r="Z1689">
        <v>28.994499999999999</v>
      </c>
    </row>
    <row r="1690" spans="22:26" customFormat="1" x14ac:dyDescent="0.25">
      <c r="V1690" t="s">
        <v>116</v>
      </c>
      <c r="W1690" s="1">
        <v>41634</v>
      </c>
      <c r="X1690" s="51">
        <v>3743.1320000000001</v>
      </c>
      <c r="Y1690" s="51">
        <f t="shared" si="70"/>
        <v>3847.4706833333335</v>
      </c>
      <c r="Z1690">
        <v>28.483000000000001</v>
      </c>
    </row>
    <row r="1691" spans="22:26" customFormat="1" x14ac:dyDescent="0.25">
      <c r="V1691" t="s">
        <v>116</v>
      </c>
      <c r="W1691" s="1">
        <v>41635</v>
      </c>
      <c r="X1691" s="51">
        <v>3800.7739999999999</v>
      </c>
      <c r="Y1691" s="51">
        <f t="shared" si="70"/>
        <v>3847.104283333334</v>
      </c>
      <c r="Z1691">
        <v>28.9358</v>
      </c>
    </row>
    <row r="1692" spans="22:26" customFormat="1" x14ac:dyDescent="0.25">
      <c r="V1692" t="s">
        <v>116</v>
      </c>
      <c r="W1692" s="1">
        <v>41638</v>
      </c>
      <c r="X1692" s="51">
        <v>3813.0030000000002</v>
      </c>
      <c r="Y1692" s="51">
        <f t="shared" si="70"/>
        <v>3846.1061166666673</v>
      </c>
      <c r="Z1692">
        <v>29.023399999999999</v>
      </c>
    </row>
    <row r="1693" spans="22:26" customFormat="1" x14ac:dyDescent="0.25">
      <c r="V1693" t="s">
        <v>116</v>
      </c>
      <c r="W1693" s="1">
        <v>41639</v>
      </c>
      <c r="X1693" s="51">
        <v>3829.096</v>
      </c>
      <c r="Y1693" s="51">
        <f t="shared" si="70"/>
        <v>3844.2899166666671</v>
      </c>
      <c r="Z1693">
        <v>28.431999999999999</v>
      </c>
    </row>
    <row r="1694" spans="22:26" customFormat="1" x14ac:dyDescent="0.25">
      <c r="V1694" t="s">
        <v>116</v>
      </c>
      <c r="W1694" s="1">
        <v>41641</v>
      </c>
      <c r="X1694" s="51">
        <v>3847.8789999999999</v>
      </c>
      <c r="Y1694" s="51">
        <f t="shared" si="70"/>
        <v>3842.0702666666666</v>
      </c>
      <c r="Z1694">
        <v>28.581299999999999</v>
      </c>
    </row>
    <row r="1695" spans="22:26" customFormat="1" x14ac:dyDescent="0.25">
      <c r="V1695" t="s">
        <v>116</v>
      </c>
      <c r="W1695" s="1">
        <v>41642</v>
      </c>
      <c r="X1695" s="51">
        <v>3816.3159999999998</v>
      </c>
      <c r="Y1695" s="51">
        <f t="shared" si="70"/>
        <v>3839.6816999999996</v>
      </c>
      <c r="Z1695">
        <v>28.369800000000001</v>
      </c>
    </row>
    <row r="1696" spans="22:26" customFormat="1" x14ac:dyDescent="0.25">
      <c r="V1696" t="s">
        <v>116</v>
      </c>
      <c r="W1696" s="1">
        <v>41645</v>
      </c>
      <c r="X1696" s="51">
        <v>3710.8980000000001</v>
      </c>
      <c r="Y1696" s="51">
        <f t="shared" si="70"/>
        <v>3834.4147333333331</v>
      </c>
      <c r="Z1696">
        <v>27.603000000000002</v>
      </c>
    </row>
    <row r="1697" spans="22:26" customFormat="1" x14ac:dyDescent="0.25">
      <c r="V1697" t="s">
        <v>116</v>
      </c>
      <c r="W1697" s="1">
        <v>41646</v>
      </c>
      <c r="X1697" s="51">
        <v>3733.6619999999998</v>
      </c>
      <c r="Y1697" s="51">
        <f t="shared" si="70"/>
        <v>3828.8370999999997</v>
      </c>
      <c r="Z1697">
        <v>27.7666</v>
      </c>
    </row>
    <row r="1698" spans="22:26" customFormat="1" x14ac:dyDescent="0.25">
      <c r="V1698" t="s">
        <v>116</v>
      </c>
      <c r="W1698" s="1">
        <v>41647</v>
      </c>
      <c r="X1698" s="51">
        <v>3738.2049999999999</v>
      </c>
      <c r="Y1698" s="51">
        <f t="shared" si="70"/>
        <v>3823.2391333333335</v>
      </c>
      <c r="Z1698">
        <v>27.807099999999998</v>
      </c>
    </row>
    <row r="1699" spans="22:26" customFormat="1" x14ac:dyDescent="0.25">
      <c r="V1699" t="s">
        <v>116</v>
      </c>
      <c r="W1699" s="1">
        <v>41648</v>
      </c>
      <c r="X1699" s="51">
        <v>3696.0230000000001</v>
      </c>
      <c r="Y1699" s="51">
        <f t="shared" si="70"/>
        <v>3818.7859833333332</v>
      </c>
      <c r="Z1699">
        <v>27.523900000000001</v>
      </c>
    </row>
    <row r="1700" spans="22:26" customFormat="1" x14ac:dyDescent="0.25">
      <c r="V1700" t="s">
        <v>116</v>
      </c>
      <c r="W1700" s="1">
        <v>41649</v>
      </c>
      <c r="X1700" s="51">
        <v>3628.634</v>
      </c>
      <c r="Y1700" s="51">
        <f t="shared" si="70"/>
        <v>3813.3138000000004</v>
      </c>
      <c r="Z1700">
        <v>27.052</v>
      </c>
    </row>
    <row r="1701" spans="22:26" customFormat="1" x14ac:dyDescent="0.25">
      <c r="V1701" t="s">
        <v>116</v>
      </c>
      <c r="W1701" s="1">
        <v>41652</v>
      </c>
      <c r="X1701" s="51">
        <v>3612.02</v>
      </c>
      <c r="Y1701" s="51">
        <f t="shared" si="70"/>
        <v>3807.3367833333336</v>
      </c>
      <c r="Z1701">
        <v>26.944099999999999</v>
      </c>
    </row>
    <row r="1702" spans="22:26" customFormat="1" x14ac:dyDescent="0.25">
      <c r="V1702" t="s">
        <v>116</v>
      </c>
      <c r="W1702" s="1">
        <v>41653</v>
      </c>
      <c r="X1702" s="51">
        <v>3683.5340000000001</v>
      </c>
      <c r="Y1702" s="51">
        <f t="shared" si="70"/>
        <v>3800.9118000000008</v>
      </c>
      <c r="Z1702">
        <v>27.4787</v>
      </c>
    </row>
    <row r="1703" spans="22:26" customFormat="1" x14ac:dyDescent="0.25">
      <c r="V1703" t="s">
        <v>116</v>
      </c>
      <c r="W1703" s="1">
        <v>41654</v>
      </c>
      <c r="X1703" s="51">
        <v>3708.1419999999998</v>
      </c>
      <c r="Y1703" s="51">
        <f t="shared" si="70"/>
        <v>3795.6055666666671</v>
      </c>
      <c r="Z1703">
        <v>27.648800000000001</v>
      </c>
    </row>
    <row r="1704" spans="22:26" customFormat="1" x14ac:dyDescent="0.25">
      <c r="V1704" t="s">
        <v>116</v>
      </c>
      <c r="W1704" s="1">
        <v>41655</v>
      </c>
      <c r="X1704" s="51">
        <v>3714.3139999999999</v>
      </c>
      <c r="Y1704" s="51">
        <f t="shared" si="70"/>
        <v>3792.1071500000007</v>
      </c>
      <c r="Z1704">
        <v>27.6919</v>
      </c>
    </row>
    <row r="1705" spans="22:26" customFormat="1" x14ac:dyDescent="0.25">
      <c r="V1705" t="s">
        <v>116</v>
      </c>
      <c r="W1705" s="1">
        <v>41656</v>
      </c>
      <c r="X1705" s="51">
        <v>3671.915</v>
      </c>
      <c r="Y1705" s="51">
        <f t="shared" si="70"/>
        <v>3788.3364666666671</v>
      </c>
      <c r="Z1705">
        <v>27.398599999999998</v>
      </c>
    </row>
    <row r="1706" spans="22:26" customFormat="1" x14ac:dyDescent="0.25">
      <c r="V1706" t="s">
        <v>116</v>
      </c>
      <c r="W1706" s="1">
        <v>41659</v>
      </c>
      <c r="X1706" s="51">
        <v>3644.125</v>
      </c>
      <c r="Y1706" s="51">
        <f t="shared" si="70"/>
        <v>3785.3755666666671</v>
      </c>
      <c r="Z1706">
        <v>27.1858</v>
      </c>
    </row>
    <row r="1707" spans="22:26" customFormat="1" x14ac:dyDescent="0.25">
      <c r="V1707" t="s">
        <v>116</v>
      </c>
      <c r="W1707" s="1">
        <v>41660</v>
      </c>
      <c r="X1707" s="51">
        <v>3700.1080000000002</v>
      </c>
      <c r="Y1707" s="51">
        <f t="shared" si="70"/>
        <v>3783.56565</v>
      </c>
      <c r="Z1707">
        <v>27.618300000000001</v>
      </c>
    </row>
    <row r="1708" spans="22:26" customFormat="1" x14ac:dyDescent="0.25">
      <c r="V1708" t="s">
        <v>116</v>
      </c>
      <c r="W1708" s="1">
        <v>41661</v>
      </c>
      <c r="X1708" s="51">
        <v>3799.0419999999999</v>
      </c>
      <c r="Y1708" s="51">
        <f t="shared" si="70"/>
        <v>3785.1520166666664</v>
      </c>
      <c r="Z1708">
        <v>28.356100000000001</v>
      </c>
    </row>
    <row r="1709" spans="22:26" customFormat="1" x14ac:dyDescent="0.25">
      <c r="V1709" t="s">
        <v>116</v>
      </c>
      <c r="W1709" s="1">
        <v>41662</v>
      </c>
      <c r="X1709" s="51">
        <v>3825.4859999999999</v>
      </c>
      <c r="Y1709" s="51">
        <f t="shared" si="70"/>
        <v>3786.1692333333335</v>
      </c>
      <c r="Z1709">
        <v>28.569099999999999</v>
      </c>
    </row>
    <row r="1710" spans="22:26" customFormat="1" x14ac:dyDescent="0.25">
      <c r="V1710" t="s">
        <v>116</v>
      </c>
      <c r="W1710" s="1">
        <v>41663</v>
      </c>
      <c r="X1710" s="51">
        <v>3882.6680000000001</v>
      </c>
      <c r="Y1710" s="51">
        <f t="shared" si="70"/>
        <v>3788.9832166666665</v>
      </c>
      <c r="Z1710">
        <v>29.001799999999999</v>
      </c>
    </row>
    <row r="1711" spans="22:26" customFormat="1" x14ac:dyDescent="0.25">
      <c r="V1711" t="s">
        <v>116</v>
      </c>
      <c r="W1711" s="1">
        <v>41666</v>
      </c>
      <c r="X1711" s="51">
        <v>3881.9470000000001</v>
      </c>
      <c r="Y1711" s="51">
        <f t="shared" si="70"/>
        <v>3791.9749166666666</v>
      </c>
      <c r="Z1711">
        <v>28.9709</v>
      </c>
    </row>
    <row r="1712" spans="22:26" customFormat="1" x14ac:dyDescent="0.25">
      <c r="V1712" t="s">
        <v>116</v>
      </c>
      <c r="W1712" s="1">
        <v>41667</v>
      </c>
      <c r="X1712" s="51">
        <v>3873.81</v>
      </c>
      <c r="Y1712" s="51">
        <f t="shared" si="70"/>
        <v>3794.4019499999995</v>
      </c>
      <c r="Z1712">
        <v>28.910900000000002</v>
      </c>
    </row>
    <row r="1713" spans="22:26" customFormat="1" x14ac:dyDescent="0.25">
      <c r="V1713" t="s">
        <v>116</v>
      </c>
      <c r="W1713" s="1">
        <v>41668</v>
      </c>
      <c r="X1713" s="51">
        <v>3908.45</v>
      </c>
      <c r="Y1713" s="51">
        <f t="shared" si="70"/>
        <v>3796.5860499999999</v>
      </c>
      <c r="Z1713">
        <v>29.172000000000001</v>
      </c>
    </row>
    <row r="1714" spans="22:26" customFormat="1" x14ac:dyDescent="0.25">
      <c r="V1714" t="s">
        <v>116</v>
      </c>
      <c r="W1714" s="1">
        <v>41669</v>
      </c>
      <c r="X1714" s="51">
        <v>3885.4160000000002</v>
      </c>
      <c r="Y1714" s="51">
        <f t="shared" si="70"/>
        <v>3799.0578833333329</v>
      </c>
      <c r="Z1714">
        <v>29.004200000000001</v>
      </c>
    </row>
    <row r="1715" spans="22:26" customFormat="1" x14ac:dyDescent="0.25">
      <c r="V1715" t="s">
        <v>116</v>
      </c>
      <c r="W1715" s="1">
        <v>41677</v>
      </c>
      <c r="X1715" s="51">
        <v>3957.6709999999998</v>
      </c>
      <c r="Y1715" s="51">
        <f t="shared" si="70"/>
        <v>3803.601733333332</v>
      </c>
      <c r="Z1715">
        <v>29.549700000000001</v>
      </c>
    </row>
    <row r="1716" spans="22:26" customFormat="1" x14ac:dyDescent="0.25">
      <c r="V1716" t="s">
        <v>116</v>
      </c>
      <c r="W1716" s="1">
        <v>41680</v>
      </c>
      <c r="X1716" s="51">
        <v>4074.63</v>
      </c>
      <c r="Y1716" s="51">
        <f t="shared" si="70"/>
        <v>3811.0132333333322</v>
      </c>
      <c r="Z1716">
        <v>30.405899999999999</v>
      </c>
    </row>
    <row r="1717" spans="22:26" customFormat="1" x14ac:dyDescent="0.25">
      <c r="V1717" t="s">
        <v>116</v>
      </c>
      <c r="W1717" s="1">
        <v>41681</v>
      </c>
      <c r="X1717" s="51">
        <v>4080.3780000000002</v>
      </c>
      <c r="Y1717" s="51">
        <f t="shared" si="70"/>
        <v>3818.2555333333316</v>
      </c>
      <c r="Z1717">
        <v>30.483699999999999</v>
      </c>
    </row>
    <row r="1718" spans="22:26" customFormat="1" x14ac:dyDescent="0.25">
      <c r="V1718" t="s">
        <v>116</v>
      </c>
      <c r="W1718" s="1">
        <v>41682</v>
      </c>
      <c r="X1718" s="51">
        <v>4125.4120000000003</v>
      </c>
      <c r="Y1718" s="51">
        <f t="shared" si="70"/>
        <v>3825.6701333333326</v>
      </c>
      <c r="Z1718">
        <v>30.8004</v>
      </c>
    </row>
    <row r="1719" spans="22:26" customFormat="1" x14ac:dyDescent="0.25">
      <c r="V1719" t="s">
        <v>116</v>
      </c>
      <c r="W1719" s="1">
        <v>41683</v>
      </c>
      <c r="X1719" s="51">
        <v>4064.4229999999998</v>
      </c>
      <c r="Y1719" s="51">
        <f t="shared" si="70"/>
        <v>3833.214516666666</v>
      </c>
      <c r="Z1719">
        <v>30.331</v>
      </c>
    </row>
    <row r="1720" spans="22:26" customFormat="1" x14ac:dyDescent="0.25">
      <c r="V1720" t="s">
        <v>116</v>
      </c>
      <c r="W1720" s="1">
        <v>41684</v>
      </c>
      <c r="X1720" s="51">
        <v>4134.16</v>
      </c>
      <c r="Y1720" s="51">
        <f t="shared" si="70"/>
        <v>3841.1200166666667</v>
      </c>
      <c r="Z1720">
        <v>30.869800000000001</v>
      </c>
    </row>
    <row r="1721" spans="22:26" customFormat="1" x14ac:dyDescent="0.25">
      <c r="V1721" t="s">
        <v>116</v>
      </c>
      <c r="W1721" s="1">
        <v>41687</v>
      </c>
      <c r="X1721" s="51">
        <v>4212.7449999999999</v>
      </c>
      <c r="Y1721" s="51">
        <f t="shared" si="70"/>
        <v>3849.0582333333336</v>
      </c>
      <c r="Z1721">
        <v>31.470800000000001</v>
      </c>
    </row>
    <row r="1722" spans="22:26" customFormat="1" x14ac:dyDescent="0.25">
      <c r="V1722" t="s">
        <v>116</v>
      </c>
      <c r="W1722" s="1">
        <v>41688</v>
      </c>
      <c r="X1722" s="51">
        <v>4207.6989999999996</v>
      </c>
      <c r="Y1722" s="51">
        <f t="shared" si="70"/>
        <v>3855.3885166666669</v>
      </c>
      <c r="Z1722">
        <v>31.394600000000001</v>
      </c>
    </row>
    <row r="1723" spans="22:26" customFormat="1" x14ac:dyDescent="0.25">
      <c r="V1723" t="s">
        <v>116</v>
      </c>
      <c r="W1723" s="1">
        <v>41689</v>
      </c>
      <c r="X1723" s="51">
        <v>4207.9939999999997</v>
      </c>
      <c r="Y1723" s="51">
        <f t="shared" si="70"/>
        <v>3861.5156666666671</v>
      </c>
      <c r="Z1723">
        <v>31.403600000000001</v>
      </c>
    </row>
    <row r="1724" spans="22:26" customFormat="1" x14ac:dyDescent="0.25">
      <c r="V1724" t="s">
        <v>116</v>
      </c>
      <c r="W1724" s="1">
        <v>41690</v>
      </c>
      <c r="X1724" s="51">
        <v>4149.0709999999999</v>
      </c>
      <c r="Y1724" s="51">
        <f t="shared" si="70"/>
        <v>3866.0237833333331</v>
      </c>
      <c r="Z1724">
        <v>30.956800000000001</v>
      </c>
    </row>
    <row r="1725" spans="22:26" customFormat="1" x14ac:dyDescent="0.25">
      <c r="V1725" t="s">
        <v>116</v>
      </c>
      <c r="W1725" s="1">
        <v>41691</v>
      </c>
      <c r="X1725" s="51">
        <v>4121.9170000000004</v>
      </c>
      <c r="Y1725" s="51">
        <f t="shared" si="70"/>
        <v>3870.2989000000002</v>
      </c>
      <c r="Z1725">
        <v>30.7424</v>
      </c>
    </row>
    <row r="1726" spans="22:26" customFormat="1" x14ac:dyDescent="0.25">
      <c r="V1726" t="s">
        <v>116</v>
      </c>
      <c r="W1726" s="1">
        <v>41694</v>
      </c>
      <c r="X1726" s="51">
        <v>4105.7920000000004</v>
      </c>
      <c r="Y1726" s="51">
        <f t="shared" ref="Y1726:Y1789" si="71">AVERAGE(X1667:X1726)</f>
        <v>3874.6828333333333</v>
      </c>
      <c r="Z1726">
        <v>30.615500000000001</v>
      </c>
    </row>
    <row r="1727" spans="22:26" customFormat="1" x14ac:dyDescent="0.25">
      <c r="V1727" t="s">
        <v>116</v>
      </c>
      <c r="W1727" s="1">
        <v>41695</v>
      </c>
      <c r="X1727" s="51">
        <v>3961.4389999999999</v>
      </c>
      <c r="Y1727" s="51">
        <f t="shared" si="71"/>
        <v>3876.7134500000011</v>
      </c>
      <c r="Z1727">
        <v>29.5214</v>
      </c>
    </row>
    <row r="1728" spans="22:26" customFormat="1" x14ac:dyDescent="0.25">
      <c r="V1728" t="s">
        <v>116</v>
      </c>
      <c r="W1728" s="1">
        <v>41696</v>
      </c>
      <c r="X1728" s="51">
        <v>3987.48</v>
      </c>
      <c r="Y1728" s="51">
        <f t="shared" si="71"/>
        <v>3879.0768500000004</v>
      </c>
      <c r="Z1728">
        <v>29.709900000000001</v>
      </c>
    </row>
    <row r="1729" spans="22:26" customFormat="1" x14ac:dyDescent="0.25">
      <c r="V1729" t="s">
        <v>116</v>
      </c>
      <c r="W1729" s="1">
        <v>41697</v>
      </c>
      <c r="X1729" s="51">
        <v>3934.7269999999999</v>
      </c>
      <c r="Y1729" s="51">
        <f t="shared" si="71"/>
        <v>3879.826383333334</v>
      </c>
      <c r="Z1729">
        <v>29.305700000000002</v>
      </c>
    </row>
    <row r="1730" spans="22:26" customFormat="1" x14ac:dyDescent="0.25">
      <c r="V1730" t="s">
        <v>116</v>
      </c>
      <c r="W1730" s="1">
        <v>41698</v>
      </c>
      <c r="X1730" s="51">
        <v>3975.9290000000001</v>
      </c>
      <c r="Y1730" s="51">
        <f t="shared" si="71"/>
        <v>3880.7141000000015</v>
      </c>
      <c r="Z1730">
        <v>29.607900000000001</v>
      </c>
    </row>
    <row r="1731" spans="22:26" customFormat="1" x14ac:dyDescent="0.25">
      <c r="V1731" t="s">
        <v>116</v>
      </c>
      <c r="W1731" s="1">
        <v>41701</v>
      </c>
      <c r="X1731" s="51">
        <v>4058.799</v>
      </c>
      <c r="Y1731" s="51">
        <f t="shared" si="71"/>
        <v>3882.587700000001</v>
      </c>
      <c r="Z1731">
        <v>30.227</v>
      </c>
    </row>
    <row r="1732" spans="22:26" customFormat="1" x14ac:dyDescent="0.25">
      <c r="V1732" t="s">
        <v>116</v>
      </c>
      <c r="W1732" s="1">
        <v>41702</v>
      </c>
      <c r="X1732" s="51">
        <v>4059.567</v>
      </c>
      <c r="Y1732" s="51">
        <f t="shared" si="71"/>
        <v>3887.3994000000012</v>
      </c>
      <c r="Z1732">
        <v>30.2041</v>
      </c>
    </row>
    <row r="1733" spans="22:26" customFormat="1" x14ac:dyDescent="0.25">
      <c r="V1733" t="s">
        <v>116</v>
      </c>
      <c r="W1733" s="1">
        <v>41703</v>
      </c>
      <c r="X1733" s="51">
        <v>4037.7840000000001</v>
      </c>
      <c r="Y1733" s="51">
        <f t="shared" si="71"/>
        <v>3890.3632166666675</v>
      </c>
      <c r="Z1733">
        <v>30.052099999999999</v>
      </c>
    </row>
    <row r="1734" spans="22:26" customFormat="1" x14ac:dyDescent="0.25">
      <c r="V1734" t="s">
        <v>116</v>
      </c>
      <c r="W1734" s="1">
        <v>41704</v>
      </c>
      <c r="X1734" s="51">
        <v>4032.7559999999999</v>
      </c>
      <c r="Y1734" s="51">
        <f t="shared" si="71"/>
        <v>3892.0258500000014</v>
      </c>
      <c r="Z1734">
        <v>30.024899999999999</v>
      </c>
    </row>
    <row r="1735" spans="22:26" customFormat="1" x14ac:dyDescent="0.25">
      <c r="V1735" t="s">
        <v>116</v>
      </c>
      <c r="W1735" s="1">
        <v>41705</v>
      </c>
      <c r="X1735" s="51">
        <v>4012.4470000000001</v>
      </c>
      <c r="Y1735" s="51">
        <f t="shared" si="71"/>
        <v>3893.4212333333339</v>
      </c>
      <c r="Z1735">
        <v>29.893699999999999</v>
      </c>
    </row>
    <row r="1736" spans="22:26" customFormat="1" x14ac:dyDescent="0.25">
      <c r="V1736" t="s">
        <v>116</v>
      </c>
      <c r="W1736" s="1">
        <v>41708</v>
      </c>
      <c r="X1736" s="51">
        <v>3860.2440000000001</v>
      </c>
      <c r="Y1736" s="51">
        <f t="shared" si="71"/>
        <v>3892.445583333335</v>
      </c>
      <c r="Z1736">
        <v>28.732700000000001</v>
      </c>
    </row>
    <row r="1737" spans="22:26" customFormat="1" x14ac:dyDescent="0.25">
      <c r="V1737" t="s">
        <v>116</v>
      </c>
      <c r="W1737" s="1">
        <v>41709</v>
      </c>
      <c r="X1737" s="51">
        <v>3864.26</v>
      </c>
      <c r="Y1737" s="51">
        <f t="shared" si="71"/>
        <v>3891.0548500000014</v>
      </c>
      <c r="Z1737">
        <v>28.757899999999999</v>
      </c>
    </row>
    <row r="1738" spans="22:26" customFormat="1" x14ac:dyDescent="0.25">
      <c r="V1738" t="s">
        <v>116</v>
      </c>
      <c r="W1738" s="1">
        <v>41710</v>
      </c>
      <c r="X1738" s="51">
        <v>3865.6619999999998</v>
      </c>
      <c r="Y1738" s="51">
        <f t="shared" si="71"/>
        <v>3889.6411166666676</v>
      </c>
      <c r="Z1738">
        <v>28.773700000000002</v>
      </c>
    </row>
    <row r="1739" spans="22:26" customFormat="1" x14ac:dyDescent="0.25">
      <c r="V1739" t="s">
        <v>116</v>
      </c>
      <c r="W1739" s="1">
        <v>41711</v>
      </c>
      <c r="X1739" s="51">
        <v>3907.1460000000002</v>
      </c>
      <c r="Y1739" s="51">
        <f t="shared" si="71"/>
        <v>3889.6472166666686</v>
      </c>
      <c r="Z1739">
        <v>29.097300000000001</v>
      </c>
    </row>
    <row r="1740" spans="22:26" customFormat="1" x14ac:dyDescent="0.25">
      <c r="V1740" t="s">
        <v>116</v>
      </c>
      <c r="W1740" s="1">
        <v>41712</v>
      </c>
      <c r="X1740" s="51">
        <v>3888.9749999999999</v>
      </c>
      <c r="Y1740" s="51">
        <f t="shared" si="71"/>
        <v>3889.1807666666673</v>
      </c>
      <c r="Z1740">
        <v>28.9636</v>
      </c>
    </row>
    <row r="1741" spans="22:26" customFormat="1" x14ac:dyDescent="0.25">
      <c r="V1741" t="s">
        <v>116</v>
      </c>
      <c r="W1741" s="1">
        <v>41715</v>
      </c>
      <c r="X1741" s="51">
        <v>3967.15</v>
      </c>
      <c r="Y1741" s="51">
        <f t="shared" si="71"/>
        <v>3889.8760333333348</v>
      </c>
      <c r="Z1741">
        <v>29.537600000000001</v>
      </c>
    </row>
    <row r="1742" spans="22:26" customFormat="1" x14ac:dyDescent="0.25">
      <c r="V1742" t="s">
        <v>116</v>
      </c>
      <c r="W1742" s="1">
        <v>41716</v>
      </c>
      <c r="X1742" s="51">
        <v>3989.201</v>
      </c>
      <c r="Y1742" s="51">
        <f t="shared" si="71"/>
        <v>3892.0674666666687</v>
      </c>
      <c r="Z1742">
        <v>29.7302</v>
      </c>
    </row>
    <row r="1743" spans="22:26" customFormat="1" x14ac:dyDescent="0.25">
      <c r="V1743" t="s">
        <v>116</v>
      </c>
      <c r="W1743" s="1">
        <v>41717</v>
      </c>
      <c r="X1743" s="51">
        <v>3980.6729999999998</v>
      </c>
      <c r="Y1743" s="51">
        <f t="shared" si="71"/>
        <v>3894.5115666666679</v>
      </c>
      <c r="Z1743">
        <v>29.654499999999999</v>
      </c>
    </row>
    <row r="1744" spans="22:26" customFormat="1" x14ac:dyDescent="0.25">
      <c r="V1744" t="s">
        <v>116</v>
      </c>
      <c r="W1744" s="1">
        <v>41718</v>
      </c>
      <c r="X1744" s="51">
        <v>3876.578</v>
      </c>
      <c r="Y1744" s="51">
        <f t="shared" si="71"/>
        <v>3895.2204500000016</v>
      </c>
      <c r="Z1744">
        <v>28.919799999999999</v>
      </c>
    </row>
    <row r="1745" spans="22:26" customFormat="1" x14ac:dyDescent="0.25">
      <c r="V1745" t="s">
        <v>116</v>
      </c>
      <c r="W1745" s="1">
        <v>41719</v>
      </c>
      <c r="X1745" s="51">
        <v>3952.3919999999998</v>
      </c>
      <c r="Y1745" s="51">
        <f t="shared" si="71"/>
        <v>3897.8432666666677</v>
      </c>
      <c r="Z1745">
        <v>29.482299999999999</v>
      </c>
    </row>
    <row r="1746" spans="22:26" customFormat="1" x14ac:dyDescent="0.25">
      <c r="V1746" t="s">
        <v>116</v>
      </c>
      <c r="W1746" s="1">
        <v>41722</v>
      </c>
      <c r="X1746" s="51">
        <v>3985.8609999999999</v>
      </c>
      <c r="Y1746" s="51">
        <f t="shared" si="71"/>
        <v>3901.824250000001</v>
      </c>
      <c r="Z1746">
        <v>29.71</v>
      </c>
    </row>
    <row r="1747" spans="22:26" customFormat="1" x14ac:dyDescent="0.25">
      <c r="V1747" t="s">
        <v>116</v>
      </c>
      <c r="W1747" s="1">
        <v>41723</v>
      </c>
      <c r="X1747" s="51">
        <v>3991.1439999999998</v>
      </c>
      <c r="Y1747" s="51">
        <f t="shared" si="71"/>
        <v>3905.9643500000011</v>
      </c>
      <c r="Z1747">
        <v>29.764299999999999</v>
      </c>
    </row>
    <row r="1748" spans="22:26" customFormat="1" x14ac:dyDescent="0.25">
      <c r="V1748" t="s">
        <v>116</v>
      </c>
      <c r="W1748" s="1">
        <v>41724</v>
      </c>
      <c r="X1748" s="51">
        <v>4001.502</v>
      </c>
      <c r="Y1748" s="51">
        <f t="shared" si="71"/>
        <v>3909.8443333333348</v>
      </c>
      <c r="Z1748">
        <v>29.8645</v>
      </c>
    </row>
    <row r="1749" spans="22:26" customFormat="1" x14ac:dyDescent="0.25">
      <c r="V1749" t="s">
        <v>116</v>
      </c>
      <c r="W1749" s="1">
        <v>41725</v>
      </c>
      <c r="X1749" s="51">
        <v>3944.0439999999999</v>
      </c>
      <c r="Y1749" s="51">
        <f t="shared" si="71"/>
        <v>3912.1041833333343</v>
      </c>
      <c r="Z1749">
        <v>29.439699999999998</v>
      </c>
    </row>
    <row r="1750" spans="22:26" customFormat="1" x14ac:dyDescent="0.25">
      <c r="V1750" t="s">
        <v>116</v>
      </c>
      <c r="W1750" s="1">
        <v>41726</v>
      </c>
      <c r="X1750" s="51">
        <v>3865.2950000000001</v>
      </c>
      <c r="Y1750" s="51">
        <f t="shared" si="71"/>
        <v>3914.1402333333344</v>
      </c>
      <c r="Z1750">
        <v>28.847000000000001</v>
      </c>
    </row>
    <row r="1751" spans="22:26" customFormat="1" x14ac:dyDescent="0.25">
      <c r="V1751" t="s">
        <v>116</v>
      </c>
      <c r="W1751" s="1">
        <v>41729</v>
      </c>
      <c r="X1751" s="51">
        <v>3840.5360000000001</v>
      </c>
      <c r="Y1751" s="51">
        <f t="shared" si="71"/>
        <v>3914.8029333333347</v>
      </c>
      <c r="Z1751">
        <v>27.9574</v>
      </c>
    </row>
    <row r="1752" spans="22:26" customFormat="1" x14ac:dyDescent="0.25">
      <c r="V1752" t="s">
        <v>116</v>
      </c>
      <c r="W1752" s="1">
        <v>41730</v>
      </c>
      <c r="X1752" s="51">
        <v>3899.4879999999998</v>
      </c>
      <c r="Y1752" s="51">
        <f t="shared" si="71"/>
        <v>3916.2443500000013</v>
      </c>
      <c r="Z1752">
        <v>28.383500000000002</v>
      </c>
    </row>
    <row r="1753" spans="22:26" customFormat="1" x14ac:dyDescent="0.25">
      <c r="V1753" t="s">
        <v>116</v>
      </c>
      <c r="W1753" s="1">
        <v>41731</v>
      </c>
      <c r="X1753" s="51">
        <v>3902.0430000000001</v>
      </c>
      <c r="Y1753" s="51">
        <f t="shared" si="71"/>
        <v>3917.4601333333353</v>
      </c>
      <c r="Z1753">
        <v>28.401499999999999</v>
      </c>
    </row>
    <row r="1754" spans="22:26" customFormat="1" x14ac:dyDescent="0.25">
      <c r="V1754" t="s">
        <v>116</v>
      </c>
      <c r="W1754" s="1">
        <v>41732</v>
      </c>
      <c r="X1754" s="51">
        <v>3896.28</v>
      </c>
      <c r="Y1754" s="51">
        <f t="shared" si="71"/>
        <v>3918.2668166666685</v>
      </c>
      <c r="Z1754">
        <v>28.362400000000001</v>
      </c>
    </row>
    <row r="1755" spans="22:26" customFormat="1" x14ac:dyDescent="0.25">
      <c r="V1755" t="s">
        <v>116</v>
      </c>
      <c r="W1755" s="1">
        <v>41733</v>
      </c>
      <c r="X1755" s="51">
        <v>3939.2289999999998</v>
      </c>
      <c r="Y1755" s="51">
        <f t="shared" si="71"/>
        <v>3920.3153666666676</v>
      </c>
      <c r="Z1755">
        <v>28.683499999999999</v>
      </c>
    </row>
    <row r="1756" spans="22:26" customFormat="1" x14ac:dyDescent="0.25">
      <c r="V1756" t="s">
        <v>116</v>
      </c>
      <c r="W1756" s="1">
        <v>41737</v>
      </c>
      <c r="X1756" s="51">
        <v>3981.625</v>
      </c>
      <c r="Y1756" s="51">
        <f t="shared" si="71"/>
        <v>3924.8274833333344</v>
      </c>
      <c r="Z1756">
        <v>29.025500000000001</v>
      </c>
    </row>
    <row r="1757" spans="22:26" customFormat="1" x14ac:dyDescent="0.25">
      <c r="V1757" t="s">
        <v>116</v>
      </c>
      <c r="W1757" s="1">
        <v>41738</v>
      </c>
      <c r="X1757" s="51">
        <v>4018.547</v>
      </c>
      <c r="Y1757" s="51">
        <f t="shared" si="71"/>
        <v>3929.5755666666673</v>
      </c>
      <c r="Z1757">
        <v>29.290500000000002</v>
      </c>
    </row>
    <row r="1758" spans="22:26" customFormat="1" x14ac:dyDescent="0.25">
      <c r="V1758" t="s">
        <v>116</v>
      </c>
      <c r="W1758" s="1">
        <v>41739</v>
      </c>
      <c r="X1758" s="51">
        <v>4038.84</v>
      </c>
      <c r="Y1758" s="51">
        <f t="shared" si="71"/>
        <v>3934.5861500000005</v>
      </c>
      <c r="Z1758">
        <v>29.4495</v>
      </c>
    </row>
    <row r="1759" spans="22:26" customFormat="1" x14ac:dyDescent="0.25">
      <c r="V1759" t="s">
        <v>116</v>
      </c>
      <c r="W1759" s="1">
        <v>41740</v>
      </c>
      <c r="X1759" s="51">
        <v>4021.194</v>
      </c>
      <c r="Y1759" s="51">
        <f t="shared" si="71"/>
        <v>3940.0056666666669</v>
      </c>
      <c r="Z1759">
        <v>29.325399999999998</v>
      </c>
    </row>
    <row r="1760" spans="22:26" customFormat="1" x14ac:dyDescent="0.25">
      <c r="V1760" t="s">
        <v>116</v>
      </c>
      <c r="W1760" s="1">
        <v>41743</v>
      </c>
      <c r="X1760" s="51">
        <v>4051.33</v>
      </c>
      <c r="Y1760" s="51">
        <f t="shared" si="71"/>
        <v>3947.0506</v>
      </c>
      <c r="Z1760">
        <v>29.529900000000001</v>
      </c>
    </row>
    <row r="1761" spans="22:26" customFormat="1" x14ac:dyDescent="0.25">
      <c r="V1761" t="s">
        <v>116</v>
      </c>
      <c r="W1761" s="1">
        <v>41744</v>
      </c>
      <c r="X1761" s="51">
        <v>4021.9059999999999</v>
      </c>
      <c r="Y1761" s="51">
        <f t="shared" si="71"/>
        <v>3953.8820333333333</v>
      </c>
      <c r="Z1761">
        <v>29.313400000000001</v>
      </c>
    </row>
    <row r="1762" spans="22:26" customFormat="1" x14ac:dyDescent="0.25">
      <c r="V1762" t="s">
        <v>116</v>
      </c>
      <c r="W1762" s="1">
        <v>41745</v>
      </c>
      <c r="X1762" s="51">
        <v>4019.8829999999998</v>
      </c>
      <c r="Y1762" s="51">
        <f t="shared" si="71"/>
        <v>3959.4878499999995</v>
      </c>
      <c r="Z1762">
        <v>29.3018</v>
      </c>
    </row>
    <row r="1763" spans="22:26" customFormat="1" x14ac:dyDescent="0.25">
      <c r="V1763" t="s">
        <v>116</v>
      </c>
      <c r="W1763" s="1">
        <v>41746</v>
      </c>
      <c r="X1763" s="51">
        <v>4014.94</v>
      </c>
      <c r="Y1763" s="51">
        <f t="shared" si="71"/>
        <v>3964.60115</v>
      </c>
      <c r="Z1763">
        <v>29.2821</v>
      </c>
    </row>
    <row r="1764" spans="22:26" customFormat="1" x14ac:dyDescent="0.25">
      <c r="V1764" t="s">
        <v>116</v>
      </c>
      <c r="W1764" s="1">
        <v>41747</v>
      </c>
      <c r="X1764" s="51">
        <v>4029.2620000000002</v>
      </c>
      <c r="Y1764" s="51">
        <f t="shared" si="71"/>
        <v>3969.8502833333328</v>
      </c>
      <c r="Z1764">
        <v>29.377800000000001</v>
      </c>
    </row>
    <row r="1765" spans="22:26" customFormat="1" x14ac:dyDescent="0.25">
      <c r="V1765" t="s">
        <v>116</v>
      </c>
      <c r="W1765" s="1">
        <v>41750</v>
      </c>
      <c r="X1765" s="51">
        <v>3965.337</v>
      </c>
      <c r="Y1765" s="51">
        <f t="shared" si="71"/>
        <v>3974.7406499999997</v>
      </c>
      <c r="Z1765">
        <v>28.901399999999999</v>
      </c>
    </row>
    <row r="1766" spans="22:26" customFormat="1" x14ac:dyDescent="0.25">
      <c r="V1766" t="s">
        <v>116</v>
      </c>
      <c r="W1766" s="1">
        <v>41751</v>
      </c>
      <c r="X1766" s="51">
        <v>3947.1689999999999</v>
      </c>
      <c r="Y1766" s="51">
        <f t="shared" si="71"/>
        <v>3979.7913833333323</v>
      </c>
      <c r="Z1766">
        <v>28.7607</v>
      </c>
    </row>
    <row r="1767" spans="22:26" customFormat="1" x14ac:dyDescent="0.25">
      <c r="V1767" t="s">
        <v>116</v>
      </c>
      <c r="W1767" s="1">
        <v>41752</v>
      </c>
      <c r="X1767" s="51">
        <v>3929.1680000000001</v>
      </c>
      <c r="Y1767" s="51">
        <f t="shared" si="71"/>
        <v>3983.6090499999991</v>
      </c>
      <c r="Z1767">
        <v>28.641100000000002</v>
      </c>
    </row>
    <row r="1768" spans="22:26" customFormat="1" x14ac:dyDescent="0.25">
      <c r="V1768" t="s">
        <v>116</v>
      </c>
      <c r="W1768" s="1">
        <v>41753</v>
      </c>
      <c r="X1768" s="51">
        <v>3884.8110000000001</v>
      </c>
      <c r="Y1768" s="51">
        <f t="shared" si="71"/>
        <v>3985.0385333333325</v>
      </c>
      <c r="Z1768">
        <v>28.3249</v>
      </c>
    </row>
    <row r="1769" spans="22:26" customFormat="1" x14ac:dyDescent="0.25">
      <c r="V1769" t="s">
        <v>116</v>
      </c>
      <c r="W1769" s="1">
        <v>41754</v>
      </c>
      <c r="X1769" s="51">
        <v>3800.681</v>
      </c>
      <c r="Y1769" s="51">
        <f t="shared" si="71"/>
        <v>3984.6251166666657</v>
      </c>
      <c r="Z1769">
        <v>27.716999999999999</v>
      </c>
    </row>
    <row r="1770" spans="22:26" customFormat="1" x14ac:dyDescent="0.25">
      <c r="V1770" t="s">
        <v>116</v>
      </c>
      <c r="W1770" s="1">
        <v>41757</v>
      </c>
      <c r="X1770" s="51">
        <v>3684.5929999999998</v>
      </c>
      <c r="Y1770" s="51">
        <f t="shared" si="71"/>
        <v>3981.3238666666657</v>
      </c>
      <c r="Z1770">
        <v>26.8721</v>
      </c>
    </row>
    <row r="1771" spans="22:26" customFormat="1" x14ac:dyDescent="0.25">
      <c r="V1771" t="s">
        <v>116</v>
      </c>
      <c r="W1771" s="1">
        <v>41758</v>
      </c>
      <c r="X1771" s="51">
        <v>3738.9259999999999</v>
      </c>
      <c r="Y1771" s="51">
        <f t="shared" si="71"/>
        <v>3978.9401833333322</v>
      </c>
      <c r="Z1771">
        <v>27.260899999999999</v>
      </c>
    </row>
    <row r="1772" spans="22:26" customFormat="1" x14ac:dyDescent="0.25">
      <c r="V1772" t="s">
        <v>116</v>
      </c>
      <c r="W1772" s="1">
        <v>41759</v>
      </c>
      <c r="X1772" s="51">
        <v>3766.17</v>
      </c>
      <c r="Y1772" s="51">
        <f t="shared" si="71"/>
        <v>3977.1461833333324</v>
      </c>
      <c r="Z1772">
        <v>27.484200000000001</v>
      </c>
    </row>
    <row r="1773" spans="22:26" customFormat="1" x14ac:dyDescent="0.25">
      <c r="V1773" t="s">
        <v>116</v>
      </c>
      <c r="W1773" s="1">
        <v>41764</v>
      </c>
      <c r="X1773" s="51">
        <v>3798.288</v>
      </c>
      <c r="Y1773" s="51">
        <f t="shared" si="71"/>
        <v>3975.3101499999989</v>
      </c>
      <c r="Z1773">
        <v>27.725899999999999</v>
      </c>
    </row>
    <row r="1774" spans="22:26" customFormat="1" x14ac:dyDescent="0.25">
      <c r="V1774" t="s">
        <v>116</v>
      </c>
      <c r="W1774" s="1">
        <v>41765</v>
      </c>
      <c r="X1774" s="51">
        <v>3817.98</v>
      </c>
      <c r="Y1774" s="51">
        <f t="shared" si="71"/>
        <v>3974.186216666666</v>
      </c>
      <c r="Z1774">
        <v>27.869399999999999</v>
      </c>
    </row>
    <row r="1775" spans="22:26" customFormat="1" x14ac:dyDescent="0.25">
      <c r="V1775" t="s">
        <v>116</v>
      </c>
      <c r="W1775" s="1">
        <v>41766</v>
      </c>
      <c r="X1775" s="51">
        <v>3749.9650000000001</v>
      </c>
      <c r="Y1775" s="51">
        <f t="shared" si="71"/>
        <v>3970.7244499999993</v>
      </c>
      <c r="Z1775">
        <v>27.369599999999998</v>
      </c>
    </row>
    <row r="1776" spans="22:26" customFormat="1" x14ac:dyDescent="0.25">
      <c r="V1776" t="s">
        <v>116</v>
      </c>
      <c r="W1776" s="1">
        <v>41767</v>
      </c>
      <c r="X1776" s="51">
        <v>3754.011</v>
      </c>
      <c r="Y1776" s="51">
        <f t="shared" si="71"/>
        <v>3965.3807999999995</v>
      </c>
      <c r="Z1776">
        <v>27.406400000000001</v>
      </c>
    </row>
    <row r="1777" spans="22:26" customFormat="1" x14ac:dyDescent="0.25">
      <c r="V1777" t="s">
        <v>116</v>
      </c>
      <c r="W1777" s="1">
        <v>41768</v>
      </c>
      <c r="X1777" s="51">
        <v>3716.0219999999999</v>
      </c>
      <c r="Y1777" s="51">
        <f t="shared" si="71"/>
        <v>3959.308199999999</v>
      </c>
      <c r="Z1777">
        <v>27.1463</v>
      </c>
    </row>
    <row r="1778" spans="22:26" customFormat="1" x14ac:dyDescent="0.25">
      <c r="V1778" t="s">
        <v>116</v>
      </c>
      <c r="W1778" s="1">
        <v>41771</v>
      </c>
      <c r="X1778" s="51">
        <v>3812.7579999999998</v>
      </c>
      <c r="Y1778" s="51">
        <f t="shared" si="71"/>
        <v>3954.097299999999</v>
      </c>
      <c r="Z1778">
        <v>27.8752</v>
      </c>
    </row>
    <row r="1779" spans="22:26" customFormat="1" x14ac:dyDescent="0.25">
      <c r="V1779" t="s">
        <v>116</v>
      </c>
      <c r="W1779" s="1">
        <v>41772</v>
      </c>
      <c r="X1779" s="51">
        <v>3806.89</v>
      </c>
      <c r="Y1779" s="51">
        <f t="shared" si="71"/>
        <v>3949.8050833333327</v>
      </c>
      <c r="Z1779">
        <v>27.8248</v>
      </c>
    </row>
    <row r="1780" spans="22:26" customFormat="1" x14ac:dyDescent="0.25">
      <c r="V1780" t="s">
        <v>116</v>
      </c>
      <c r="W1780" s="1">
        <v>41773</v>
      </c>
      <c r="X1780" s="51">
        <v>3803.8029999999999</v>
      </c>
      <c r="Y1780" s="51">
        <f t="shared" si="71"/>
        <v>3944.2991333333321</v>
      </c>
      <c r="Z1780">
        <v>27.791899999999998</v>
      </c>
    </row>
    <row r="1781" spans="22:26" customFormat="1" x14ac:dyDescent="0.25">
      <c r="V1781" t="s">
        <v>116</v>
      </c>
      <c r="W1781" s="1">
        <v>41774</v>
      </c>
      <c r="X1781" s="51">
        <v>3732.337</v>
      </c>
      <c r="Y1781" s="51">
        <f t="shared" si="71"/>
        <v>3936.292333333332</v>
      </c>
      <c r="Z1781">
        <v>27.294499999999999</v>
      </c>
    </row>
    <row r="1782" spans="22:26" customFormat="1" x14ac:dyDescent="0.25">
      <c r="V1782" t="s">
        <v>116</v>
      </c>
      <c r="W1782" s="1">
        <v>41775</v>
      </c>
      <c r="X1782" s="51">
        <v>3726.6559999999999</v>
      </c>
      <c r="Y1782" s="51">
        <f t="shared" si="71"/>
        <v>3928.2749499999991</v>
      </c>
      <c r="Z1782">
        <v>27.253900000000002</v>
      </c>
    </row>
    <row r="1783" spans="22:26" customFormat="1" x14ac:dyDescent="0.25">
      <c r="V1783" t="s">
        <v>116</v>
      </c>
      <c r="W1783" s="1">
        <v>41778</v>
      </c>
      <c r="X1783" s="51">
        <v>3705.364</v>
      </c>
      <c r="Y1783" s="51">
        <f t="shared" si="71"/>
        <v>3919.8977833333324</v>
      </c>
      <c r="Z1783">
        <v>27.106000000000002</v>
      </c>
    </row>
    <row r="1784" spans="22:26" customFormat="1" x14ac:dyDescent="0.25">
      <c r="V1784" t="s">
        <v>116</v>
      </c>
      <c r="W1784" s="1">
        <v>41779</v>
      </c>
      <c r="X1784" s="51">
        <v>3715.71</v>
      </c>
      <c r="Y1784" s="51">
        <f t="shared" si="71"/>
        <v>3912.675099999999</v>
      </c>
      <c r="Z1784">
        <v>27.1753</v>
      </c>
    </row>
    <row r="1785" spans="22:26" customFormat="1" x14ac:dyDescent="0.25">
      <c r="V1785" t="s">
        <v>116</v>
      </c>
      <c r="W1785" s="1">
        <v>41780</v>
      </c>
      <c r="X1785" s="51">
        <v>3747.3339999999998</v>
      </c>
      <c r="Y1785" s="51">
        <f t="shared" si="71"/>
        <v>3906.4320499999999</v>
      </c>
      <c r="Z1785">
        <v>27.410499999999999</v>
      </c>
    </row>
    <row r="1786" spans="22:26" customFormat="1" x14ac:dyDescent="0.25">
      <c r="V1786" t="s">
        <v>116</v>
      </c>
      <c r="W1786" s="1">
        <v>41781</v>
      </c>
      <c r="X1786" s="51">
        <v>3746.14</v>
      </c>
      <c r="Y1786" s="51">
        <f t="shared" si="71"/>
        <v>3900.4378499999998</v>
      </c>
      <c r="Z1786">
        <v>27.389299999999999</v>
      </c>
    </row>
    <row r="1787" spans="22:26" customFormat="1" x14ac:dyDescent="0.25">
      <c r="V1787" t="s">
        <v>116</v>
      </c>
      <c r="W1787" s="1">
        <v>41782</v>
      </c>
      <c r="X1787" s="51">
        <v>3786.5630000000001</v>
      </c>
      <c r="Y1787" s="51">
        <f t="shared" si="71"/>
        <v>3897.5232500000002</v>
      </c>
      <c r="Z1787">
        <v>27.6707</v>
      </c>
    </row>
    <row r="1788" spans="22:26" customFormat="1" x14ac:dyDescent="0.25">
      <c r="V1788" t="s">
        <v>116</v>
      </c>
      <c r="W1788" s="1">
        <v>41785</v>
      </c>
      <c r="X1788" s="51">
        <v>3827.4870000000001</v>
      </c>
      <c r="Y1788" s="51">
        <f t="shared" si="71"/>
        <v>3894.8567000000007</v>
      </c>
      <c r="Z1788">
        <v>27.970600000000001</v>
      </c>
    </row>
    <row r="1789" spans="22:26" customFormat="1" x14ac:dyDescent="0.25">
      <c r="V1789" t="s">
        <v>116</v>
      </c>
      <c r="W1789" s="1">
        <v>41786</v>
      </c>
      <c r="X1789" s="51">
        <v>3818.3220000000001</v>
      </c>
      <c r="Y1789" s="51">
        <f t="shared" si="71"/>
        <v>3892.9166166666673</v>
      </c>
      <c r="Z1789">
        <v>27.897200000000002</v>
      </c>
    </row>
    <row r="1790" spans="22:26" customFormat="1" x14ac:dyDescent="0.25">
      <c r="V1790" t="s">
        <v>116</v>
      </c>
      <c r="W1790" s="1">
        <v>41787</v>
      </c>
      <c r="X1790" s="51">
        <v>3861.5880000000002</v>
      </c>
      <c r="Y1790" s="51">
        <f t="shared" ref="Y1790:Y1853" si="72">AVERAGE(X1731:X1790)</f>
        <v>3891.0109333333335</v>
      </c>
      <c r="Z1790">
        <v>28.215299999999999</v>
      </c>
    </row>
    <row r="1791" spans="22:26" customFormat="1" x14ac:dyDescent="0.25">
      <c r="V1791" t="s">
        <v>116</v>
      </c>
      <c r="W1791" s="1">
        <v>41788</v>
      </c>
      <c r="X1791" s="51">
        <v>3821.8670000000002</v>
      </c>
      <c r="Y1791" s="51">
        <f t="shared" si="72"/>
        <v>3887.0620666666678</v>
      </c>
      <c r="Z1791">
        <v>27.934999999999999</v>
      </c>
    </row>
    <row r="1792" spans="22:26" customFormat="1" x14ac:dyDescent="0.25">
      <c r="V1792" t="s">
        <v>116</v>
      </c>
      <c r="W1792" s="1">
        <v>41789</v>
      </c>
      <c r="X1792" s="51">
        <v>3829.2379999999998</v>
      </c>
      <c r="Y1792" s="51">
        <f t="shared" si="72"/>
        <v>3883.2232500000009</v>
      </c>
      <c r="Z1792">
        <v>28.0044</v>
      </c>
    </row>
    <row r="1793" spans="22:26" customFormat="1" x14ac:dyDescent="0.25">
      <c r="V1793" t="s">
        <v>116</v>
      </c>
      <c r="W1793" s="1">
        <v>41793</v>
      </c>
      <c r="X1793" s="51">
        <v>3822.7159999999999</v>
      </c>
      <c r="Y1793" s="51">
        <f t="shared" si="72"/>
        <v>3879.6387833333342</v>
      </c>
      <c r="Z1793">
        <v>27.976900000000001</v>
      </c>
    </row>
    <row r="1794" spans="22:26" customFormat="1" x14ac:dyDescent="0.25">
      <c r="V1794" t="s">
        <v>116</v>
      </c>
      <c r="W1794" s="1">
        <v>41794</v>
      </c>
      <c r="X1794" s="51">
        <v>3789.2939999999999</v>
      </c>
      <c r="Y1794" s="51">
        <f t="shared" si="72"/>
        <v>3875.5810833333339</v>
      </c>
      <c r="Z1794">
        <v>27.719000000000001</v>
      </c>
    </row>
    <row r="1795" spans="22:26" customFormat="1" x14ac:dyDescent="0.25">
      <c r="V1795" t="s">
        <v>116</v>
      </c>
      <c r="W1795" s="1">
        <v>41795</v>
      </c>
      <c r="X1795" s="51">
        <v>3832.0549999999998</v>
      </c>
      <c r="Y1795" s="51">
        <f t="shared" si="72"/>
        <v>3872.5745500000007</v>
      </c>
      <c r="Z1795">
        <v>28.050599999999999</v>
      </c>
    </row>
    <row r="1796" spans="22:26" customFormat="1" x14ac:dyDescent="0.25">
      <c r="V1796" t="s">
        <v>116</v>
      </c>
      <c r="W1796" s="1">
        <v>41796</v>
      </c>
      <c r="X1796" s="51">
        <v>3818.3330000000001</v>
      </c>
      <c r="Y1796" s="51">
        <f t="shared" si="72"/>
        <v>3871.8760333333344</v>
      </c>
      <c r="Z1796">
        <v>27.958500000000001</v>
      </c>
    </row>
    <row r="1797" spans="22:26" customFormat="1" x14ac:dyDescent="0.25">
      <c r="V1797" t="s">
        <v>116</v>
      </c>
      <c r="W1797" s="1">
        <v>41799</v>
      </c>
      <c r="X1797" s="51">
        <v>3797.4290000000001</v>
      </c>
      <c r="Y1797" s="51">
        <f t="shared" si="72"/>
        <v>3870.7621833333342</v>
      </c>
      <c r="Z1797">
        <v>27.8065</v>
      </c>
    </row>
    <row r="1798" spans="22:26" customFormat="1" x14ac:dyDescent="0.25">
      <c r="V1798" t="s">
        <v>116</v>
      </c>
      <c r="W1798" s="1">
        <v>41800</v>
      </c>
      <c r="X1798" s="51">
        <v>3840.0189999999998</v>
      </c>
      <c r="Y1798" s="51">
        <f t="shared" si="72"/>
        <v>3870.334800000001</v>
      </c>
      <c r="Z1798">
        <v>28.1114</v>
      </c>
    </row>
    <row r="1799" spans="22:26" customFormat="1" x14ac:dyDescent="0.25">
      <c r="V1799" t="s">
        <v>116</v>
      </c>
      <c r="W1799" s="1">
        <v>41801</v>
      </c>
      <c r="X1799" s="51">
        <v>3858.0509999999999</v>
      </c>
      <c r="Y1799" s="51">
        <f t="shared" si="72"/>
        <v>3869.5165500000007</v>
      </c>
      <c r="Z1799">
        <v>28.257999999999999</v>
      </c>
    </row>
    <row r="1800" spans="22:26" customFormat="1" x14ac:dyDescent="0.25">
      <c r="V1800" t="s">
        <v>116</v>
      </c>
      <c r="W1800" s="1">
        <v>41802</v>
      </c>
      <c r="X1800" s="51">
        <v>3850.1129999999998</v>
      </c>
      <c r="Y1800" s="51">
        <f t="shared" si="72"/>
        <v>3868.8688500000003</v>
      </c>
      <c r="Z1800">
        <v>28.1998</v>
      </c>
    </row>
    <row r="1801" spans="22:26" customFormat="1" x14ac:dyDescent="0.25">
      <c r="V1801" t="s">
        <v>116</v>
      </c>
      <c r="W1801" s="1">
        <v>41803</v>
      </c>
      <c r="X1801" s="51">
        <v>3891.5569999999998</v>
      </c>
      <c r="Y1801" s="51">
        <f t="shared" si="72"/>
        <v>3867.6089666666667</v>
      </c>
      <c r="Z1801">
        <v>28.508900000000001</v>
      </c>
    </row>
    <row r="1802" spans="22:26" customFormat="1" x14ac:dyDescent="0.25">
      <c r="V1802" t="s">
        <v>116</v>
      </c>
      <c r="W1802" s="1">
        <v>41806</v>
      </c>
      <c r="X1802" s="51">
        <v>3914.9810000000002</v>
      </c>
      <c r="Y1802" s="51">
        <f t="shared" si="72"/>
        <v>3866.3719666666666</v>
      </c>
      <c r="Z1802">
        <v>26.734300000000001</v>
      </c>
    </row>
    <row r="1803" spans="22:26" customFormat="1" x14ac:dyDescent="0.25">
      <c r="V1803" t="s">
        <v>116</v>
      </c>
      <c r="W1803" s="1">
        <v>41807</v>
      </c>
      <c r="X1803" s="51">
        <v>3879.3440000000001</v>
      </c>
      <c r="Y1803" s="51">
        <f t="shared" si="72"/>
        <v>3864.6831500000012</v>
      </c>
      <c r="Z1803">
        <v>26.464500000000001</v>
      </c>
    </row>
    <row r="1804" spans="22:26" customFormat="1" x14ac:dyDescent="0.25">
      <c r="V1804" t="s">
        <v>116</v>
      </c>
      <c r="W1804" s="1">
        <v>41808</v>
      </c>
      <c r="X1804" s="51">
        <v>3858.0990000000002</v>
      </c>
      <c r="Y1804" s="51">
        <f t="shared" si="72"/>
        <v>3864.3751666666667</v>
      </c>
      <c r="Z1804">
        <v>26.317</v>
      </c>
    </row>
    <row r="1805" spans="22:26" customFormat="1" x14ac:dyDescent="0.25">
      <c r="V1805" t="s">
        <v>116</v>
      </c>
      <c r="W1805" s="1">
        <v>41809</v>
      </c>
      <c r="X1805" s="51">
        <v>3755.694</v>
      </c>
      <c r="Y1805" s="51">
        <f t="shared" si="72"/>
        <v>3861.0968666666668</v>
      </c>
      <c r="Z1805">
        <v>25.6187</v>
      </c>
    </row>
    <row r="1806" spans="22:26" customFormat="1" x14ac:dyDescent="0.25">
      <c r="V1806" t="s">
        <v>116</v>
      </c>
      <c r="W1806" s="1">
        <v>41810</v>
      </c>
      <c r="X1806" s="51">
        <v>3789.3420000000001</v>
      </c>
      <c r="Y1806" s="51">
        <f t="shared" si="72"/>
        <v>3857.8215499999997</v>
      </c>
      <c r="Z1806">
        <v>25.858699999999999</v>
      </c>
    </row>
    <row r="1807" spans="22:26" customFormat="1" x14ac:dyDescent="0.25">
      <c r="V1807" t="s">
        <v>116</v>
      </c>
      <c r="W1807" s="1">
        <v>41813</v>
      </c>
      <c r="X1807" s="51">
        <v>3815.8789999999999</v>
      </c>
      <c r="Y1807" s="51">
        <f t="shared" si="72"/>
        <v>3854.9004666666665</v>
      </c>
      <c r="Z1807">
        <v>26.053599999999999</v>
      </c>
    </row>
    <row r="1808" spans="22:26" customFormat="1" x14ac:dyDescent="0.25">
      <c r="V1808" t="s">
        <v>116</v>
      </c>
      <c r="W1808" s="1">
        <v>41814</v>
      </c>
      <c r="X1808" s="51">
        <v>3839.203</v>
      </c>
      <c r="Y1808" s="51">
        <f t="shared" si="72"/>
        <v>3852.1954833333325</v>
      </c>
      <c r="Z1808">
        <v>26.213699999999999</v>
      </c>
    </row>
    <row r="1809" spans="22:26" customFormat="1" x14ac:dyDescent="0.25">
      <c r="V1809" t="s">
        <v>116</v>
      </c>
      <c r="W1809" s="1">
        <v>41815</v>
      </c>
      <c r="X1809" s="51">
        <v>3814.03</v>
      </c>
      <c r="Y1809" s="51">
        <f t="shared" si="72"/>
        <v>3850.0285833333328</v>
      </c>
      <c r="Z1809">
        <v>26.053799999999999</v>
      </c>
    </row>
    <row r="1810" spans="22:26" customFormat="1" x14ac:dyDescent="0.25">
      <c r="V1810" t="s">
        <v>116</v>
      </c>
      <c r="W1810" s="1">
        <v>41816</v>
      </c>
      <c r="X1810" s="51">
        <v>3861.95</v>
      </c>
      <c r="Y1810" s="51">
        <f t="shared" si="72"/>
        <v>3849.9728333333333</v>
      </c>
      <c r="Z1810">
        <v>26.377800000000001</v>
      </c>
    </row>
    <row r="1811" spans="22:26" customFormat="1" x14ac:dyDescent="0.25">
      <c r="V1811" t="s">
        <v>116</v>
      </c>
      <c r="W1811" s="1">
        <v>41817</v>
      </c>
      <c r="X1811" s="51">
        <v>3889.3229999999999</v>
      </c>
      <c r="Y1811" s="51">
        <f t="shared" si="72"/>
        <v>3850.7859500000004</v>
      </c>
      <c r="Z1811">
        <v>26.5581</v>
      </c>
    </row>
    <row r="1812" spans="22:26" customFormat="1" x14ac:dyDescent="0.25">
      <c r="V1812" t="s">
        <v>116</v>
      </c>
      <c r="W1812" s="1">
        <v>41820</v>
      </c>
      <c r="X1812" s="51">
        <v>3924.9029999999998</v>
      </c>
      <c r="Y1812" s="51">
        <f t="shared" si="72"/>
        <v>3851.2095333333336</v>
      </c>
      <c r="Z1812">
        <v>26.357099999999999</v>
      </c>
    </row>
    <row r="1813" spans="22:26" customFormat="1" x14ac:dyDescent="0.25">
      <c r="V1813" t="s">
        <v>116</v>
      </c>
      <c r="W1813" s="1">
        <v>41821</v>
      </c>
      <c r="X1813" s="51">
        <v>3951.7260000000001</v>
      </c>
      <c r="Y1813" s="51">
        <f t="shared" si="72"/>
        <v>3852.0375833333333</v>
      </c>
      <c r="Z1813">
        <v>26.549499999999998</v>
      </c>
    </row>
    <row r="1814" spans="22:26" customFormat="1" x14ac:dyDescent="0.25">
      <c r="V1814" t="s">
        <v>116</v>
      </c>
      <c r="W1814" s="1">
        <v>41822</v>
      </c>
      <c r="X1814" s="51">
        <v>3979.31</v>
      </c>
      <c r="Y1814" s="51">
        <f t="shared" si="72"/>
        <v>3853.4214166666661</v>
      </c>
      <c r="Z1814">
        <v>26.729299999999999</v>
      </c>
    </row>
    <row r="1815" spans="22:26" customFormat="1" x14ac:dyDescent="0.25">
      <c r="V1815" t="s">
        <v>116</v>
      </c>
      <c r="W1815" s="1">
        <v>41823</v>
      </c>
      <c r="X1815" s="51">
        <v>4019.6469999999999</v>
      </c>
      <c r="Y1815" s="51">
        <f t="shared" si="72"/>
        <v>3854.7617166666664</v>
      </c>
      <c r="Z1815">
        <v>26.983899999999998</v>
      </c>
    </row>
    <row r="1816" spans="22:26" customFormat="1" x14ac:dyDescent="0.25">
      <c r="V1816" t="s">
        <v>116</v>
      </c>
      <c r="W1816" s="1">
        <v>41824</v>
      </c>
      <c r="X1816" s="51">
        <v>4004.5610000000001</v>
      </c>
      <c r="Y1816" s="51">
        <f t="shared" si="72"/>
        <v>3855.1439833333329</v>
      </c>
      <c r="Z1816">
        <v>26.889500000000002</v>
      </c>
    </row>
    <row r="1817" spans="22:26" customFormat="1" x14ac:dyDescent="0.25">
      <c r="V1817" t="s">
        <v>116</v>
      </c>
      <c r="W1817" s="1">
        <v>41827</v>
      </c>
      <c r="X1817" s="51">
        <v>4014.4879999999998</v>
      </c>
      <c r="Y1817" s="51">
        <f t="shared" si="72"/>
        <v>3855.076333333333</v>
      </c>
      <c r="Z1817">
        <v>26.944800000000001</v>
      </c>
    </row>
    <row r="1818" spans="22:26" customFormat="1" x14ac:dyDescent="0.25">
      <c r="V1818" t="s">
        <v>116</v>
      </c>
      <c r="W1818" s="1">
        <v>41828</v>
      </c>
      <c r="X1818" s="51">
        <v>4039.7069999999999</v>
      </c>
      <c r="Y1818" s="51">
        <f t="shared" si="72"/>
        <v>3855.0907833333331</v>
      </c>
      <c r="Z1818">
        <v>27.106300000000001</v>
      </c>
    </row>
    <row r="1819" spans="22:26" customFormat="1" x14ac:dyDescent="0.25">
      <c r="V1819" t="s">
        <v>116</v>
      </c>
      <c r="W1819" s="1">
        <v>41829</v>
      </c>
      <c r="X1819" s="51">
        <v>3982.404</v>
      </c>
      <c r="Y1819" s="51">
        <f t="shared" si="72"/>
        <v>3854.4442833333333</v>
      </c>
      <c r="Z1819">
        <v>26.737500000000001</v>
      </c>
    </row>
    <row r="1820" spans="22:26" customFormat="1" x14ac:dyDescent="0.25">
      <c r="V1820" t="s">
        <v>116</v>
      </c>
      <c r="W1820" s="1">
        <v>41830</v>
      </c>
      <c r="X1820" s="51">
        <v>3982.1979999999999</v>
      </c>
      <c r="Y1820" s="51">
        <f t="shared" si="72"/>
        <v>3853.2920833333337</v>
      </c>
      <c r="Z1820">
        <v>26.744900000000001</v>
      </c>
    </row>
    <row r="1821" spans="22:26" customFormat="1" x14ac:dyDescent="0.25">
      <c r="V1821" t="s">
        <v>116</v>
      </c>
      <c r="W1821" s="1">
        <v>41831</v>
      </c>
      <c r="X1821" s="51">
        <v>4029.7510000000002</v>
      </c>
      <c r="Y1821" s="51">
        <f t="shared" si="72"/>
        <v>3853.4228333333331</v>
      </c>
      <c r="Z1821">
        <v>27.049099999999999</v>
      </c>
    </row>
    <row r="1822" spans="22:26" customFormat="1" x14ac:dyDescent="0.25">
      <c r="V1822" t="s">
        <v>116</v>
      </c>
      <c r="W1822" s="1">
        <v>41834</v>
      </c>
      <c r="X1822" s="51">
        <v>4090.8020000000001</v>
      </c>
      <c r="Y1822" s="51">
        <f t="shared" si="72"/>
        <v>3854.6048166666665</v>
      </c>
      <c r="Z1822">
        <v>27.464600000000001</v>
      </c>
    </row>
    <row r="1823" spans="22:26" customFormat="1" x14ac:dyDescent="0.25">
      <c r="V1823" t="s">
        <v>116</v>
      </c>
      <c r="W1823" s="1">
        <v>41835</v>
      </c>
      <c r="X1823" s="51">
        <v>4093.1129999999998</v>
      </c>
      <c r="Y1823" s="51">
        <f t="shared" si="72"/>
        <v>3855.9077000000002</v>
      </c>
      <c r="Z1823">
        <v>27.479500000000002</v>
      </c>
    </row>
    <row r="1824" spans="22:26" customFormat="1" x14ac:dyDescent="0.25">
      <c r="V1824" t="s">
        <v>116</v>
      </c>
      <c r="W1824" s="1">
        <v>41836</v>
      </c>
      <c r="X1824" s="51">
        <v>4062.1190000000001</v>
      </c>
      <c r="Y1824" s="51">
        <f t="shared" si="72"/>
        <v>3856.4553166666665</v>
      </c>
      <c r="Z1824">
        <v>27.274999999999999</v>
      </c>
    </row>
    <row r="1825" spans="22:26" customFormat="1" x14ac:dyDescent="0.25">
      <c r="V1825" t="s">
        <v>116</v>
      </c>
      <c r="W1825" s="1">
        <v>41837</v>
      </c>
      <c r="X1825" s="51">
        <v>4031.44</v>
      </c>
      <c r="Y1825" s="51">
        <f t="shared" si="72"/>
        <v>3857.557033333333</v>
      </c>
      <c r="Z1825">
        <v>27.079699999999999</v>
      </c>
    </row>
    <row r="1826" spans="22:26" customFormat="1" x14ac:dyDescent="0.25">
      <c r="V1826" t="s">
        <v>116</v>
      </c>
      <c r="W1826" s="1">
        <v>41838</v>
      </c>
      <c r="X1826" s="51">
        <v>4042.5210000000002</v>
      </c>
      <c r="Y1826" s="51">
        <f t="shared" si="72"/>
        <v>3859.1462333333329</v>
      </c>
      <c r="Z1826">
        <v>27.168299999999999</v>
      </c>
    </row>
    <row r="1827" spans="22:26" customFormat="1" x14ac:dyDescent="0.25">
      <c r="V1827" t="s">
        <v>116</v>
      </c>
      <c r="W1827" s="1">
        <v>41841</v>
      </c>
      <c r="X1827" s="51">
        <v>4030.2420000000002</v>
      </c>
      <c r="Y1827" s="51">
        <f t="shared" si="72"/>
        <v>3860.8308000000002</v>
      </c>
      <c r="Z1827">
        <v>27.068300000000001</v>
      </c>
    </row>
    <row r="1828" spans="22:26" customFormat="1" x14ac:dyDescent="0.25">
      <c r="V1828" t="s">
        <v>116</v>
      </c>
      <c r="W1828" s="1">
        <v>41842</v>
      </c>
      <c r="X1828" s="51">
        <v>4083.288</v>
      </c>
      <c r="Y1828" s="51">
        <f t="shared" si="72"/>
        <v>3864.1387499999996</v>
      </c>
      <c r="Z1828">
        <v>27.429099999999998</v>
      </c>
    </row>
    <row r="1829" spans="22:26" customFormat="1" x14ac:dyDescent="0.25">
      <c r="V1829" t="s">
        <v>116</v>
      </c>
      <c r="W1829" s="1">
        <v>41843</v>
      </c>
      <c r="X1829" s="51">
        <v>4057.1129999999998</v>
      </c>
      <c r="Y1829" s="51">
        <f t="shared" si="72"/>
        <v>3868.412616666667</v>
      </c>
      <c r="Z1829">
        <v>27.247699999999998</v>
      </c>
    </row>
    <row r="1830" spans="22:26" customFormat="1" x14ac:dyDescent="0.25">
      <c r="V1830" t="s">
        <v>116</v>
      </c>
      <c r="W1830" s="1">
        <v>41844</v>
      </c>
      <c r="X1830" s="51">
        <v>4054.223</v>
      </c>
      <c r="Y1830" s="51">
        <f t="shared" si="72"/>
        <v>3874.5731166666669</v>
      </c>
      <c r="Z1830">
        <v>27.246300000000002</v>
      </c>
    </row>
    <row r="1831" spans="22:26" customFormat="1" x14ac:dyDescent="0.25">
      <c r="V1831" t="s">
        <v>116</v>
      </c>
      <c r="W1831" s="1">
        <v>41845</v>
      </c>
      <c r="X1831" s="51">
        <v>4089.8009999999999</v>
      </c>
      <c r="Y1831" s="51">
        <f t="shared" si="72"/>
        <v>3880.421033333334</v>
      </c>
      <c r="Z1831">
        <v>27.489000000000001</v>
      </c>
    </row>
    <row r="1832" spans="22:26" customFormat="1" x14ac:dyDescent="0.25">
      <c r="V1832" t="s">
        <v>116</v>
      </c>
      <c r="W1832" s="1">
        <v>41848</v>
      </c>
      <c r="X1832" s="51">
        <v>4168.3729999999996</v>
      </c>
      <c r="Y1832" s="51">
        <f t="shared" si="72"/>
        <v>3887.124416666667</v>
      </c>
      <c r="Z1832">
        <v>27.962</v>
      </c>
    </row>
    <row r="1833" spans="22:26" customFormat="1" x14ac:dyDescent="0.25">
      <c r="V1833" t="s">
        <v>116</v>
      </c>
      <c r="W1833" s="1">
        <v>41849</v>
      </c>
      <c r="X1833" s="51">
        <v>4207.8620000000001</v>
      </c>
      <c r="Y1833" s="51">
        <f t="shared" si="72"/>
        <v>3893.9506500000002</v>
      </c>
      <c r="Z1833">
        <v>28.2316</v>
      </c>
    </row>
    <row r="1834" spans="22:26" customFormat="1" x14ac:dyDescent="0.25">
      <c r="V1834" t="s">
        <v>116</v>
      </c>
      <c r="W1834" s="1">
        <v>41850</v>
      </c>
      <c r="X1834" s="51">
        <v>4214.8360000000002</v>
      </c>
      <c r="Y1834" s="51">
        <f t="shared" si="72"/>
        <v>3900.5649166666676</v>
      </c>
      <c r="Z1834">
        <v>28.2545</v>
      </c>
    </row>
    <row r="1835" spans="22:26" customFormat="1" x14ac:dyDescent="0.25">
      <c r="V1835" t="s">
        <v>116</v>
      </c>
      <c r="W1835" s="1">
        <v>41851</v>
      </c>
      <c r="X1835" s="51">
        <v>4257.0450000000001</v>
      </c>
      <c r="Y1835" s="51">
        <f t="shared" si="72"/>
        <v>3909.0162500000006</v>
      </c>
      <c r="Z1835">
        <v>28.5261</v>
      </c>
    </row>
    <row r="1836" spans="22:26" customFormat="1" x14ac:dyDescent="0.25">
      <c r="V1836" t="s">
        <v>116</v>
      </c>
      <c r="W1836" s="1">
        <v>41852</v>
      </c>
      <c r="X1836" s="51">
        <v>4210.2190000000001</v>
      </c>
      <c r="Y1836" s="51">
        <f t="shared" si="72"/>
        <v>3916.6197166666675</v>
      </c>
      <c r="Z1836">
        <v>28.2331</v>
      </c>
    </row>
    <row r="1837" spans="22:26" customFormat="1" x14ac:dyDescent="0.25">
      <c r="V1837" t="s">
        <v>116</v>
      </c>
      <c r="W1837" s="1">
        <v>41855</v>
      </c>
      <c r="X1837" s="51">
        <v>4278.8469999999998</v>
      </c>
      <c r="Y1837" s="51">
        <f t="shared" si="72"/>
        <v>3926.0001333333344</v>
      </c>
      <c r="Z1837">
        <v>28.6892</v>
      </c>
    </row>
    <row r="1838" spans="22:26" customFormat="1" x14ac:dyDescent="0.25">
      <c r="V1838" t="s">
        <v>116</v>
      </c>
      <c r="W1838" s="1">
        <v>41856</v>
      </c>
      <c r="X1838" s="51">
        <v>4300.12</v>
      </c>
      <c r="Y1838" s="51">
        <f t="shared" si="72"/>
        <v>3934.1228333333347</v>
      </c>
      <c r="Z1838">
        <v>28.826699999999999</v>
      </c>
    </row>
    <row r="1839" spans="22:26" customFormat="1" x14ac:dyDescent="0.25">
      <c r="V1839" t="s">
        <v>116</v>
      </c>
      <c r="W1839" s="1">
        <v>41857</v>
      </c>
      <c r="X1839" s="51">
        <v>4328.6009999999997</v>
      </c>
      <c r="Y1839" s="51">
        <f t="shared" si="72"/>
        <v>3942.8180166666675</v>
      </c>
      <c r="Z1839">
        <v>29.009599999999999</v>
      </c>
    </row>
    <row r="1840" spans="22:26" customFormat="1" x14ac:dyDescent="0.25">
      <c r="V1840" t="s">
        <v>116</v>
      </c>
      <c r="W1840" s="1">
        <v>41858</v>
      </c>
      <c r="X1840" s="51">
        <v>4286.09</v>
      </c>
      <c r="Y1840" s="51">
        <f t="shared" si="72"/>
        <v>3950.8561333333346</v>
      </c>
      <c r="Z1840">
        <v>28.726900000000001</v>
      </c>
    </row>
    <row r="1841" spans="22:26" customFormat="1" x14ac:dyDescent="0.25">
      <c r="V1841" t="s">
        <v>116</v>
      </c>
      <c r="W1841" s="1">
        <v>41859</v>
      </c>
      <c r="X1841" s="51">
        <v>4311.6970000000001</v>
      </c>
      <c r="Y1841" s="51">
        <f t="shared" si="72"/>
        <v>3960.5121333333345</v>
      </c>
      <c r="Z1841">
        <v>28.912700000000001</v>
      </c>
    </row>
    <row r="1842" spans="22:26" customFormat="1" x14ac:dyDescent="0.25">
      <c r="V1842" t="s">
        <v>116</v>
      </c>
      <c r="W1842" s="1">
        <v>41862</v>
      </c>
      <c r="X1842" s="51">
        <v>4377.018</v>
      </c>
      <c r="Y1842" s="51">
        <f t="shared" si="72"/>
        <v>3971.3515000000011</v>
      </c>
      <c r="Z1842">
        <v>29.3325</v>
      </c>
    </row>
    <row r="1843" spans="22:26" customFormat="1" x14ac:dyDescent="0.25">
      <c r="V1843" t="s">
        <v>116</v>
      </c>
      <c r="W1843" s="1">
        <v>41863</v>
      </c>
      <c r="X1843" s="51">
        <v>4399.8059999999996</v>
      </c>
      <c r="Y1843" s="51">
        <f t="shared" si="72"/>
        <v>3982.9255333333344</v>
      </c>
      <c r="Z1843">
        <v>29.485700000000001</v>
      </c>
    </row>
    <row r="1844" spans="22:26" customFormat="1" x14ac:dyDescent="0.25">
      <c r="V1844" t="s">
        <v>116</v>
      </c>
      <c r="W1844" s="1">
        <v>41864</v>
      </c>
      <c r="X1844" s="51">
        <v>4401.8090000000002</v>
      </c>
      <c r="Y1844" s="51">
        <f t="shared" si="72"/>
        <v>3994.3605166666684</v>
      </c>
      <c r="Z1844">
        <v>29.493400000000001</v>
      </c>
    </row>
    <row r="1845" spans="22:26" customFormat="1" x14ac:dyDescent="0.25">
      <c r="V1845" t="s">
        <v>116</v>
      </c>
      <c r="W1845" s="1">
        <v>41865</v>
      </c>
      <c r="X1845" s="51">
        <v>4373.5039999999999</v>
      </c>
      <c r="Y1845" s="51">
        <f t="shared" si="72"/>
        <v>4004.7966833333344</v>
      </c>
      <c r="Z1845">
        <v>29.289899999999999</v>
      </c>
    </row>
    <row r="1846" spans="22:26" customFormat="1" x14ac:dyDescent="0.25">
      <c r="V1846" t="s">
        <v>116</v>
      </c>
      <c r="W1846" s="1">
        <v>41866</v>
      </c>
      <c r="X1846" s="51">
        <v>4423.6360000000004</v>
      </c>
      <c r="Y1846" s="51">
        <f t="shared" si="72"/>
        <v>4016.0882833333339</v>
      </c>
      <c r="Z1846">
        <v>29.625900000000001</v>
      </c>
    </row>
    <row r="1847" spans="22:26" customFormat="1" x14ac:dyDescent="0.25">
      <c r="V1847" t="s">
        <v>116</v>
      </c>
      <c r="W1847" s="1">
        <v>41869</v>
      </c>
      <c r="X1847" s="51">
        <v>4483.5439999999999</v>
      </c>
      <c r="Y1847" s="51">
        <f t="shared" si="72"/>
        <v>4027.7046333333337</v>
      </c>
      <c r="Z1847">
        <v>30.022200000000002</v>
      </c>
    </row>
    <row r="1848" spans="22:26" customFormat="1" x14ac:dyDescent="0.25">
      <c r="V1848" t="s">
        <v>116</v>
      </c>
      <c r="W1848" s="1">
        <v>41870</v>
      </c>
      <c r="X1848" s="51">
        <v>4496.9380000000001</v>
      </c>
      <c r="Y1848" s="51">
        <f t="shared" si="72"/>
        <v>4038.8621500000008</v>
      </c>
      <c r="Z1848">
        <v>30.125399999999999</v>
      </c>
    </row>
    <row r="1849" spans="22:26" customFormat="1" x14ac:dyDescent="0.25">
      <c r="V1849" t="s">
        <v>116</v>
      </c>
      <c r="W1849" s="1">
        <v>41871</v>
      </c>
      <c r="X1849" s="51">
        <v>4497.3990000000003</v>
      </c>
      <c r="Y1849" s="51">
        <f t="shared" si="72"/>
        <v>4050.1801</v>
      </c>
      <c r="Z1849">
        <v>30.169899999999998</v>
      </c>
    </row>
    <row r="1850" spans="22:26" customFormat="1" x14ac:dyDescent="0.25">
      <c r="V1850" t="s">
        <v>116</v>
      </c>
      <c r="W1850" s="1">
        <v>41872</v>
      </c>
      <c r="X1850" s="51">
        <v>4495.4399999999996</v>
      </c>
      <c r="Y1850" s="51">
        <f t="shared" si="72"/>
        <v>4060.7443000000003</v>
      </c>
      <c r="Z1850">
        <v>30.232199999999999</v>
      </c>
    </row>
    <row r="1851" spans="22:26" customFormat="1" x14ac:dyDescent="0.25">
      <c r="V1851" t="s">
        <v>116</v>
      </c>
      <c r="W1851" s="1">
        <v>41873</v>
      </c>
      <c r="X1851" s="51">
        <v>4521.7520000000004</v>
      </c>
      <c r="Y1851" s="51">
        <f t="shared" si="72"/>
        <v>4072.4090500000011</v>
      </c>
      <c r="Z1851">
        <v>30.4253</v>
      </c>
    </row>
    <row r="1852" spans="22:26" customFormat="1" x14ac:dyDescent="0.25">
      <c r="V1852" t="s">
        <v>116</v>
      </c>
      <c r="W1852" s="1">
        <v>41876</v>
      </c>
      <c r="X1852" s="51">
        <v>4487.1419999999998</v>
      </c>
      <c r="Y1852" s="51">
        <f t="shared" si="72"/>
        <v>4083.3741166666673</v>
      </c>
      <c r="Z1852">
        <v>30.203399999999998</v>
      </c>
    </row>
    <row r="1853" spans="22:26" customFormat="1" x14ac:dyDescent="0.25">
      <c r="V1853" t="s">
        <v>116</v>
      </c>
      <c r="W1853" s="1">
        <v>41877</v>
      </c>
      <c r="X1853" s="51">
        <v>4407.5879999999997</v>
      </c>
      <c r="Y1853" s="51">
        <f t="shared" si="72"/>
        <v>4093.1219833333334</v>
      </c>
      <c r="Z1853">
        <v>29.665800000000001</v>
      </c>
    </row>
    <row r="1854" spans="22:26" customFormat="1" x14ac:dyDescent="0.25">
      <c r="V1854" t="s">
        <v>116</v>
      </c>
      <c r="W1854" s="1">
        <v>41878</v>
      </c>
      <c r="X1854" s="51">
        <v>4421.2120000000004</v>
      </c>
      <c r="Y1854" s="51">
        <f t="shared" ref="Y1854:Y1917" si="73">AVERAGE(X1795:X1854)</f>
        <v>4103.6539500000008</v>
      </c>
      <c r="Z1854">
        <v>29.7791</v>
      </c>
    </row>
    <row r="1855" spans="22:26" customFormat="1" x14ac:dyDescent="0.25">
      <c r="V1855" t="s">
        <v>116</v>
      </c>
      <c r="W1855" s="1">
        <v>41879</v>
      </c>
      <c r="X1855" s="51">
        <v>4381.4939999999997</v>
      </c>
      <c r="Y1855" s="51">
        <f t="shared" si="73"/>
        <v>4112.8112666666675</v>
      </c>
      <c r="Z1855">
        <v>29.499300000000002</v>
      </c>
    </row>
    <row r="1856" spans="22:26" customFormat="1" x14ac:dyDescent="0.25">
      <c r="V1856" t="s">
        <v>116</v>
      </c>
      <c r="W1856" s="1">
        <v>41880</v>
      </c>
      <c r="X1856" s="51">
        <v>4427.8789999999999</v>
      </c>
      <c r="Y1856" s="51">
        <f t="shared" si="73"/>
        <v>4122.9703666666665</v>
      </c>
      <c r="Z1856">
        <v>29.803599999999999</v>
      </c>
    </row>
    <row r="1857" spans="22:26" customFormat="1" x14ac:dyDescent="0.25">
      <c r="V1857" t="s">
        <v>116</v>
      </c>
      <c r="W1857" s="1">
        <v>41883</v>
      </c>
      <c r="X1857" s="51">
        <v>4507.442</v>
      </c>
      <c r="Y1857" s="51">
        <f t="shared" si="73"/>
        <v>4134.8039166666667</v>
      </c>
      <c r="Z1857">
        <v>30.342400000000001</v>
      </c>
    </row>
    <row r="1858" spans="22:26" customFormat="1" x14ac:dyDescent="0.25">
      <c r="V1858" t="s">
        <v>116</v>
      </c>
      <c r="W1858" s="1">
        <v>41884</v>
      </c>
      <c r="X1858" s="51">
        <v>4576.12</v>
      </c>
      <c r="Y1858" s="51">
        <f t="shared" si="73"/>
        <v>4147.072266666667</v>
      </c>
      <c r="Z1858">
        <v>30.813199999999998</v>
      </c>
    </row>
    <row r="1859" spans="22:26" customFormat="1" x14ac:dyDescent="0.25">
      <c r="V1859" t="s">
        <v>116</v>
      </c>
      <c r="W1859" s="1">
        <v>41885</v>
      </c>
      <c r="X1859" s="51">
        <v>4608.5569999999998</v>
      </c>
      <c r="Y1859" s="51">
        <f t="shared" si="73"/>
        <v>4159.5806999999995</v>
      </c>
      <c r="Z1859">
        <v>31.035499999999999</v>
      </c>
    </row>
    <row r="1860" spans="22:26" customFormat="1" x14ac:dyDescent="0.25">
      <c r="V1860" t="s">
        <v>116</v>
      </c>
      <c r="W1860" s="1">
        <v>41886</v>
      </c>
      <c r="X1860" s="51">
        <v>4647.8860000000004</v>
      </c>
      <c r="Y1860" s="51">
        <f t="shared" si="73"/>
        <v>4172.8769166666671</v>
      </c>
      <c r="Z1860">
        <v>31.307200000000002</v>
      </c>
    </row>
    <row r="1861" spans="22:26" customFormat="1" x14ac:dyDescent="0.25">
      <c r="V1861" t="s">
        <v>116</v>
      </c>
      <c r="W1861" s="1">
        <v>41887</v>
      </c>
      <c r="X1861" s="51">
        <v>4666.4740000000002</v>
      </c>
      <c r="Y1861" s="51">
        <f t="shared" si="73"/>
        <v>4185.7921999999999</v>
      </c>
      <c r="Z1861">
        <v>31.435300000000002</v>
      </c>
    </row>
    <row r="1862" spans="22:26" customFormat="1" x14ac:dyDescent="0.25">
      <c r="V1862" t="s">
        <v>116</v>
      </c>
      <c r="W1862" s="1">
        <v>41891</v>
      </c>
      <c r="X1862" s="51">
        <v>4701.6989999999996</v>
      </c>
      <c r="Y1862" s="51">
        <f t="shared" si="73"/>
        <v>4198.9041666666662</v>
      </c>
      <c r="Z1862">
        <v>31.651199999999999</v>
      </c>
    </row>
    <row r="1863" spans="22:26" customFormat="1" x14ac:dyDescent="0.25">
      <c r="V1863" t="s">
        <v>116</v>
      </c>
      <c r="W1863" s="1">
        <v>41892</v>
      </c>
      <c r="X1863" s="51">
        <v>4709.9089999999997</v>
      </c>
      <c r="Y1863" s="51">
        <f t="shared" si="73"/>
        <v>4212.746916666666</v>
      </c>
      <c r="Z1863">
        <v>31.7193</v>
      </c>
    </row>
    <row r="1864" spans="22:26" customFormat="1" x14ac:dyDescent="0.25">
      <c r="V1864" t="s">
        <v>116</v>
      </c>
      <c r="W1864" s="1">
        <v>41893</v>
      </c>
      <c r="X1864" s="51">
        <v>4704.942</v>
      </c>
      <c r="Y1864" s="51">
        <f t="shared" si="73"/>
        <v>4226.8609666666653</v>
      </c>
      <c r="Z1864">
        <v>31.793399999999998</v>
      </c>
    </row>
    <row r="1865" spans="22:26" customFormat="1" x14ac:dyDescent="0.25">
      <c r="V1865" t="s">
        <v>116</v>
      </c>
      <c r="W1865" s="1">
        <v>41894</v>
      </c>
      <c r="X1865" s="51">
        <v>4756.9489999999996</v>
      </c>
      <c r="Y1865" s="51">
        <f t="shared" si="73"/>
        <v>4243.5485499999986</v>
      </c>
      <c r="Z1865">
        <v>32.167999999999999</v>
      </c>
    </row>
    <row r="1866" spans="22:26" customFormat="1" x14ac:dyDescent="0.25">
      <c r="V1866" t="s">
        <v>116</v>
      </c>
      <c r="W1866" s="1">
        <v>41897</v>
      </c>
      <c r="X1866" s="51">
        <v>4807.5550000000003</v>
      </c>
      <c r="Y1866" s="51">
        <f t="shared" si="73"/>
        <v>4260.5187666666652</v>
      </c>
      <c r="Z1866">
        <v>32.514099999999999</v>
      </c>
    </row>
    <row r="1867" spans="22:26" customFormat="1" x14ac:dyDescent="0.25">
      <c r="V1867" t="s">
        <v>116</v>
      </c>
      <c r="W1867" s="1">
        <v>41898</v>
      </c>
      <c r="X1867" s="51">
        <v>4645.5460000000003</v>
      </c>
      <c r="Y1867" s="51">
        <f t="shared" si="73"/>
        <v>4274.3465499999984</v>
      </c>
      <c r="Z1867">
        <v>31.411899999999999</v>
      </c>
    </row>
    <row r="1868" spans="22:26" customFormat="1" x14ac:dyDescent="0.25">
      <c r="V1868" t="s">
        <v>116</v>
      </c>
      <c r="W1868" s="1">
        <v>41899</v>
      </c>
      <c r="X1868" s="51">
        <v>4686.0469999999996</v>
      </c>
      <c r="Y1868" s="51">
        <f t="shared" si="73"/>
        <v>4288.4606166666654</v>
      </c>
      <c r="Z1868">
        <v>31.672599999999999</v>
      </c>
    </row>
    <row r="1869" spans="22:26" customFormat="1" x14ac:dyDescent="0.25">
      <c r="V1869" t="s">
        <v>116</v>
      </c>
      <c r="W1869" s="1">
        <v>41900</v>
      </c>
      <c r="X1869" s="51">
        <v>4719.009</v>
      </c>
      <c r="Y1869" s="51">
        <f t="shared" si="73"/>
        <v>4303.5435999999982</v>
      </c>
      <c r="Z1869">
        <v>31.893999999999998</v>
      </c>
    </row>
    <row r="1870" spans="22:26" customFormat="1" x14ac:dyDescent="0.25">
      <c r="V1870" t="s">
        <v>116</v>
      </c>
      <c r="W1870" s="1">
        <v>41901</v>
      </c>
      <c r="X1870" s="51">
        <v>4758.7269999999999</v>
      </c>
      <c r="Y1870" s="51">
        <f t="shared" si="73"/>
        <v>4318.4898833333327</v>
      </c>
      <c r="Z1870">
        <v>32.172199999999997</v>
      </c>
    </row>
    <row r="1871" spans="22:26" customFormat="1" x14ac:dyDescent="0.25">
      <c r="V1871" t="s">
        <v>116</v>
      </c>
      <c r="W1871" s="1">
        <v>41904</v>
      </c>
      <c r="X1871" s="51">
        <v>4694.2290000000003</v>
      </c>
      <c r="Y1871" s="51">
        <f t="shared" si="73"/>
        <v>4331.904983333332</v>
      </c>
      <c r="Z1871">
        <v>31.8306</v>
      </c>
    </row>
    <row r="1872" spans="22:26" customFormat="1" x14ac:dyDescent="0.25">
      <c r="V1872" t="s">
        <v>116</v>
      </c>
      <c r="W1872" s="1">
        <v>41905</v>
      </c>
      <c r="X1872" s="51">
        <v>4754.4719999999998</v>
      </c>
      <c r="Y1872" s="51">
        <f t="shared" si="73"/>
        <v>4345.7311333333319</v>
      </c>
      <c r="Z1872">
        <v>32.248100000000001</v>
      </c>
    </row>
    <row r="1873" spans="22:26" customFormat="1" x14ac:dyDescent="0.25">
      <c r="V1873" t="s">
        <v>116</v>
      </c>
      <c r="W1873" s="1">
        <v>41906</v>
      </c>
      <c r="X1873" s="51">
        <v>4815.71</v>
      </c>
      <c r="Y1873" s="51">
        <f t="shared" si="73"/>
        <v>4360.1308666666646</v>
      </c>
      <c r="Z1873">
        <v>32.683300000000003</v>
      </c>
    </row>
    <row r="1874" spans="22:26" customFormat="1" x14ac:dyDescent="0.25">
      <c r="V1874" t="s">
        <v>116</v>
      </c>
      <c r="W1874" s="1">
        <v>41907</v>
      </c>
      <c r="X1874" s="51">
        <v>4814.7349999999997</v>
      </c>
      <c r="Y1874" s="51">
        <f t="shared" si="73"/>
        <v>4374.0546166666645</v>
      </c>
      <c r="Z1874">
        <v>32.674199999999999</v>
      </c>
    </row>
    <row r="1875" spans="22:26" customFormat="1" x14ac:dyDescent="0.25">
      <c r="V1875" t="s">
        <v>116</v>
      </c>
      <c r="W1875" s="1">
        <v>41908</v>
      </c>
      <c r="X1875" s="51">
        <v>4829.9350000000004</v>
      </c>
      <c r="Y1875" s="51">
        <f t="shared" si="73"/>
        <v>4387.5594166666651</v>
      </c>
      <c r="Z1875">
        <v>32.815800000000003</v>
      </c>
    </row>
    <row r="1876" spans="22:26" customFormat="1" x14ac:dyDescent="0.25">
      <c r="V1876" t="s">
        <v>116</v>
      </c>
      <c r="W1876" s="1">
        <v>41911</v>
      </c>
      <c r="X1876" s="51">
        <v>4877.4350000000004</v>
      </c>
      <c r="Y1876" s="51">
        <f t="shared" si="73"/>
        <v>4402.1073166666647</v>
      </c>
      <c r="Z1876">
        <v>33.170699999999997</v>
      </c>
    </row>
    <row r="1877" spans="22:26" customFormat="1" x14ac:dyDescent="0.25">
      <c r="V1877" t="s">
        <v>116</v>
      </c>
      <c r="W1877" s="1">
        <v>41912</v>
      </c>
      <c r="X1877" s="51">
        <v>4916.1189999999997</v>
      </c>
      <c r="Y1877" s="51">
        <f t="shared" si="73"/>
        <v>4417.1344999999983</v>
      </c>
      <c r="Z1877">
        <v>34.189500000000002</v>
      </c>
    </row>
    <row r="1878" spans="22:26" customFormat="1" x14ac:dyDescent="0.25">
      <c r="V1878" t="s">
        <v>116</v>
      </c>
      <c r="W1878" s="1">
        <v>41920</v>
      </c>
      <c r="X1878" s="51">
        <v>4993.5309999999999</v>
      </c>
      <c r="Y1878" s="51">
        <f t="shared" si="73"/>
        <v>4433.0315666666656</v>
      </c>
      <c r="Z1878">
        <v>34.698599999999999</v>
      </c>
    </row>
    <row r="1879" spans="22:26" customFormat="1" x14ac:dyDescent="0.25">
      <c r="V1879" t="s">
        <v>116</v>
      </c>
      <c r="W1879" s="1">
        <v>41921</v>
      </c>
      <c r="X1879" s="51">
        <v>5004.0010000000002</v>
      </c>
      <c r="Y1879" s="51">
        <f t="shared" si="73"/>
        <v>4450.0581833333317</v>
      </c>
      <c r="Z1879">
        <v>34.780299999999997</v>
      </c>
    </row>
    <row r="1880" spans="22:26" customFormat="1" x14ac:dyDescent="0.25">
      <c r="V1880" t="s">
        <v>116</v>
      </c>
      <c r="W1880" s="1">
        <v>41922</v>
      </c>
      <c r="X1880" s="51">
        <v>4981.8530000000001</v>
      </c>
      <c r="Y1880" s="51">
        <f t="shared" si="73"/>
        <v>4466.7190999999984</v>
      </c>
      <c r="Z1880">
        <v>34.612400000000001</v>
      </c>
    </row>
    <row r="1881" spans="22:26" customFormat="1" x14ac:dyDescent="0.25">
      <c r="V1881" t="s">
        <v>116</v>
      </c>
      <c r="W1881" s="1">
        <v>41925</v>
      </c>
      <c r="X1881" s="51">
        <v>4982.6809999999996</v>
      </c>
      <c r="Y1881" s="51">
        <f t="shared" si="73"/>
        <v>4482.6012666666638</v>
      </c>
      <c r="Z1881">
        <v>34.633200000000002</v>
      </c>
    </row>
    <row r="1882" spans="22:26" customFormat="1" x14ac:dyDescent="0.25">
      <c r="V1882" t="s">
        <v>116</v>
      </c>
      <c r="W1882" s="1">
        <v>41926</v>
      </c>
      <c r="X1882" s="51">
        <v>4966.0829999999996</v>
      </c>
      <c r="Y1882" s="51">
        <f t="shared" si="73"/>
        <v>4497.1892833333313</v>
      </c>
      <c r="Z1882">
        <v>34.526000000000003</v>
      </c>
    </row>
    <row r="1883" spans="22:26" customFormat="1" x14ac:dyDescent="0.25">
      <c r="V1883" t="s">
        <v>116</v>
      </c>
      <c r="W1883" s="1">
        <v>41927</v>
      </c>
      <c r="X1883" s="51">
        <v>4987.7070000000003</v>
      </c>
      <c r="Y1883" s="51">
        <f t="shared" si="73"/>
        <v>4512.0991833333328</v>
      </c>
      <c r="Z1883">
        <v>34.665100000000002</v>
      </c>
    </row>
    <row r="1884" spans="22:26" customFormat="1" x14ac:dyDescent="0.25">
      <c r="V1884" t="s">
        <v>116</v>
      </c>
      <c r="W1884" s="1">
        <v>41928</v>
      </c>
      <c r="X1884" s="51">
        <v>4906.2439999999997</v>
      </c>
      <c r="Y1884" s="51">
        <f t="shared" si="73"/>
        <v>4526.1679333333323</v>
      </c>
      <c r="Z1884">
        <v>34.112099999999998</v>
      </c>
    </row>
    <row r="1885" spans="22:26" customFormat="1" x14ac:dyDescent="0.25">
      <c r="V1885" t="s">
        <v>116</v>
      </c>
      <c r="W1885" s="1">
        <v>41929</v>
      </c>
      <c r="X1885" s="51">
        <v>4860.732</v>
      </c>
      <c r="Y1885" s="51">
        <f t="shared" si="73"/>
        <v>4539.9894666666669</v>
      </c>
      <c r="Z1885">
        <v>33.807699999999997</v>
      </c>
    </row>
    <row r="1886" spans="22:26" customFormat="1" x14ac:dyDescent="0.25">
      <c r="V1886" t="s">
        <v>116</v>
      </c>
      <c r="W1886" s="1">
        <v>41932</v>
      </c>
      <c r="X1886" s="51">
        <v>4929.16</v>
      </c>
      <c r="Y1886" s="51">
        <f t="shared" si="73"/>
        <v>4554.7667833333317</v>
      </c>
      <c r="Z1886">
        <v>34.289200000000001</v>
      </c>
    </row>
    <row r="1887" spans="22:26" customFormat="1" x14ac:dyDescent="0.25">
      <c r="V1887" t="s">
        <v>116</v>
      </c>
      <c r="W1887" s="1">
        <v>41933</v>
      </c>
      <c r="X1887" s="51">
        <v>4884.0240000000003</v>
      </c>
      <c r="Y1887" s="51">
        <f t="shared" si="73"/>
        <v>4568.9964833333315</v>
      </c>
      <c r="Z1887">
        <v>33.973300000000002</v>
      </c>
    </row>
    <row r="1888" spans="22:26" customFormat="1" x14ac:dyDescent="0.25">
      <c r="V1888" t="s">
        <v>116</v>
      </c>
      <c r="W1888" s="1">
        <v>41934</v>
      </c>
      <c r="X1888" s="51">
        <v>4825.6090000000004</v>
      </c>
      <c r="Y1888" s="51">
        <f t="shared" si="73"/>
        <v>4581.3684999999978</v>
      </c>
      <c r="Z1888">
        <v>33.547499999999999</v>
      </c>
    </row>
    <row r="1889" spans="22:26" customFormat="1" x14ac:dyDescent="0.25">
      <c r="V1889" t="s">
        <v>116</v>
      </c>
      <c r="W1889" s="1">
        <v>41935</v>
      </c>
      <c r="X1889" s="51">
        <v>4755.2309999999998</v>
      </c>
      <c r="Y1889" s="51">
        <f t="shared" si="73"/>
        <v>4593.0038000000004</v>
      </c>
      <c r="Z1889">
        <v>33.079599999999999</v>
      </c>
    </row>
    <row r="1890" spans="22:26" customFormat="1" x14ac:dyDescent="0.25">
      <c r="V1890" t="s">
        <v>116</v>
      </c>
      <c r="W1890" s="1">
        <v>41936</v>
      </c>
      <c r="X1890" s="51">
        <v>4774.6660000000002</v>
      </c>
      <c r="Y1890" s="51">
        <f t="shared" si="73"/>
        <v>4605.011183333334</v>
      </c>
      <c r="Z1890">
        <v>33.206699999999998</v>
      </c>
    </row>
    <row r="1891" spans="22:26" customFormat="1" x14ac:dyDescent="0.25">
      <c r="V1891" t="s">
        <v>116</v>
      </c>
      <c r="W1891" s="1">
        <v>41939</v>
      </c>
      <c r="X1891" s="51">
        <v>4809.518</v>
      </c>
      <c r="Y1891" s="51">
        <f t="shared" si="73"/>
        <v>4617.0064666666649</v>
      </c>
      <c r="Z1891">
        <v>33.439399999999999</v>
      </c>
    </row>
    <row r="1892" spans="22:26" customFormat="1" x14ac:dyDescent="0.25">
      <c r="V1892" t="s">
        <v>116</v>
      </c>
      <c r="W1892" s="1">
        <v>41940</v>
      </c>
      <c r="X1892" s="51">
        <v>4924.9549999999999</v>
      </c>
      <c r="Y1892" s="51">
        <f t="shared" si="73"/>
        <v>4629.6161666666676</v>
      </c>
      <c r="Z1892">
        <v>34.2517</v>
      </c>
    </row>
    <row r="1893" spans="22:26" customFormat="1" x14ac:dyDescent="0.25">
      <c r="V1893" t="s">
        <v>116</v>
      </c>
      <c r="W1893" s="1">
        <v>41941</v>
      </c>
      <c r="X1893" s="51">
        <v>4991.7550000000001</v>
      </c>
      <c r="Y1893" s="51">
        <f t="shared" si="73"/>
        <v>4642.6810499999992</v>
      </c>
      <c r="Z1893">
        <v>34.7196</v>
      </c>
    </row>
    <row r="1894" spans="22:26" customFormat="1" x14ac:dyDescent="0.25">
      <c r="V1894" t="s">
        <v>116</v>
      </c>
      <c r="W1894" s="1">
        <v>41942</v>
      </c>
      <c r="X1894" s="51">
        <v>4992.63</v>
      </c>
      <c r="Y1894" s="51">
        <f t="shared" si="73"/>
        <v>4655.6442833333322</v>
      </c>
      <c r="Z1894">
        <v>34.726100000000002</v>
      </c>
    </row>
    <row r="1895" spans="22:26" customFormat="1" x14ac:dyDescent="0.25">
      <c r="V1895" t="s">
        <v>116</v>
      </c>
      <c r="W1895" s="1">
        <v>41943</v>
      </c>
      <c r="X1895" s="51">
        <v>4986.4160000000002</v>
      </c>
      <c r="Y1895" s="51">
        <f t="shared" si="73"/>
        <v>4667.8004666666666</v>
      </c>
      <c r="Z1895">
        <v>34.693300000000001</v>
      </c>
    </row>
    <row r="1896" spans="22:26" customFormat="1" x14ac:dyDescent="0.25">
      <c r="V1896" t="s">
        <v>116</v>
      </c>
      <c r="W1896" s="1">
        <v>41946</v>
      </c>
      <c r="X1896" s="51">
        <v>5028.6980000000003</v>
      </c>
      <c r="Y1896" s="51">
        <f t="shared" si="73"/>
        <v>4681.4417833333318</v>
      </c>
      <c r="Z1896">
        <v>35.016800000000003</v>
      </c>
    </row>
    <row r="1897" spans="22:26" customFormat="1" x14ac:dyDescent="0.25">
      <c r="V1897" t="s">
        <v>116</v>
      </c>
      <c r="W1897" s="1">
        <v>41947</v>
      </c>
      <c r="X1897" s="51">
        <v>5003.47</v>
      </c>
      <c r="Y1897" s="51">
        <f t="shared" si="73"/>
        <v>4693.5188333333326</v>
      </c>
      <c r="Z1897">
        <v>34.862499999999997</v>
      </c>
    </row>
    <row r="1898" spans="22:26" customFormat="1" x14ac:dyDescent="0.25">
      <c r="V1898" t="s">
        <v>116</v>
      </c>
      <c r="W1898" s="1">
        <v>41948</v>
      </c>
      <c r="X1898" s="51">
        <v>4995.4430000000002</v>
      </c>
      <c r="Y1898" s="51">
        <f t="shared" si="73"/>
        <v>4705.1075499999997</v>
      </c>
      <c r="Z1898">
        <v>34.846800000000002</v>
      </c>
    </row>
    <row r="1899" spans="22:26" customFormat="1" x14ac:dyDescent="0.25">
      <c r="V1899" t="s">
        <v>116</v>
      </c>
      <c r="W1899" s="1">
        <v>41949</v>
      </c>
      <c r="X1899" s="51">
        <v>5024.848</v>
      </c>
      <c r="Y1899" s="51">
        <f t="shared" si="73"/>
        <v>4716.7116666666661</v>
      </c>
      <c r="Z1899">
        <v>35.073900000000002</v>
      </c>
    </row>
    <row r="1900" spans="22:26" customFormat="1" x14ac:dyDescent="0.25">
      <c r="V1900" t="s">
        <v>116</v>
      </c>
      <c r="W1900" s="1">
        <v>41950</v>
      </c>
      <c r="X1900" s="51">
        <v>4977.2550000000001</v>
      </c>
      <c r="Y1900" s="51">
        <f t="shared" si="73"/>
        <v>4728.2310833333331</v>
      </c>
      <c r="Z1900">
        <v>34.767200000000003</v>
      </c>
    </row>
    <row r="1901" spans="22:26" customFormat="1" x14ac:dyDescent="0.25">
      <c r="V1901" t="s">
        <v>116</v>
      </c>
      <c r="W1901" s="1">
        <v>41953</v>
      </c>
      <c r="X1901" s="51">
        <v>5031.0010000000002</v>
      </c>
      <c r="Y1901" s="51">
        <f t="shared" si="73"/>
        <v>4740.2194833333333</v>
      </c>
      <c r="Z1901">
        <v>35.157600000000002</v>
      </c>
    </row>
    <row r="1902" spans="22:26" customFormat="1" x14ac:dyDescent="0.25">
      <c r="V1902" t="s">
        <v>116</v>
      </c>
      <c r="W1902" s="1">
        <v>41954</v>
      </c>
      <c r="X1902" s="51">
        <v>4881.4799999999996</v>
      </c>
      <c r="Y1902" s="51">
        <f t="shared" si="73"/>
        <v>4748.6271833333331</v>
      </c>
      <c r="Z1902">
        <v>34.082700000000003</v>
      </c>
    </row>
    <row r="1903" spans="22:26" customFormat="1" x14ac:dyDescent="0.25">
      <c r="V1903" t="s">
        <v>116</v>
      </c>
      <c r="W1903" s="1">
        <v>41955</v>
      </c>
      <c r="X1903" s="51">
        <v>4965.384</v>
      </c>
      <c r="Y1903" s="51">
        <f t="shared" si="73"/>
        <v>4758.053483333334</v>
      </c>
      <c r="Z1903">
        <v>34.653599999999997</v>
      </c>
    </row>
    <row r="1904" spans="22:26" customFormat="1" x14ac:dyDescent="0.25">
      <c r="V1904" t="s">
        <v>116</v>
      </c>
      <c r="W1904" s="1">
        <v>41956</v>
      </c>
      <c r="X1904" s="51">
        <v>4921.6710000000003</v>
      </c>
      <c r="Y1904" s="51">
        <f t="shared" si="73"/>
        <v>4766.7178499999991</v>
      </c>
      <c r="Z1904">
        <v>34.318399999999997</v>
      </c>
    </row>
    <row r="1905" spans="22:26" customFormat="1" x14ac:dyDescent="0.25">
      <c r="V1905" t="s">
        <v>116</v>
      </c>
      <c r="W1905" s="1">
        <v>41957</v>
      </c>
      <c r="X1905" s="51">
        <v>4909.6090000000004</v>
      </c>
      <c r="Y1905" s="51">
        <f t="shared" si="73"/>
        <v>4775.6529333333328</v>
      </c>
      <c r="Z1905">
        <v>34.241199999999999</v>
      </c>
    </row>
    <row r="1906" spans="22:26" customFormat="1" x14ac:dyDescent="0.25">
      <c r="V1906" t="s">
        <v>116</v>
      </c>
      <c r="W1906" s="1">
        <v>41960</v>
      </c>
      <c r="X1906" s="51">
        <v>4958.4660000000003</v>
      </c>
      <c r="Y1906" s="51">
        <f t="shared" si="73"/>
        <v>4784.5667666666668</v>
      </c>
      <c r="Z1906">
        <v>34.598599999999998</v>
      </c>
    </row>
    <row r="1907" spans="22:26" customFormat="1" x14ac:dyDescent="0.25">
      <c r="V1907" t="s">
        <v>116</v>
      </c>
      <c r="W1907" s="1">
        <v>41961</v>
      </c>
      <c r="X1907" s="51">
        <v>4967.6509999999998</v>
      </c>
      <c r="Y1907" s="51">
        <f t="shared" si="73"/>
        <v>4792.6352166666666</v>
      </c>
      <c r="Z1907">
        <v>34.648699999999998</v>
      </c>
    </row>
    <row r="1908" spans="22:26" customFormat="1" x14ac:dyDescent="0.25">
      <c r="V1908" t="s">
        <v>116</v>
      </c>
      <c r="W1908" s="1">
        <v>41962</v>
      </c>
      <c r="X1908" s="51">
        <v>4985.1009999999997</v>
      </c>
      <c r="Y1908" s="51">
        <f t="shared" si="73"/>
        <v>4800.7712666666666</v>
      </c>
      <c r="Z1908">
        <v>34.7669</v>
      </c>
    </row>
    <row r="1909" spans="22:26" customFormat="1" x14ac:dyDescent="0.25">
      <c r="V1909" t="s">
        <v>116</v>
      </c>
      <c r="W1909" s="1">
        <v>41963</v>
      </c>
      <c r="X1909" s="51">
        <v>4974.6260000000002</v>
      </c>
      <c r="Y1909" s="51">
        <f t="shared" si="73"/>
        <v>4808.7250500000018</v>
      </c>
      <c r="Z1909">
        <v>34.694099999999999</v>
      </c>
    </row>
    <row r="1910" spans="22:26" customFormat="1" x14ac:dyDescent="0.25">
      <c r="V1910" t="s">
        <v>116</v>
      </c>
      <c r="W1910" s="1">
        <v>41964</v>
      </c>
      <c r="X1910" s="51">
        <v>5029.7730000000001</v>
      </c>
      <c r="Y1910" s="51">
        <f t="shared" si="73"/>
        <v>4817.6306000000013</v>
      </c>
      <c r="Z1910">
        <v>35.080399999999997</v>
      </c>
    </row>
    <row r="1911" spans="22:26" customFormat="1" x14ac:dyDescent="0.25">
      <c r="V1911" t="s">
        <v>116</v>
      </c>
      <c r="W1911" s="1">
        <v>41967</v>
      </c>
      <c r="X1911" s="51">
        <v>5112.1189999999997</v>
      </c>
      <c r="Y1911" s="51">
        <f t="shared" si="73"/>
        <v>4827.4700500000008</v>
      </c>
      <c r="Z1911">
        <v>35.625599999999999</v>
      </c>
    </row>
    <row r="1912" spans="22:26" customFormat="1" x14ac:dyDescent="0.25">
      <c r="V1912" t="s">
        <v>116</v>
      </c>
      <c r="W1912" s="1">
        <v>41968</v>
      </c>
      <c r="X1912" s="51">
        <v>5189.0010000000002</v>
      </c>
      <c r="Y1912" s="51">
        <f t="shared" si="73"/>
        <v>4839.1677000000009</v>
      </c>
      <c r="Z1912">
        <v>36.165999999999997</v>
      </c>
    </row>
    <row r="1913" spans="22:26" customFormat="1" x14ac:dyDescent="0.25">
      <c r="V1913" t="s">
        <v>116</v>
      </c>
      <c r="W1913" s="1">
        <v>41969</v>
      </c>
      <c r="X1913" s="51">
        <v>5214.21</v>
      </c>
      <c r="Y1913" s="51">
        <f t="shared" si="73"/>
        <v>4852.6114000000007</v>
      </c>
      <c r="Z1913">
        <v>36.325899999999997</v>
      </c>
    </row>
    <row r="1914" spans="22:26" customFormat="1" x14ac:dyDescent="0.25">
      <c r="V1914" t="s">
        <v>116</v>
      </c>
      <c r="W1914" s="1">
        <v>41970</v>
      </c>
      <c r="X1914" s="51">
        <v>5251.3890000000001</v>
      </c>
      <c r="Y1914" s="51">
        <f t="shared" si="73"/>
        <v>4866.4476833333347</v>
      </c>
      <c r="Z1914">
        <v>36.581400000000002</v>
      </c>
    </row>
    <row r="1915" spans="22:26" customFormat="1" x14ac:dyDescent="0.25">
      <c r="V1915" t="s">
        <v>116</v>
      </c>
      <c r="W1915" s="1">
        <v>41971</v>
      </c>
      <c r="X1915" s="51">
        <v>5245.2669999999998</v>
      </c>
      <c r="Y1915" s="51">
        <f t="shared" si="73"/>
        <v>4880.8439000000017</v>
      </c>
      <c r="Z1915">
        <v>36.515000000000001</v>
      </c>
    </row>
    <row r="1916" spans="22:26" customFormat="1" x14ac:dyDescent="0.25">
      <c r="V1916" t="s">
        <v>116</v>
      </c>
      <c r="W1916" s="1">
        <v>41974</v>
      </c>
      <c r="X1916" s="51">
        <v>5208.1390000000001</v>
      </c>
      <c r="Y1916" s="51">
        <f t="shared" si="73"/>
        <v>4893.848233333335</v>
      </c>
      <c r="Z1916">
        <v>36.264800000000001</v>
      </c>
    </row>
    <row r="1917" spans="22:26" customFormat="1" x14ac:dyDescent="0.25">
      <c r="V1917" t="s">
        <v>116</v>
      </c>
      <c r="W1917" s="1">
        <v>41975</v>
      </c>
      <c r="X1917" s="51">
        <v>5277.6570000000002</v>
      </c>
      <c r="Y1917" s="51">
        <f t="shared" si="73"/>
        <v>4906.6851500000012</v>
      </c>
      <c r="Z1917">
        <v>36.752800000000001</v>
      </c>
    </row>
    <row r="1918" spans="22:26" customFormat="1" x14ac:dyDescent="0.25">
      <c r="V1918" t="s">
        <v>116</v>
      </c>
      <c r="W1918" s="1">
        <v>41976</v>
      </c>
      <c r="X1918" s="51">
        <v>5339.0050000000001</v>
      </c>
      <c r="Y1918" s="51">
        <f t="shared" ref="Y1918:Y1981" si="74">AVERAGE(X1859:X1918)</f>
        <v>4919.3999000000013</v>
      </c>
      <c r="Z1918">
        <v>37.238399999999999</v>
      </c>
    </row>
    <row r="1919" spans="22:26" customFormat="1" x14ac:dyDescent="0.25">
      <c r="V1919" t="s">
        <v>116</v>
      </c>
      <c r="W1919" s="1">
        <v>41977</v>
      </c>
      <c r="X1919" s="51">
        <v>5451.9620000000004</v>
      </c>
      <c r="Y1919" s="51">
        <f t="shared" si="74"/>
        <v>4933.456650000001</v>
      </c>
      <c r="Z1919">
        <v>37.999499999999998</v>
      </c>
    </row>
    <row r="1920" spans="22:26" customFormat="1" x14ac:dyDescent="0.25">
      <c r="V1920" t="s">
        <v>116</v>
      </c>
      <c r="W1920" s="1">
        <v>41978</v>
      </c>
      <c r="X1920" s="51">
        <v>5333.8919999999998</v>
      </c>
      <c r="Y1920" s="51">
        <f t="shared" si="74"/>
        <v>4944.8900833333337</v>
      </c>
      <c r="Z1920">
        <v>37.203299999999999</v>
      </c>
    </row>
    <row r="1921" spans="22:26" customFormat="1" x14ac:dyDescent="0.25">
      <c r="V1921" t="s">
        <v>116</v>
      </c>
      <c r="W1921" s="1">
        <v>41981</v>
      </c>
      <c r="X1921" s="51">
        <v>5412.674</v>
      </c>
      <c r="Y1921" s="51">
        <f t="shared" si="74"/>
        <v>4957.3267500000011</v>
      </c>
      <c r="Z1921">
        <v>37.735999999999997</v>
      </c>
    </row>
    <row r="1922" spans="22:26" customFormat="1" x14ac:dyDescent="0.25">
      <c r="V1922" t="s">
        <v>116</v>
      </c>
      <c r="W1922" s="1">
        <v>41982</v>
      </c>
      <c r="X1922" s="51">
        <v>5195.4059999999999</v>
      </c>
      <c r="Y1922" s="51">
        <f t="shared" si="74"/>
        <v>4965.5551999999998</v>
      </c>
      <c r="Z1922">
        <v>36.235500000000002</v>
      </c>
    </row>
    <row r="1923" spans="22:26" customFormat="1" x14ac:dyDescent="0.25">
      <c r="V1923" t="s">
        <v>116</v>
      </c>
      <c r="W1923" s="1">
        <v>41983</v>
      </c>
      <c r="X1923" s="51">
        <v>5374.0969999999998</v>
      </c>
      <c r="Y1923" s="51">
        <f t="shared" si="74"/>
        <v>4976.625</v>
      </c>
      <c r="Z1923">
        <v>37.514099999999999</v>
      </c>
    </row>
    <row r="1924" spans="22:26" customFormat="1" x14ac:dyDescent="0.25">
      <c r="V1924" t="s">
        <v>116</v>
      </c>
      <c r="W1924" s="1">
        <v>41984</v>
      </c>
      <c r="X1924" s="51">
        <v>5454.4430000000002</v>
      </c>
      <c r="Y1924" s="51">
        <f t="shared" si="74"/>
        <v>4989.1166833333327</v>
      </c>
      <c r="Z1924">
        <v>38.096800000000002</v>
      </c>
    </row>
    <row r="1925" spans="22:26" customFormat="1" x14ac:dyDescent="0.25">
      <c r="V1925" t="s">
        <v>116</v>
      </c>
      <c r="W1925" s="1">
        <v>41985</v>
      </c>
      <c r="X1925" s="51">
        <v>5493.2</v>
      </c>
      <c r="Y1925" s="51">
        <f t="shared" si="74"/>
        <v>5001.3875333333335</v>
      </c>
      <c r="Z1925">
        <v>38.3902</v>
      </c>
    </row>
    <row r="1926" spans="22:26" customFormat="1" x14ac:dyDescent="0.25">
      <c r="V1926" t="s">
        <v>116</v>
      </c>
      <c r="W1926" s="1">
        <v>41988</v>
      </c>
      <c r="X1926" s="51">
        <v>5583.5969999999998</v>
      </c>
      <c r="Y1926" s="51">
        <f t="shared" si="74"/>
        <v>5014.3215666666674</v>
      </c>
      <c r="Z1926">
        <v>39.081899999999997</v>
      </c>
    </row>
    <row r="1927" spans="22:26" customFormat="1" x14ac:dyDescent="0.25">
      <c r="V1927" t="s">
        <v>116</v>
      </c>
      <c r="W1927" s="1">
        <v>41989</v>
      </c>
      <c r="X1927" s="51">
        <v>5606.6930000000002</v>
      </c>
      <c r="Y1927" s="51">
        <f t="shared" si="74"/>
        <v>5030.3406833333338</v>
      </c>
      <c r="Z1927">
        <v>39.292200000000001</v>
      </c>
    </row>
    <row r="1928" spans="22:26" customFormat="1" x14ac:dyDescent="0.25">
      <c r="V1928" t="s">
        <v>116</v>
      </c>
      <c r="W1928" s="1">
        <v>41990</v>
      </c>
      <c r="X1928" s="51">
        <v>5557.2860000000001</v>
      </c>
      <c r="Y1928" s="51">
        <f t="shared" si="74"/>
        <v>5044.8613333333351</v>
      </c>
      <c r="Z1928">
        <v>38.970500000000001</v>
      </c>
    </row>
    <row r="1929" spans="22:26" customFormat="1" x14ac:dyDescent="0.25">
      <c r="V1929" t="s">
        <v>116</v>
      </c>
      <c r="W1929" s="1">
        <v>41991</v>
      </c>
      <c r="X1929" s="51">
        <v>5558.0450000000001</v>
      </c>
      <c r="Y1929" s="51">
        <f t="shared" si="74"/>
        <v>5058.8452666666681</v>
      </c>
      <c r="Z1929">
        <v>39.002099999999999</v>
      </c>
    </row>
    <row r="1930" spans="22:26" customFormat="1" x14ac:dyDescent="0.25">
      <c r="V1930" t="s">
        <v>116</v>
      </c>
      <c r="W1930" s="1">
        <v>41992</v>
      </c>
      <c r="X1930" s="51">
        <v>5524.1220000000003</v>
      </c>
      <c r="Y1930" s="51">
        <f t="shared" si="74"/>
        <v>5071.60185</v>
      </c>
      <c r="Z1930">
        <v>38.804699999999997</v>
      </c>
    </row>
    <row r="1931" spans="22:26" customFormat="1" x14ac:dyDescent="0.25">
      <c r="V1931" t="s">
        <v>116</v>
      </c>
      <c r="W1931" s="1">
        <v>41995</v>
      </c>
      <c r="X1931" s="51">
        <v>5305.2089999999998</v>
      </c>
      <c r="Y1931" s="51">
        <f t="shared" si="74"/>
        <v>5081.7848499999991</v>
      </c>
      <c r="Z1931">
        <v>37.273600000000002</v>
      </c>
    </row>
    <row r="1932" spans="22:26" customFormat="1" x14ac:dyDescent="0.25">
      <c r="V1932" t="s">
        <v>116</v>
      </c>
      <c r="W1932" s="1">
        <v>41996</v>
      </c>
      <c r="X1932" s="51">
        <v>5193.7219999999998</v>
      </c>
      <c r="Y1932" s="51">
        <f t="shared" si="74"/>
        <v>5089.1056833333323</v>
      </c>
      <c r="Z1932">
        <v>36.508699999999997</v>
      </c>
    </row>
    <row r="1933" spans="22:26" customFormat="1" x14ac:dyDescent="0.25">
      <c r="V1933" t="s">
        <v>116</v>
      </c>
      <c r="W1933" s="1">
        <v>41997</v>
      </c>
      <c r="X1933" s="51">
        <v>5262.3649999999998</v>
      </c>
      <c r="Y1933" s="51">
        <f t="shared" si="74"/>
        <v>5096.5499333333319</v>
      </c>
      <c r="Z1933">
        <v>37.001800000000003</v>
      </c>
    </row>
    <row r="1934" spans="22:26" customFormat="1" x14ac:dyDescent="0.25">
      <c r="V1934" t="s">
        <v>116</v>
      </c>
      <c r="W1934" s="1">
        <v>41998</v>
      </c>
      <c r="X1934" s="51">
        <v>5364.5630000000001</v>
      </c>
      <c r="Y1934" s="51">
        <f t="shared" si="74"/>
        <v>5105.713733333333</v>
      </c>
      <c r="Z1934">
        <v>37.7166</v>
      </c>
    </row>
    <row r="1935" spans="22:26" customFormat="1" x14ac:dyDescent="0.25">
      <c r="V1935" t="s">
        <v>116</v>
      </c>
      <c r="W1935" s="1">
        <v>41999</v>
      </c>
      <c r="X1935" s="51">
        <v>5422.7510000000002</v>
      </c>
      <c r="Y1935" s="51">
        <f t="shared" si="74"/>
        <v>5115.5939999999991</v>
      </c>
      <c r="Z1935">
        <v>38.114400000000003</v>
      </c>
    </row>
    <row r="1936" spans="22:26" customFormat="1" x14ac:dyDescent="0.25">
      <c r="V1936" t="s">
        <v>116</v>
      </c>
      <c r="W1936" s="1">
        <v>42002</v>
      </c>
      <c r="X1936" s="51">
        <v>5367.6369999999997</v>
      </c>
      <c r="Y1936" s="51">
        <f t="shared" si="74"/>
        <v>5123.7640333333311</v>
      </c>
      <c r="Z1936">
        <v>37.783499999999997</v>
      </c>
    </row>
    <row r="1937" spans="22:26" customFormat="1" x14ac:dyDescent="0.25">
      <c r="V1937" t="s">
        <v>116</v>
      </c>
      <c r="W1937" s="1">
        <v>42003</v>
      </c>
      <c r="X1937" s="51">
        <v>5275.085</v>
      </c>
      <c r="Y1937" s="51">
        <f t="shared" si="74"/>
        <v>5129.7467999999981</v>
      </c>
      <c r="Z1937">
        <v>37.139699999999998</v>
      </c>
    </row>
    <row r="1938" spans="22:26" customFormat="1" x14ac:dyDescent="0.25">
      <c r="V1938" t="s">
        <v>116</v>
      </c>
      <c r="W1938" s="1">
        <v>42004</v>
      </c>
      <c r="X1938" s="51">
        <v>5322.7139999999999</v>
      </c>
      <c r="Y1938" s="51">
        <f t="shared" si="74"/>
        <v>5135.2331833333328</v>
      </c>
      <c r="Z1938">
        <v>37.164400000000001</v>
      </c>
    </row>
    <row r="1939" spans="22:26" customFormat="1" x14ac:dyDescent="0.25">
      <c r="V1939" t="s">
        <v>116</v>
      </c>
      <c r="W1939" s="1">
        <v>42009</v>
      </c>
      <c r="X1939" s="51">
        <v>5417.0169999999998</v>
      </c>
      <c r="Y1939" s="51">
        <f t="shared" si="74"/>
        <v>5142.1167833333329</v>
      </c>
      <c r="Z1939">
        <v>37.909799999999997</v>
      </c>
    </row>
    <row r="1940" spans="22:26" customFormat="1" x14ac:dyDescent="0.25">
      <c r="V1940" t="s">
        <v>116</v>
      </c>
      <c r="W1940" s="1">
        <v>42010</v>
      </c>
      <c r="X1940" s="51">
        <v>5479.8639999999996</v>
      </c>
      <c r="Y1940" s="51">
        <f t="shared" si="74"/>
        <v>5150.4169666666667</v>
      </c>
      <c r="Z1940">
        <v>38.306899999999999</v>
      </c>
    </row>
    <row r="1941" spans="22:26" customFormat="1" x14ac:dyDescent="0.25">
      <c r="V1941" t="s">
        <v>116</v>
      </c>
      <c r="W1941" s="1">
        <v>42011</v>
      </c>
      <c r="X1941" s="51">
        <v>5488.2420000000002</v>
      </c>
      <c r="Y1941" s="51">
        <f t="shared" si="74"/>
        <v>5158.8429833333339</v>
      </c>
      <c r="Z1941">
        <v>38.352400000000003</v>
      </c>
    </row>
    <row r="1942" spans="22:26" customFormat="1" x14ac:dyDescent="0.25">
      <c r="V1942" t="s">
        <v>116</v>
      </c>
      <c r="W1942" s="1">
        <v>42012</v>
      </c>
      <c r="X1942" s="51">
        <v>5444.0370000000003</v>
      </c>
      <c r="Y1942" s="51">
        <f t="shared" si="74"/>
        <v>5166.8088833333331</v>
      </c>
      <c r="Z1942">
        <v>38.037500000000001</v>
      </c>
    </row>
    <row r="1943" spans="22:26" customFormat="1" x14ac:dyDescent="0.25">
      <c r="V1943" t="s">
        <v>116</v>
      </c>
      <c r="W1943" s="1">
        <v>42013</v>
      </c>
      <c r="X1943" s="51">
        <v>5409.058</v>
      </c>
      <c r="Y1943" s="51">
        <f t="shared" si="74"/>
        <v>5173.8314</v>
      </c>
      <c r="Z1943">
        <v>37.798900000000003</v>
      </c>
    </row>
    <row r="1944" spans="22:26" customFormat="1" x14ac:dyDescent="0.25">
      <c r="V1944" t="s">
        <v>116</v>
      </c>
      <c r="W1944" s="1">
        <v>42016</v>
      </c>
      <c r="X1944" s="51">
        <v>5332.2209999999995</v>
      </c>
      <c r="Y1944" s="51">
        <f t="shared" si="74"/>
        <v>5180.9310166666673</v>
      </c>
      <c r="Z1944">
        <v>37.255800000000001</v>
      </c>
    </row>
    <row r="1945" spans="22:26" customFormat="1" x14ac:dyDescent="0.25">
      <c r="V1945" t="s">
        <v>116</v>
      </c>
      <c r="W1945" s="1">
        <v>42017</v>
      </c>
      <c r="X1945" s="51">
        <v>5405.0910000000003</v>
      </c>
      <c r="Y1945" s="51">
        <f t="shared" si="74"/>
        <v>5190.0036666666683</v>
      </c>
      <c r="Z1945">
        <v>37.752600000000001</v>
      </c>
    </row>
    <row r="1946" spans="22:26" customFormat="1" x14ac:dyDescent="0.25">
      <c r="V1946" t="s">
        <v>116</v>
      </c>
      <c r="W1946" s="1">
        <v>42018</v>
      </c>
      <c r="X1946" s="51">
        <v>5379.7380000000003</v>
      </c>
      <c r="Y1946" s="51">
        <f t="shared" si="74"/>
        <v>5197.5133000000014</v>
      </c>
      <c r="Z1946">
        <v>37.537199999999999</v>
      </c>
    </row>
    <row r="1947" spans="22:26" customFormat="1" x14ac:dyDescent="0.25">
      <c r="V1947" t="s">
        <v>116</v>
      </c>
      <c r="W1947" s="1">
        <v>42019</v>
      </c>
      <c r="X1947" s="51">
        <v>5449.0379999999996</v>
      </c>
      <c r="Y1947" s="51">
        <f t="shared" si="74"/>
        <v>5206.9302000000016</v>
      </c>
      <c r="Z1947">
        <v>38.040399999999998</v>
      </c>
    </row>
    <row r="1948" spans="22:26" customFormat="1" x14ac:dyDescent="0.25">
      <c r="V1948" t="s">
        <v>116</v>
      </c>
      <c r="W1948" s="1">
        <v>42020</v>
      </c>
      <c r="X1948" s="51">
        <v>5520.1229999999996</v>
      </c>
      <c r="Y1948" s="51">
        <f t="shared" si="74"/>
        <v>5218.5054333333355</v>
      </c>
      <c r="Z1948">
        <v>38.521500000000003</v>
      </c>
    </row>
    <row r="1949" spans="22:26" customFormat="1" x14ac:dyDescent="0.25">
      <c r="V1949" t="s">
        <v>116</v>
      </c>
      <c r="W1949" s="1">
        <v>42023</v>
      </c>
      <c r="X1949" s="51">
        <v>5281.8950000000004</v>
      </c>
      <c r="Y1949" s="51">
        <f t="shared" si="74"/>
        <v>5227.2831666666689</v>
      </c>
      <c r="Z1949">
        <v>36.8566</v>
      </c>
    </row>
    <row r="1950" spans="22:26" customFormat="1" x14ac:dyDescent="0.25">
      <c r="V1950" t="s">
        <v>116</v>
      </c>
      <c r="W1950" s="1">
        <v>42024</v>
      </c>
      <c r="X1950" s="51">
        <v>5472.5140000000001</v>
      </c>
      <c r="Y1950" s="51">
        <f t="shared" si="74"/>
        <v>5238.9139666666697</v>
      </c>
      <c r="Z1950">
        <v>38.167499999999997</v>
      </c>
    </row>
    <row r="1951" spans="22:26" customFormat="1" x14ac:dyDescent="0.25">
      <c r="V1951" t="s">
        <v>116</v>
      </c>
      <c r="W1951" s="1">
        <v>42025</v>
      </c>
      <c r="X1951" s="51">
        <v>5611.6940000000004</v>
      </c>
      <c r="Y1951" s="51">
        <f t="shared" si="74"/>
        <v>5252.2835666666688</v>
      </c>
      <c r="Z1951">
        <v>39.183100000000003</v>
      </c>
    </row>
    <row r="1952" spans="22:26" customFormat="1" x14ac:dyDescent="0.25">
      <c r="V1952" t="s">
        <v>116</v>
      </c>
      <c r="W1952" s="1">
        <v>42026</v>
      </c>
      <c r="X1952" s="51">
        <v>5690.1559999999999</v>
      </c>
      <c r="Y1952" s="51">
        <f t="shared" si="74"/>
        <v>5265.0369166666687</v>
      </c>
      <c r="Z1952">
        <v>39.718000000000004</v>
      </c>
    </row>
    <row r="1953" spans="22:26" customFormat="1" x14ac:dyDescent="0.25">
      <c r="V1953" t="s">
        <v>116</v>
      </c>
      <c r="W1953" s="1">
        <v>42027</v>
      </c>
      <c r="X1953" s="51">
        <v>5633.2889999999998</v>
      </c>
      <c r="Y1953" s="51">
        <f t="shared" si="74"/>
        <v>5275.7291500000019</v>
      </c>
      <c r="Z1953">
        <v>39.381599999999999</v>
      </c>
    </row>
    <row r="1954" spans="22:26" customFormat="1" x14ac:dyDescent="0.25">
      <c r="V1954" t="s">
        <v>116</v>
      </c>
      <c r="W1954" s="1">
        <v>42030</v>
      </c>
      <c r="X1954" s="51">
        <v>5758.9790000000003</v>
      </c>
      <c r="Y1954" s="51">
        <f t="shared" si="74"/>
        <v>5288.5016333333351</v>
      </c>
      <c r="Z1954">
        <v>40.246899999999997</v>
      </c>
    </row>
    <row r="1955" spans="22:26" customFormat="1" x14ac:dyDescent="0.25">
      <c r="V1955" t="s">
        <v>116</v>
      </c>
      <c r="W1955" s="1">
        <v>42031</v>
      </c>
      <c r="X1955" s="51">
        <v>5773.8159999999998</v>
      </c>
      <c r="Y1955" s="51">
        <f t="shared" si="74"/>
        <v>5301.6249666666681</v>
      </c>
      <c r="Z1955">
        <v>40.374299999999998</v>
      </c>
    </row>
    <row r="1956" spans="22:26" customFormat="1" x14ac:dyDescent="0.25">
      <c r="V1956" t="s">
        <v>116</v>
      </c>
      <c r="W1956" s="1">
        <v>42032</v>
      </c>
      <c r="X1956" s="51">
        <v>5739.9189999999999</v>
      </c>
      <c r="Y1956" s="51">
        <f t="shared" si="74"/>
        <v>5313.4786500000018</v>
      </c>
      <c r="Z1956">
        <v>40.145600000000002</v>
      </c>
    </row>
    <row r="1957" spans="22:26" customFormat="1" x14ac:dyDescent="0.25">
      <c r="V1957" t="s">
        <v>116</v>
      </c>
      <c r="W1957" s="1">
        <v>42033</v>
      </c>
      <c r="X1957" s="51">
        <v>5701.2049999999999</v>
      </c>
      <c r="Y1957" s="51">
        <f t="shared" si="74"/>
        <v>5325.1075666666684</v>
      </c>
      <c r="Z1957">
        <v>39.935200000000002</v>
      </c>
    </row>
    <row r="1958" spans="22:26" customFormat="1" x14ac:dyDescent="0.25">
      <c r="V1958" t="s">
        <v>116</v>
      </c>
      <c r="W1958" s="1">
        <v>42034</v>
      </c>
      <c r="X1958" s="51">
        <v>5632.7280000000001</v>
      </c>
      <c r="Y1958" s="51">
        <f t="shared" si="74"/>
        <v>5335.7289833333343</v>
      </c>
      <c r="Z1958">
        <v>39.502699999999997</v>
      </c>
    </row>
    <row r="1959" spans="22:26" customFormat="1" x14ac:dyDescent="0.25">
      <c r="V1959" t="s">
        <v>116</v>
      </c>
      <c r="W1959" s="1">
        <v>42037</v>
      </c>
      <c r="X1959" s="51">
        <v>5609.3890000000001</v>
      </c>
      <c r="Y1959" s="51">
        <f t="shared" si="74"/>
        <v>5345.4713333333339</v>
      </c>
      <c r="Z1959">
        <v>39.316800000000001</v>
      </c>
    </row>
    <row r="1960" spans="22:26" customFormat="1" x14ac:dyDescent="0.25">
      <c r="V1960" t="s">
        <v>116</v>
      </c>
      <c r="W1960" s="1">
        <v>42038</v>
      </c>
      <c r="X1960" s="51">
        <v>5707.4759999999997</v>
      </c>
      <c r="Y1960" s="51">
        <f t="shared" si="74"/>
        <v>5357.6416833333342</v>
      </c>
      <c r="Z1960">
        <v>39.970500000000001</v>
      </c>
    </row>
    <row r="1961" spans="22:26" customFormat="1" x14ac:dyDescent="0.25">
      <c r="V1961" t="s">
        <v>116</v>
      </c>
      <c r="W1961" s="1">
        <v>42039</v>
      </c>
      <c r="X1961" s="51">
        <v>5683.5190000000002</v>
      </c>
      <c r="Y1961" s="51">
        <f t="shared" si="74"/>
        <v>5368.516983333333</v>
      </c>
      <c r="Z1961">
        <v>39.857599999999998</v>
      </c>
    </row>
    <row r="1962" spans="22:26" customFormat="1" x14ac:dyDescent="0.25">
      <c r="V1962" t="s">
        <v>116</v>
      </c>
      <c r="W1962" s="1">
        <v>42040</v>
      </c>
      <c r="X1962" s="51">
        <v>5654.2169999999996</v>
      </c>
      <c r="Y1962" s="51">
        <f t="shared" si="74"/>
        <v>5381.3959333333332</v>
      </c>
      <c r="Z1962">
        <v>39.660899999999998</v>
      </c>
    </row>
    <row r="1963" spans="22:26" customFormat="1" x14ac:dyDescent="0.25">
      <c r="V1963" t="s">
        <v>116</v>
      </c>
      <c r="W1963" s="1">
        <v>42041</v>
      </c>
      <c r="X1963" s="51">
        <v>5534.7849999999999</v>
      </c>
      <c r="Y1963" s="51">
        <f t="shared" si="74"/>
        <v>5390.8859499999999</v>
      </c>
      <c r="Z1963">
        <v>38.881100000000004</v>
      </c>
    </row>
    <row r="1964" spans="22:26" customFormat="1" x14ac:dyDescent="0.25">
      <c r="V1964" t="s">
        <v>116</v>
      </c>
      <c r="W1964" s="1">
        <v>42044</v>
      </c>
      <c r="X1964" s="51">
        <v>5504.9740000000002</v>
      </c>
      <c r="Y1964" s="51">
        <f t="shared" si="74"/>
        <v>5400.6076666666668</v>
      </c>
      <c r="Z1964">
        <v>38.7254</v>
      </c>
    </row>
    <row r="1965" spans="22:26" customFormat="1" x14ac:dyDescent="0.25">
      <c r="V1965" t="s">
        <v>116</v>
      </c>
      <c r="W1965" s="1">
        <v>42045</v>
      </c>
      <c r="X1965" s="51">
        <v>5580.7039999999997</v>
      </c>
      <c r="Y1965" s="51">
        <f t="shared" si="74"/>
        <v>5411.7925833333329</v>
      </c>
      <c r="Z1965">
        <v>39.255400000000002</v>
      </c>
    </row>
    <row r="1966" spans="22:26" customFormat="1" x14ac:dyDescent="0.25">
      <c r="V1966" t="s">
        <v>116</v>
      </c>
      <c r="W1966" s="1">
        <v>42046</v>
      </c>
      <c r="X1966" s="51">
        <v>5641.7860000000001</v>
      </c>
      <c r="Y1966" s="51">
        <f t="shared" si="74"/>
        <v>5423.1812499999996</v>
      </c>
      <c r="Z1966">
        <v>39.665999999999997</v>
      </c>
    </row>
    <row r="1967" spans="22:26" customFormat="1" x14ac:dyDescent="0.25">
      <c r="V1967" t="s">
        <v>116</v>
      </c>
      <c r="W1967" s="1">
        <v>42047</v>
      </c>
      <c r="X1967" s="51">
        <v>5681.3410000000003</v>
      </c>
      <c r="Y1967" s="51">
        <f t="shared" si="74"/>
        <v>5435.0760833333325</v>
      </c>
      <c r="Z1967">
        <v>39.946199999999997</v>
      </c>
    </row>
    <row r="1968" spans="22:26" customFormat="1" x14ac:dyDescent="0.25">
      <c r="V1968" t="s">
        <v>116</v>
      </c>
      <c r="W1968" s="1">
        <v>42048</v>
      </c>
      <c r="X1968" s="51">
        <v>5769.2719999999999</v>
      </c>
      <c r="Y1968" s="51">
        <f t="shared" si="74"/>
        <v>5448.1455999999989</v>
      </c>
      <c r="Z1968">
        <v>40.577100000000002</v>
      </c>
    </row>
    <row r="1969" spans="22:26" customFormat="1" x14ac:dyDescent="0.25">
      <c r="V1969" t="s">
        <v>116</v>
      </c>
      <c r="W1969" s="1">
        <v>42051</v>
      </c>
      <c r="X1969" s="51">
        <v>5869.7129999999997</v>
      </c>
      <c r="Y1969" s="51">
        <f t="shared" si="74"/>
        <v>5463.0637166666666</v>
      </c>
      <c r="Z1969">
        <v>41.257100000000001</v>
      </c>
    </row>
    <row r="1970" spans="22:26" customFormat="1" x14ac:dyDescent="0.25">
      <c r="V1970" t="s">
        <v>116</v>
      </c>
      <c r="W1970" s="1">
        <v>42052</v>
      </c>
      <c r="X1970" s="51">
        <v>5911.098</v>
      </c>
      <c r="Y1970" s="51">
        <f t="shared" si="74"/>
        <v>5477.7524666666659</v>
      </c>
      <c r="Z1970">
        <v>41.576900000000002</v>
      </c>
    </row>
    <row r="1971" spans="22:26" customFormat="1" x14ac:dyDescent="0.25">
      <c r="V1971" t="s">
        <v>116</v>
      </c>
      <c r="W1971" s="1">
        <v>42060</v>
      </c>
      <c r="X1971" s="51">
        <v>5906.5379999999996</v>
      </c>
      <c r="Y1971" s="51">
        <f t="shared" si="74"/>
        <v>5490.9927833333313</v>
      </c>
      <c r="Z1971">
        <v>41.530299999999997</v>
      </c>
    </row>
    <row r="1972" spans="22:26" customFormat="1" x14ac:dyDescent="0.25">
      <c r="V1972" t="s">
        <v>116</v>
      </c>
      <c r="W1972" s="1">
        <v>42061</v>
      </c>
      <c r="X1972" s="51">
        <v>5969.5569999999998</v>
      </c>
      <c r="Y1972" s="51">
        <f t="shared" si="74"/>
        <v>5504.0020499999982</v>
      </c>
      <c r="Z1972">
        <v>41.959699999999998</v>
      </c>
    </row>
    <row r="1973" spans="22:26" customFormat="1" x14ac:dyDescent="0.25">
      <c r="V1973" t="s">
        <v>116</v>
      </c>
      <c r="W1973" s="1">
        <v>42062</v>
      </c>
      <c r="X1973" s="51">
        <v>6018.4629999999997</v>
      </c>
      <c r="Y1973" s="51">
        <f t="shared" si="74"/>
        <v>5517.4062666666641</v>
      </c>
      <c r="Z1973">
        <v>42.300400000000003</v>
      </c>
    </row>
    <row r="1974" spans="22:26" customFormat="1" x14ac:dyDescent="0.25">
      <c r="V1974" t="s">
        <v>116</v>
      </c>
      <c r="W1974" s="1">
        <v>42065</v>
      </c>
      <c r="X1974" s="51">
        <v>6139.7920000000004</v>
      </c>
      <c r="Y1974" s="51">
        <f t="shared" si="74"/>
        <v>5532.2129833333311</v>
      </c>
      <c r="Z1974">
        <v>43.1661</v>
      </c>
    </row>
    <row r="1975" spans="22:26" customFormat="1" x14ac:dyDescent="0.25">
      <c r="V1975" t="s">
        <v>116</v>
      </c>
      <c r="W1975" s="1">
        <v>42066</v>
      </c>
      <c r="X1975" s="51">
        <v>6118.6559999999999</v>
      </c>
      <c r="Y1975" s="51">
        <f t="shared" si="74"/>
        <v>5546.7694666666657</v>
      </c>
      <c r="Z1975">
        <v>43.035299999999999</v>
      </c>
    </row>
    <row r="1976" spans="22:26" customFormat="1" x14ac:dyDescent="0.25">
      <c r="V1976" t="s">
        <v>116</v>
      </c>
      <c r="W1976" s="1">
        <v>42067</v>
      </c>
      <c r="X1976" s="51">
        <v>6210.4210000000003</v>
      </c>
      <c r="Y1976" s="51">
        <f t="shared" si="74"/>
        <v>5563.474166666665</v>
      </c>
      <c r="Z1976">
        <v>43.683</v>
      </c>
    </row>
    <row r="1977" spans="22:26" customFormat="1" x14ac:dyDescent="0.25">
      <c r="V1977" t="s">
        <v>116</v>
      </c>
      <c r="W1977" s="1">
        <v>42068</v>
      </c>
      <c r="X1977" s="51">
        <v>6208.9880000000003</v>
      </c>
      <c r="Y1977" s="51">
        <f t="shared" si="74"/>
        <v>5578.9963499999985</v>
      </c>
      <c r="Z1977">
        <v>43.669600000000003</v>
      </c>
    </row>
    <row r="1978" spans="22:26" customFormat="1" x14ac:dyDescent="0.25">
      <c r="V1978" t="s">
        <v>116</v>
      </c>
      <c r="W1978" s="1">
        <v>42069</v>
      </c>
      <c r="X1978" s="51">
        <v>6133.0259999999998</v>
      </c>
      <c r="Y1978" s="51">
        <f t="shared" si="74"/>
        <v>5592.2300333333305</v>
      </c>
      <c r="Z1978">
        <v>43.159199999999998</v>
      </c>
    </row>
    <row r="1979" spans="22:26" customFormat="1" x14ac:dyDescent="0.25">
      <c r="V1979" t="s">
        <v>116</v>
      </c>
      <c r="W1979" s="1">
        <v>42072</v>
      </c>
      <c r="X1979" s="51">
        <v>6212.2359999999999</v>
      </c>
      <c r="Y1979" s="51">
        <f t="shared" si="74"/>
        <v>5604.9012666666649</v>
      </c>
      <c r="Z1979">
        <v>43.714500000000001</v>
      </c>
    </row>
    <row r="1980" spans="22:26" customFormat="1" x14ac:dyDescent="0.25">
      <c r="V1980" t="s">
        <v>116</v>
      </c>
      <c r="W1980" s="1">
        <v>42073</v>
      </c>
      <c r="X1980" s="51">
        <v>6276.4849999999997</v>
      </c>
      <c r="Y1980" s="51">
        <f t="shared" si="74"/>
        <v>5620.6111499999979</v>
      </c>
      <c r="Z1980">
        <v>44.185200000000002</v>
      </c>
    </row>
    <row r="1981" spans="22:26" customFormat="1" x14ac:dyDescent="0.25">
      <c r="V1981" t="s">
        <v>116</v>
      </c>
      <c r="W1981" s="1">
        <v>42074</v>
      </c>
      <c r="X1981" s="51">
        <v>6262.8919999999998</v>
      </c>
      <c r="Y1981" s="51">
        <f t="shared" si="74"/>
        <v>5634.7814499999977</v>
      </c>
      <c r="Z1981">
        <v>44.066200000000002</v>
      </c>
    </row>
    <row r="1982" spans="22:26" customFormat="1" x14ac:dyDescent="0.25">
      <c r="V1982" t="s">
        <v>116</v>
      </c>
      <c r="W1982" s="1">
        <v>42075</v>
      </c>
      <c r="X1982" s="51">
        <v>6260.1369999999997</v>
      </c>
      <c r="Y1982" s="51">
        <f t="shared" ref="Y1982:Y2045" si="75">AVERAGE(X1923:X1982)</f>
        <v>5652.5269666666627</v>
      </c>
      <c r="Z1982">
        <v>44.049799999999998</v>
      </c>
    </row>
    <row r="1983" spans="22:26" customFormat="1" x14ac:dyDescent="0.25">
      <c r="V1983" t="s">
        <v>116</v>
      </c>
      <c r="W1983" s="1">
        <v>42076</v>
      </c>
      <c r="X1983" s="51">
        <v>6329.576</v>
      </c>
      <c r="Y1983" s="51">
        <f t="shared" si="75"/>
        <v>5668.4516166666635</v>
      </c>
      <c r="Z1983">
        <v>44.558599999999998</v>
      </c>
    </row>
    <row r="1984" spans="22:26" customFormat="1" x14ac:dyDescent="0.25">
      <c r="V1984" t="s">
        <v>116</v>
      </c>
      <c r="W1984" s="1">
        <v>42079</v>
      </c>
      <c r="X1984" s="51">
        <v>6516.7650000000003</v>
      </c>
      <c r="Y1984" s="51">
        <f t="shared" si="75"/>
        <v>5686.1569833333306</v>
      </c>
      <c r="Z1984">
        <v>45.870699999999999</v>
      </c>
    </row>
    <row r="1985" spans="22:26" customFormat="1" x14ac:dyDescent="0.25">
      <c r="V1985" t="s">
        <v>116</v>
      </c>
      <c r="W1985" s="1">
        <v>42080</v>
      </c>
      <c r="X1985" s="51">
        <v>6618.0540000000001</v>
      </c>
      <c r="Y1985" s="51">
        <f t="shared" si="75"/>
        <v>5704.9045499999984</v>
      </c>
      <c r="Z1985">
        <v>46.5914</v>
      </c>
    </row>
    <row r="1986" spans="22:26" customFormat="1" x14ac:dyDescent="0.25">
      <c r="V1986" t="s">
        <v>116</v>
      </c>
      <c r="W1986" s="1">
        <v>42081</v>
      </c>
      <c r="X1986" s="51">
        <v>6728.0680000000002</v>
      </c>
      <c r="Y1986" s="51">
        <f t="shared" si="75"/>
        <v>5723.9790666666649</v>
      </c>
      <c r="Z1986">
        <v>47.414000000000001</v>
      </c>
    </row>
    <row r="1987" spans="22:26" customFormat="1" x14ac:dyDescent="0.25">
      <c r="V1987" t="s">
        <v>116</v>
      </c>
      <c r="W1987" s="1">
        <v>42082</v>
      </c>
      <c r="X1987" s="51">
        <v>6782.4629999999997</v>
      </c>
      <c r="Y1987" s="51">
        <f t="shared" si="75"/>
        <v>5743.5752333333312</v>
      </c>
      <c r="Z1987">
        <v>47.819899999999997</v>
      </c>
    </row>
    <row r="1988" spans="22:26" customFormat="1" x14ac:dyDescent="0.25">
      <c r="V1988" t="s">
        <v>116</v>
      </c>
      <c r="W1988" s="1">
        <v>42083</v>
      </c>
      <c r="X1988" s="51">
        <v>6850.8969999999999</v>
      </c>
      <c r="Y1988" s="51">
        <f t="shared" si="75"/>
        <v>5765.1354166666661</v>
      </c>
      <c r="Z1988">
        <v>48.287999999999997</v>
      </c>
    </row>
    <row r="1989" spans="22:26" customFormat="1" x14ac:dyDescent="0.25">
      <c r="V1989" t="s">
        <v>116</v>
      </c>
      <c r="W1989" s="1">
        <v>42086</v>
      </c>
      <c r="X1989" s="51">
        <v>7017.1540000000005</v>
      </c>
      <c r="Y1989" s="51">
        <f t="shared" si="75"/>
        <v>5789.4538999999977</v>
      </c>
      <c r="Z1989">
        <v>49.459099999999999</v>
      </c>
    </row>
    <row r="1990" spans="22:26" customFormat="1" x14ac:dyDescent="0.25">
      <c r="V1990" t="s">
        <v>116</v>
      </c>
      <c r="W1990" s="1">
        <v>42087</v>
      </c>
      <c r="X1990" s="51">
        <v>7046.1229999999996</v>
      </c>
      <c r="Y1990" s="51">
        <f t="shared" si="75"/>
        <v>5814.8205833333323</v>
      </c>
      <c r="Z1990">
        <v>49.671500000000002</v>
      </c>
    </row>
    <row r="1991" spans="22:26" customFormat="1" x14ac:dyDescent="0.25">
      <c r="V1991" t="s">
        <v>116</v>
      </c>
      <c r="W1991" s="1">
        <v>42088</v>
      </c>
      <c r="X1991" s="51">
        <v>7124.8720000000003</v>
      </c>
      <c r="Y1991" s="51">
        <f t="shared" si="75"/>
        <v>5845.1482999999989</v>
      </c>
      <c r="Z1991">
        <v>50.261600000000001</v>
      </c>
    </row>
    <row r="1992" spans="22:26" customFormat="1" x14ac:dyDescent="0.25">
      <c r="V1992" t="s">
        <v>116</v>
      </c>
      <c r="W1992" s="1">
        <v>42089</v>
      </c>
      <c r="X1992" s="51">
        <v>7074.4369999999999</v>
      </c>
      <c r="Y1992" s="51">
        <f t="shared" si="75"/>
        <v>5876.4935499999983</v>
      </c>
      <c r="Z1992">
        <v>49.9617</v>
      </c>
    </row>
    <row r="1993" spans="22:26" customFormat="1" x14ac:dyDescent="0.25">
      <c r="V1993" t="s">
        <v>116</v>
      </c>
      <c r="W1993" s="1">
        <v>42090</v>
      </c>
      <c r="X1993" s="51">
        <v>7155.9449999999997</v>
      </c>
      <c r="Y1993" s="51">
        <f t="shared" si="75"/>
        <v>5908.0532166666662</v>
      </c>
      <c r="Z1993">
        <v>50.525599999999997</v>
      </c>
    </row>
    <row r="1994" spans="22:26" customFormat="1" x14ac:dyDescent="0.25">
      <c r="V1994" t="s">
        <v>116</v>
      </c>
      <c r="W1994" s="1">
        <v>42093</v>
      </c>
      <c r="X1994" s="51">
        <v>7245.4970000000003</v>
      </c>
      <c r="Y1994" s="51">
        <f t="shared" si="75"/>
        <v>5939.4021166666653</v>
      </c>
      <c r="Z1994">
        <v>51.153300000000002</v>
      </c>
    </row>
    <row r="1995" spans="22:26" customFormat="1" x14ac:dyDescent="0.25">
      <c r="V1995" t="s">
        <v>116</v>
      </c>
      <c r="W1995" s="1">
        <v>42094</v>
      </c>
      <c r="X1995" s="51">
        <v>7253.1040000000003</v>
      </c>
      <c r="Y1995" s="51">
        <f t="shared" si="75"/>
        <v>5969.9079999999985</v>
      </c>
      <c r="Z1995">
        <v>52.193100000000001</v>
      </c>
    </row>
    <row r="1996" spans="22:26" customFormat="1" x14ac:dyDescent="0.25">
      <c r="V1996" t="s">
        <v>116</v>
      </c>
      <c r="W1996" s="1">
        <v>42095</v>
      </c>
      <c r="X1996" s="51">
        <v>7425.7330000000002</v>
      </c>
      <c r="Y1996" s="51">
        <f t="shared" si="75"/>
        <v>6004.2095999999992</v>
      </c>
      <c r="Z1996">
        <v>53.3962</v>
      </c>
    </row>
    <row r="1997" spans="22:26" customFormat="1" x14ac:dyDescent="0.25">
      <c r="V1997" t="s">
        <v>116</v>
      </c>
      <c r="W1997" s="1">
        <v>42096</v>
      </c>
      <c r="X1997" s="51">
        <v>7560.6480000000001</v>
      </c>
      <c r="Y1997" s="51">
        <f t="shared" si="75"/>
        <v>6042.3023166666644</v>
      </c>
      <c r="Z1997">
        <v>54.342599999999997</v>
      </c>
    </row>
    <row r="1998" spans="22:26" customFormat="1" x14ac:dyDescent="0.25">
      <c r="V1998" t="s">
        <v>116</v>
      </c>
      <c r="W1998" s="1">
        <v>42097</v>
      </c>
      <c r="X1998" s="51">
        <v>7679.01</v>
      </c>
      <c r="Y1998" s="51">
        <f t="shared" si="75"/>
        <v>6081.5739166666644</v>
      </c>
      <c r="Z1998">
        <v>55.206099999999999</v>
      </c>
    </row>
    <row r="1999" spans="22:26" customFormat="1" x14ac:dyDescent="0.25">
      <c r="V1999" t="s">
        <v>116</v>
      </c>
      <c r="W1999" s="1">
        <v>42101</v>
      </c>
      <c r="X1999" s="51">
        <v>7863.2839999999997</v>
      </c>
      <c r="Y1999" s="51">
        <f t="shared" si="75"/>
        <v>6122.3450333333312</v>
      </c>
      <c r="Z1999">
        <v>56.558999999999997</v>
      </c>
    </row>
    <row r="2000" spans="22:26" customFormat="1" x14ac:dyDescent="0.25">
      <c r="V2000" t="s">
        <v>116</v>
      </c>
      <c r="W2000" s="1">
        <v>42102</v>
      </c>
      <c r="X2000" s="51">
        <v>7807.9970000000003</v>
      </c>
      <c r="Y2000" s="51">
        <f t="shared" si="75"/>
        <v>6161.1472499999973</v>
      </c>
      <c r="Z2000">
        <v>56.2819</v>
      </c>
    </row>
    <row r="2001" spans="22:26" customFormat="1" x14ac:dyDescent="0.25">
      <c r="V2001" t="s">
        <v>116</v>
      </c>
      <c r="W2001" s="1">
        <v>42103</v>
      </c>
      <c r="X2001" s="51">
        <v>7746.1509999999998</v>
      </c>
      <c r="Y2001" s="51">
        <f t="shared" si="75"/>
        <v>6198.7790666666651</v>
      </c>
      <c r="Z2001">
        <v>55.8367</v>
      </c>
    </row>
    <row r="2002" spans="22:26" customFormat="1" x14ac:dyDescent="0.25">
      <c r="V2002" t="s">
        <v>116</v>
      </c>
      <c r="W2002" s="1">
        <v>42104</v>
      </c>
      <c r="X2002" s="51">
        <v>7952.1890000000003</v>
      </c>
      <c r="Y2002" s="51">
        <f t="shared" si="75"/>
        <v>6240.5815999999986</v>
      </c>
      <c r="Z2002">
        <v>57.290900000000001</v>
      </c>
    </row>
    <row r="2003" spans="22:26" customFormat="1" x14ac:dyDescent="0.25">
      <c r="V2003" t="s">
        <v>116</v>
      </c>
      <c r="W2003" s="1">
        <v>42107</v>
      </c>
      <c r="X2003" s="51">
        <v>8122.893</v>
      </c>
      <c r="Y2003" s="51">
        <f t="shared" si="75"/>
        <v>6285.8121833333307</v>
      </c>
      <c r="Z2003">
        <v>58.457599999999999</v>
      </c>
    </row>
    <row r="2004" spans="22:26" customFormat="1" x14ac:dyDescent="0.25">
      <c r="V2004" t="s">
        <v>116</v>
      </c>
      <c r="W2004" s="1">
        <v>42108</v>
      </c>
      <c r="X2004" s="51">
        <v>8119.9589999999998</v>
      </c>
      <c r="Y2004" s="51">
        <f t="shared" si="75"/>
        <v>6332.2744833333309</v>
      </c>
      <c r="Z2004">
        <v>58.527299999999997</v>
      </c>
    </row>
    <row r="2005" spans="22:26" customFormat="1" x14ac:dyDescent="0.25">
      <c r="V2005" t="s">
        <v>116</v>
      </c>
      <c r="W2005" s="1">
        <v>42109</v>
      </c>
      <c r="X2005" s="51">
        <v>7802.7470000000003</v>
      </c>
      <c r="Y2005" s="51">
        <f t="shared" si="75"/>
        <v>6372.2354166666637</v>
      </c>
      <c r="Z2005">
        <v>56.278700000000001</v>
      </c>
    </row>
    <row r="2006" spans="22:26" customFormat="1" x14ac:dyDescent="0.25">
      <c r="V2006" t="s">
        <v>116</v>
      </c>
      <c r="W2006" s="1">
        <v>42110</v>
      </c>
      <c r="X2006" s="51">
        <v>7912.0879999999997</v>
      </c>
      <c r="Y2006" s="51">
        <f t="shared" si="75"/>
        <v>6414.4412499999971</v>
      </c>
      <c r="Z2006">
        <v>57.070500000000003</v>
      </c>
    </row>
    <row r="2007" spans="22:26" customFormat="1" x14ac:dyDescent="0.25">
      <c r="V2007" t="s">
        <v>116</v>
      </c>
      <c r="W2007" s="1">
        <v>42111</v>
      </c>
      <c r="X2007" s="51">
        <v>7980.76</v>
      </c>
      <c r="Y2007" s="51">
        <f t="shared" si="75"/>
        <v>6456.6366166666639</v>
      </c>
      <c r="Z2007">
        <v>57.627899999999997</v>
      </c>
    </row>
    <row r="2008" spans="22:26" customFormat="1" x14ac:dyDescent="0.25">
      <c r="V2008" t="s">
        <v>116</v>
      </c>
      <c r="W2008" s="1">
        <v>42114</v>
      </c>
      <c r="X2008" s="51">
        <v>7839.9009999999998</v>
      </c>
      <c r="Y2008" s="51">
        <f t="shared" si="75"/>
        <v>6495.2995833333307</v>
      </c>
      <c r="Z2008">
        <v>56.6815</v>
      </c>
    </row>
    <row r="2009" spans="22:26" customFormat="1" x14ac:dyDescent="0.25">
      <c r="V2009" t="s">
        <v>116</v>
      </c>
      <c r="W2009" s="1">
        <v>42115</v>
      </c>
      <c r="X2009" s="51">
        <v>8112.6869999999999</v>
      </c>
      <c r="Y2009" s="51">
        <f t="shared" si="75"/>
        <v>6542.479449999998</v>
      </c>
      <c r="Z2009">
        <v>58.569400000000002</v>
      </c>
    </row>
    <row r="2010" spans="22:26" customFormat="1" x14ac:dyDescent="0.25">
      <c r="V2010" t="s">
        <v>116</v>
      </c>
      <c r="W2010" s="1">
        <v>42116</v>
      </c>
      <c r="X2010" s="51">
        <v>8323.4269999999997</v>
      </c>
      <c r="Y2010" s="51">
        <f t="shared" si="75"/>
        <v>6589.9946666666647</v>
      </c>
      <c r="Z2010">
        <v>60.072000000000003</v>
      </c>
    </row>
    <row r="2011" spans="22:26" customFormat="1" x14ac:dyDescent="0.25">
      <c r="V2011" t="s">
        <v>116</v>
      </c>
      <c r="W2011" s="1">
        <v>42117</v>
      </c>
      <c r="X2011" s="51">
        <v>8410.7029999999995</v>
      </c>
      <c r="Y2011" s="51">
        <f t="shared" si="75"/>
        <v>6636.6448166666651</v>
      </c>
      <c r="Z2011">
        <v>60.647599999999997</v>
      </c>
    </row>
    <row r="2012" spans="22:26" customFormat="1" x14ac:dyDescent="0.25">
      <c r="V2012" t="s">
        <v>116</v>
      </c>
      <c r="W2012" s="1">
        <v>42118</v>
      </c>
      <c r="X2012" s="51">
        <v>8419.0949999999993</v>
      </c>
      <c r="Y2012" s="51">
        <f t="shared" si="75"/>
        <v>6682.1271333333316</v>
      </c>
      <c r="Z2012">
        <v>60.636600000000001</v>
      </c>
    </row>
    <row r="2013" spans="22:26" customFormat="1" x14ac:dyDescent="0.25">
      <c r="V2013" t="s">
        <v>116</v>
      </c>
      <c r="W2013" s="1">
        <v>42121</v>
      </c>
      <c r="X2013" s="51">
        <v>8513.0159999999996</v>
      </c>
      <c r="Y2013" s="51">
        <f t="shared" si="75"/>
        <v>6730.122583333331</v>
      </c>
      <c r="Z2013">
        <v>61.353200000000001</v>
      </c>
    </row>
    <row r="2014" spans="22:26" customFormat="1" x14ac:dyDescent="0.25">
      <c r="V2014" t="s">
        <v>116</v>
      </c>
      <c r="W2014" s="1">
        <v>42122</v>
      </c>
      <c r="X2014" s="51">
        <v>8266.4830000000002</v>
      </c>
      <c r="Y2014" s="51">
        <f t="shared" si="75"/>
        <v>6771.9143166666654</v>
      </c>
      <c r="Z2014">
        <v>59.601700000000001</v>
      </c>
    </row>
    <row r="2015" spans="22:26" customFormat="1" x14ac:dyDescent="0.25">
      <c r="V2015" t="s">
        <v>116</v>
      </c>
      <c r="W2015" s="1">
        <v>42123</v>
      </c>
      <c r="X2015" s="51">
        <v>8428.2540000000008</v>
      </c>
      <c r="Y2015" s="51">
        <f t="shared" si="75"/>
        <v>6816.1549499999983</v>
      </c>
      <c r="Z2015">
        <v>60.677799999999998</v>
      </c>
    </row>
    <row r="2016" spans="22:26" customFormat="1" x14ac:dyDescent="0.25">
      <c r="V2016" t="s">
        <v>116</v>
      </c>
      <c r="W2016" s="1">
        <v>42124</v>
      </c>
      <c r="X2016" s="51">
        <v>8469.6730000000007</v>
      </c>
      <c r="Y2016" s="51">
        <f t="shared" si="75"/>
        <v>6861.6508499999991</v>
      </c>
      <c r="Z2016">
        <v>60.962499999999999</v>
      </c>
    </row>
    <row r="2017" spans="22:26" customFormat="1" x14ac:dyDescent="0.25">
      <c r="V2017" t="s">
        <v>116</v>
      </c>
      <c r="W2017" s="1">
        <v>42128</v>
      </c>
      <c r="X2017" s="51">
        <v>8510.4809999999998</v>
      </c>
      <c r="Y2017" s="51">
        <f t="shared" si="75"/>
        <v>6908.4721166666659</v>
      </c>
      <c r="Z2017">
        <v>61.360199999999999</v>
      </c>
    </row>
    <row r="2018" spans="22:26" customFormat="1" x14ac:dyDescent="0.25">
      <c r="V2018" t="s">
        <v>116</v>
      </c>
      <c r="W2018" s="1">
        <v>42129</v>
      </c>
      <c r="X2018" s="51">
        <v>8199.3439999999991</v>
      </c>
      <c r="Y2018" s="51">
        <f t="shared" si="75"/>
        <v>6951.2490499999985</v>
      </c>
      <c r="Z2018">
        <v>59.106400000000001</v>
      </c>
    </row>
    <row r="2019" spans="22:26" customFormat="1" x14ac:dyDescent="0.25">
      <c r="V2019" t="s">
        <v>116</v>
      </c>
      <c r="W2019" s="1">
        <v>42130</v>
      </c>
      <c r="X2019" s="51">
        <v>8082.9989999999998</v>
      </c>
      <c r="Y2019" s="51">
        <f t="shared" si="75"/>
        <v>6992.4758833333326</v>
      </c>
      <c r="Z2019">
        <v>58.180599999999998</v>
      </c>
    </row>
    <row r="2020" spans="22:26" customFormat="1" x14ac:dyDescent="0.25">
      <c r="V2020" t="s">
        <v>116</v>
      </c>
      <c r="W2020" s="1">
        <v>42131</v>
      </c>
      <c r="X2020" s="51">
        <v>7903.4780000000001</v>
      </c>
      <c r="Y2020" s="51">
        <f t="shared" si="75"/>
        <v>7029.0759166666658</v>
      </c>
      <c r="Z2020">
        <v>56.850299999999997</v>
      </c>
    </row>
    <row r="2021" spans="22:26" customFormat="1" x14ac:dyDescent="0.25">
      <c r="V2021" t="s">
        <v>116</v>
      </c>
      <c r="W2021" s="1">
        <v>42132</v>
      </c>
      <c r="X2021" s="51">
        <v>8201.2929999999997</v>
      </c>
      <c r="Y2021" s="51">
        <f t="shared" si="75"/>
        <v>7071.0388166666662</v>
      </c>
      <c r="Z2021">
        <v>58.947899999999997</v>
      </c>
    </row>
    <row r="2022" spans="22:26" customFormat="1" x14ac:dyDescent="0.25">
      <c r="V2022" t="s">
        <v>116</v>
      </c>
      <c r="W2022" s="1">
        <v>42135</v>
      </c>
      <c r="X2022" s="51">
        <v>8558.2180000000008</v>
      </c>
      <c r="Y2022" s="51">
        <f t="shared" si="75"/>
        <v>7119.4388333333318</v>
      </c>
      <c r="Z2022">
        <v>61.468600000000002</v>
      </c>
    </row>
    <row r="2023" spans="22:26" customFormat="1" x14ac:dyDescent="0.25">
      <c r="V2023" t="s">
        <v>116</v>
      </c>
      <c r="W2023" s="1">
        <v>42136</v>
      </c>
      <c r="X2023" s="51">
        <v>8745.6779999999999</v>
      </c>
      <c r="Y2023" s="51">
        <f t="shared" si="75"/>
        <v>7172.9537166666669</v>
      </c>
      <c r="Z2023">
        <v>62.833100000000002</v>
      </c>
    </row>
    <row r="2024" spans="22:26" customFormat="1" x14ac:dyDescent="0.25">
      <c r="V2024" t="s">
        <v>116</v>
      </c>
      <c r="W2024" s="1">
        <v>42137</v>
      </c>
      <c r="X2024" s="51">
        <v>8824.9290000000001</v>
      </c>
      <c r="Y2024" s="51">
        <f t="shared" si="75"/>
        <v>7228.2862999999988</v>
      </c>
      <c r="Z2024">
        <v>63.423499999999997</v>
      </c>
    </row>
    <row r="2025" spans="22:26" customFormat="1" x14ac:dyDescent="0.25">
      <c r="V2025" t="s">
        <v>116</v>
      </c>
      <c r="W2025" s="1">
        <v>42138</v>
      </c>
      <c r="X2025" s="51">
        <v>8813.3940000000002</v>
      </c>
      <c r="Y2025" s="51">
        <f t="shared" si="75"/>
        <v>7282.1644666666671</v>
      </c>
      <c r="Z2025">
        <v>63.475700000000003</v>
      </c>
    </row>
    <row r="2026" spans="22:26" customFormat="1" x14ac:dyDescent="0.25">
      <c r="V2026" t="s">
        <v>116</v>
      </c>
      <c r="W2026" s="1">
        <v>42139</v>
      </c>
      <c r="X2026" s="51">
        <v>8742.8850000000002</v>
      </c>
      <c r="Y2026" s="51">
        <f t="shared" si="75"/>
        <v>7333.8494500000006</v>
      </c>
      <c r="Z2026">
        <v>62.965899999999998</v>
      </c>
    </row>
    <row r="2027" spans="22:26" customFormat="1" x14ac:dyDescent="0.25">
      <c r="V2027" t="s">
        <v>116</v>
      </c>
      <c r="W2027" s="1">
        <v>42142</v>
      </c>
      <c r="X2027" s="51">
        <v>8903.5949999999993</v>
      </c>
      <c r="Y2027" s="51">
        <f t="shared" si="75"/>
        <v>7387.5536833333335</v>
      </c>
      <c r="Z2027">
        <v>64.105400000000003</v>
      </c>
    </row>
    <row r="2028" spans="22:26" customFormat="1" x14ac:dyDescent="0.25">
      <c r="V2028" t="s">
        <v>116</v>
      </c>
      <c r="W2028" s="1">
        <v>42143</v>
      </c>
      <c r="X2028" s="51">
        <v>9124.8320000000003</v>
      </c>
      <c r="Y2028" s="51">
        <f t="shared" si="75"/>
        <v>7443.4796833333339</v>
      </c>
      <c r="Z2028">
        <v>65.758200000000002</v>
      </c>
    </row>
    <row r="2029" spans="22:26" customFormat="1" x14ac:dyDescent="0.25">
      <c r="V2029" t="s">
        <v>116</v>
      </c>
      <c r="W2029" s="1">
        <v>42144</v>
      </c>
      <c r="X2029" s="51">
        <v>9277.3310000000001</v>
      </c>
      <c r="Y2029" s="51">
        <f t="shared" si="75"/>
        <v>7500.2733166666676</v>
      </c>
      <c r="Z2029">
        <v>66.912599999999998</v>
      </c>
    </row>
    <row r="2030" spans="22:26" customFormat="1" x14ac:dyDescent="0.25">
      <c r="V2030" t="s">
        <v>116</v>
      </c>
      <c r="W2030" s="1">
        <v>42145</v>
      </c>
      <c r="X2030" s="51">
        <v>9619.223</v>
      </c>
      <c r="Y2030" s="51">
        <f t="shared" si="75"/>
        <v>7562.0754000000006</v>
      </c>
      <c r="Z2030">
        <v>69.410799999999995</v>
      </c>
    </row>
    <row r="2031" spans="22:26" customFormat="1" x14ac:dyDescent="0.25">
      <c r="V2031" t="s">
        <v>116</v>
      </c>
      <c r="W2031" s="1">
        <v>42146</v>
      </c>
      <c r="X2031" s="51">
        <v>9778.1710000000003</v>
      </c>
      <c r="Y2031" s="51">
        <f t="shared" si="75"/>
        <v>7626.6026166666661</v>
      </c>
      <c r="Z2031">
        <v>70.639799999999994</v>
      </c>
    </row>
    <row r="2032" spans="22:26" customFormat="1" x14ac:dyDescent="0.25">
      <c r="V2032" t="s">
        <v>116</v>
      </c>
      <c r="W2032" s="1">
        <v>42149</v>
      </c>
      <c r="X2032" s="51">
        <v>10040.09</v>
      </c>
      <c r="Y2032" s="51">
        <f t="shared" si="75"/>
        <v>7694.4448333333339</v>
      </c>
      <c r="Z2032">
        <v>72.537000000000006</v>
      </c>
    </row>
    <row r="2033" spans="22:26" customFormat="1" x14ac:dyDescent="0.25">
      <c r="V2033" t="s">
        <v>116</v>
      </c>
      <c r="W2033" s="1">
        <v>42150</v>
      </c>
      <c r="X2033" s="51">
        <v>10373.58</v>
      </c>
      <c r="Y2033" s="51">
        <f t="shared" si="75"/>
        <v>7767.0301166666677</v>
      </c>
      <c r="Z2033">
        <v>74.873099999999994</v>
      </c>
    </row>
    <row r="2034" spans="22:26" customFormat="1" x14ac:dyDescent="0.25">
      <c r="V2034" t="s">
        <v>116</v>
      </c>
      <c r="W2034" s="1">
        <v>42151</v>
      </c>
      <c r="X2034" s="51">
        <v>10497.34</v>
      </c>
      <c r="Y2034" s="51">
        <f t="shared" si="75"/>
        <v>7839.6559166666684</v>
      </c>
      <c r="Z2034">
        <v>75.719200000000001</v>
      </c>
    </row>
    <row r="2035" spans="22:26" customFormat="1" x14ac:dyDescent="0.25">
      <c r="V2035" t="s">
        <v>116</v>
      </c>
      <c r="W2035" s="1">
        <v>42152</v>
      </c>
      <c r="X2035" s="51">
        <v>9868.4249999999993</v>
      </c>
      <c r="Y2035" s="51">
        <f t="shared" si="75"/>
        <v>7902.1520666666684</v>
      </c>
      <c r="Z2035">
        <v>71.226399999999998</v>
      </c>
    </row>
    <row r="2036" spans="22:26" customFormat="1" x14ac:dyDescent="0.25">
      <c r="V2036" t="s">
        <v>116</v>
      </c>
      <c r="W2036" s="1">
        <v>42153</v>
      </c>
      <c r="X2036" s="51">
        <v>9966.8449999999993</v>
      </c>
      <c r="Y2036" s="51">
        <f t="shared" si="75"/>
        <v>7964.7591333333357</v>
      </c>
      <c r="Z2036">
        <v>71.871799999999993</v>
      </c>
    </row>
    <row r="2037" spans="22:26" customFormat="1" x14ac:dyDescent="0.25">
      <c r="V2037" t="s">
        <v>116</v>
      </c>
      <c r="W2037" s="1">
        <v>42156</v>
      </c>
      <c r="X2037" s="51">
        <v>10488.31</v>
      </c>
      <c r="Y2037" s="51">
        <f t="shared" si="75"/>
        <v>8036.0811666666687</v>
      </c>
      <c r="Z2037">
        <v>75.623099999999994</v>
      </c>
    </row>
    <row r="2038" spans="22:26" customFormat="1" x14ac:dyDescent="0.25">
      <c r="V2038" t="s">
        <v>116</v>
      </c>
      <c r="W2038" s="1">
        <v>42157</v>
      </c>
      <c r="X2038" s="51">
        <v>10886.4</v>
      </c>
      <c r="Y2038" s="51">
        <f t="shared" si="75"/>
        <v>8115.3040666666675</v>
      </c>
      <c r="Z2038">
        <v>78.459599999999995</v>
      </c>
    </row>
    <row r="2039" spans="22:26" customFormat="1" x14ac:dyDescent="0.25">
      <c r="V2039" t="s">
        <v>116</v>
      </c>
      <c r="W2039" s="1">
        <v>42158</v>
      </c>
      <c r="X2039" s="51">
        <v>10979.99</v>
      </c>
      <c r="Y2039" s="51">
        <f t="shared" si="75"/>
        <v>8194.7666333333364</v>
      </c>
      <c r="Z2039">
        <v>78.991299999999995</v>
      </c>
    </row>
    <row r="2040" spans="22:26" customFormat="1" x14ac:dyDescent="0.25">
      <c r="V2040" t="s">
        <v>116</v>
      </c>
      <c r="W2040" s="1">
        <v>42159</v>
      </c>
      <c r="X2040" s="51">
        <v>10965.41</v>
      </c>
      <c r="Y2040" s="51">
        <f t="shared" si="75"/>
        <v>8272.915383333333</v>
      </c>
      <c r="Z2040">
        <v>78.836600000000004</v>
      </c>
    </row>
    <row r="2041" spans="22:26" customFormat="1" x14ac:dyDescent="0.25">
      <c r="V2041" t="s">
        <v>116</v>
      </c>
      <c r="W2041" s="1">
        <v>42160</v>
      </c>
      <c r="X2041" s="51">
        <v>11144.52</v>
      </c>
      <c r="Y2041" s="51">
        <f t="shared" si="75"/>
        <v>8354.27585</v>
      </c>
      <c r="Z2041">
        <v>80.330699999999993</v>
      </c>
    </row>
    <row r="2042" spans="22:26" customFormat="1" x14ac:dyDescent="0.25">
      <c r="V2042" t="s">
        <v>116</v>
      </c>
      <c r="W2042" s="1">
        <v>42163</v>
      </c>
      <c r="X2042" s="51">
        <v>11030.92</v>
      </c>
      <c r="Y2042" s="51">
        <f t="shared" si="75"/>
        <v>8433.7889000000014</v>
      </c>
      <c r="Z2042">
        <v>79.672499999999999</v>
      </c>
    </row>
    <row r="2043" spans="22:26" customFormat="1" x14ac:dyDescent="0.25">
      <c r="V2043" t="s">
        <v>116</v>
      </c>
      <c r="W2043" s="1">
        <v>42164</v>
      </c>
      <c r="X2043" s="51">
        <v>11013.74</v>
      </c>
      <c r="Y2043" s="51">
        <f t="shared" si="75"/>
        <v>8511.8582999999999</v>
      </c>
      <c r="Z2043">
        <v>79.513300000000001</v>
      </c>
    </row>
    <row r="2044" spans="22:26" customFormat="1" x14ac:dyDescent="0.25">
      <c r="V2044" t="s">
        <v>116</v>
      </c>
      <c r="W2044" s="1">
        <v>42165</v>
      </c>
      <c r="X2044" s="51">
        <v>11208.06</v>
      </c>
      <c r="Y2044" s="51">
        <f t="shared" si="75"/>
        <v>8590.0465500000009</v>
      </c>
      <c r="Z2044">
        <v>80.840900000000005</v>
      </c>
    </row>
    <row r="2045" spans="22:26" customFormat="1" x14ac:dyDescent="0.25">
      <c r="V2045" t="s">
        <v>116</v>
      </c>
      <c r="W2045" s="1">
        <v>42166</v>
      </c>
      <c r="X2045" s="51">
        <v>11366.29</v>
      </c>
      <c r="Y2045" s="51">
        <f t="shared" si="75"/>
        <v>8669.1838166666657</v>
      </c>
      <c r="Z2045">
        <v>81.973299999999995</v>
      </c>
    </row>
    <row r="2046" spans="22:26" customFormat="1" x14ac:dyDescent="0.25">
      <c r="V2046" t="s">
        <v>116</v>
      </c>
      <c r="W2046" s="1">
        <v>42167</v>
      </c>
      <c r="X2046" s="51">
        <v>11545.89</v>
      </c>
      <c r="Y2046" s="51">
        <f t="shared" ref="Y2046:Y2109" si="76">AVERAGE(X1987:X2046)</f>
        <v>8749.4808499999999</v>
      </c>
      <c r="Z2046">
        <v>83.408799999999999</v>
      </c>
    </row>
    <row r="2047" spans="22:26" customFormat="1" x14ac:dyDescent="0.25">
      <c r="V2047" t="s">
        <v>116</v>
      </c>
      <c r="W2047" s="1">
        <v>42170</v>
      </c>
      <c r="X2047" s="51">
        <v>11332.89</v>
      </c>
      <c r="Y2047" s="51">
        <f t="shared" si="76"/>
        <v>8825.3213000000014</v>
      </c>
      <c r="Z2047">
        <v>78.639700000000005</v>
      </c>
    </row>
    <row r="2048" spans="22:26" customFormat="1" x14ac:dyDescent="0.25">
      <c r="V2048" t="s">
        <v>116</v>
      </c>
      <c r="W2048" s="1">
        <v>42171</v>
      </c>
      <c r="X2048" s="51">
        <v>10879.84</v>
      </c>
      <c r="Y2048" s="51">
        <f t="shared" si="76"/>
        <v>8892.4703499999996</v>
      </c>
      <c r="Z2048">
        <v>75.500399999999999</v>
      </c>
    </row>
    <row r="2049" spans="22:26" customFormat="1" x14ac:dyDescent="0.25">
      <c r="V2049" t="s">
        <v>116</v>
      </c>
      <c r="W2049" s="1">
        <v>42172</v>
      </c>
      <c r="X2049" s="51">
        <v>11100.55</v>
      </c>
      <c r="Y2049" s="51">
        <f t="shared" si="76"/>
        <v>8960.5269500000013</v>
      </c>
      <c r="Z2049">
        <v>77.047200000000004</v>
      </c>
    </row>
    <row r="2050" spans="22:26" customFormat="1" x14ac:dyDescent="0.25">
      <c r="V2050" t="s">
        <v>116</v>
      </c>
      <c r="W2050" s="1">
        <v>42173</v>
      </c>
      <c r="X2050" s="51">
        <v>10731.38</v>
      </c>
      <c r="Y2050" s="51">
        <f t="shared" si="76"/>
        <v>9021.947900000001</v>
      </c>
      <c r="Z2050">
        <v>74.456900000000005</v>
      </c>
    </row>
    <row r="2051" spans="22:26" customFormat="1" x14ac:dyDescent="0.25">
      <c r="V2051" t="s">
        <v>116</v>
      </c>
      <c r="W2051" s="1">
        <v>42174</v>
      </c>
      <c r="X2051" s="51">
        <v>9987.4069999999992</v>
      </c>
      <c r="Y2051" s="51">
        <f t="shared" si="76"/>
        <v>9069.6568166666675</v>
      </c>
      <c r="Z2051">
        <v>69.288300000000007</v>
      </c>
    </row>
    <row r="2052" spans="22:26" customFormat="1" x14ac:dyDescent="0.25">
      <c r="V2052" t="s">
        <v>116</v>
      </c>
      <c r="W2052" s="1">
        <v>42178</v>
      </c>
      <c r="X2052" s="51">
        <v>10046.879999999999</v>
      </c>
      <c r="Y2052" s="51">
        <f t="shared" si="76"/>
        <v>9119.1975333333339</v>
      </c>
      <c r="Z2052">
        <v>69.776499999999999</v>
      </c>
    </row>
    <row r="2053" spans="22:26" customFormat="1" x14ac:dyDescent="0.25">
      <c r="V2053" t="s">
        <v>116</v>
      </c>
      <c r="W2053" s="1">
        <v>42179</v>
      </c>
      <c r="X2053" s="51">
        <v>10267.629999999999</v>
      </c>
      <c r="Y2053" s="51">
        <f t="shared" si="76"/>
        <v>9171.0589500000006</v>
      </c>
      <c r="Z2053">
        <v>71.400599999999997</v>
      </c>
    </row>
    <row r="2054" spans="22:26" customFormat="1" x14ac:dyDescent="0.25">
      <c r="V2054" t="s">
        <v>116</v>
      </c>
      <c r="W2054" s="1">
        <v>42180</v>
      </c>
      <c r="X2054" s="51">
        <v>9906.1039999999994</v>
      </c>
      <c r="Y2054" s="51">
        <f t="shared" si="76"/>
        <v>9215.4024000000009</v>
      </c>
      <c r="Z2054">
        <v>68.888000000000005</v>
      </c>
    </row>
    <row r="2055" spans="22:26" customFormat="1" x14ac:dyDescent="0.25">
      <c r="V2055" t="s">
        <v>116</v>
      </c>
      <c r="W2055" s="1">
        <v>42181</v>
      </c>
      <c r="X2055" s="51">
        <v>9078.0640000000003</v>
      </c>
      <c r="Y2055" s="51">
        <f t="shared" si="76"/>
        <v>9245.8184000000019</v>
      </c>
      <c r="Z2055">
        <v>63.069800000000001</v>
      </c>
    </row>
    <row r="2056" spans="22:26" customFormat="1" x14ac:dyDescent="0.25">
      <c r="V2056" t="s">
        <v>116</v>
      </c>
      <c r="W2056" s="1">
        <v>42184</v>
      </c>
      <c r="X2056" s="51">
        <v>8484.6440000000002</v>
      </c>
      <c r="Y2056" s="51">
        <f t="shared" si="76"/>
        <v>9263.4669166666681</v>
      </c>
      <c r="Z2056">
        <v>58.991</v>
      </c>
    </row>
    <row r="2057" spans="22:26" customFormat="1" x14ac:dyDescent="0.25">
      <c r="V2057" t="s">
        <v>116</v>
      </c>
      <c r="W2057" s="1">
        <v>42185</v>
      </c>
      <c r="X2057" s="51">
        <v>8906.0210000000006</v>
      </c>
      <c r="Y2057" s="51">
        <f t="shared" si="76"/>
        <v>9285.8898000000008</v>
      </c>
      <c r="Z2057">
        <v>61.951799999999999</v>
      </c>
    </row>
    <row r="2058" spans="22:26" customFormat="1" x14ac:dyDescent="0.25">
      <c r="V2058" t="s">
        <v>116</v>
      </c>
      <c r="W2058" s="1">
        <v>42186</v>
      </c>
      <c r="X2058" s="51">
        <v>8411.91</v>
      </c>
      <c r="Y2058" s="51">
        <f t="shared" si="76"/>
        <v>9298.104800000001</v>
      </c>
      <c r="Z2058">
        <v>58.484299999999998</v>
      </c>
    </row>
    <row r="2059" spans="22:26" customFormat="1" x14ac:dyDescent="0.25">
      <c r="V2059" t="s">
        <v>116</v>
      </c>
      <c r="W2059" s="1">
        <v>42187</v>
      </c>
      <c r="X2059" s="51">
        <v>7835.1040000000003</v>
      </c>
      <c r="Y2059" s="51">
        <f t="shared" si="76"/>
        <v>9297.635133333335</v>
      </c>
      <c r="Z2059">
        <v>54.4099</v>
      </c>
    </row>
    <row r="2060" spans="22:26" customFormat="1" x14ac:dyDescent="0.25">
      <c r="V2060" t="s">
        <v>116</v>
      </c>
      <c r="W2060" s="1">
        <v>42188</v>
      </c>
      <c r="X2060" s="51">
        <v>7355.491</v>
      </c>
      <c r="Y2060" s="51">
        <f t="shared" si="76"/>
        <v>9290.0933666666679</v>
      </c>
      <c r="Z2060">
        <v>51.0441</v>
      </c>
    </row>
    <row r="2061" spans="22:26" customFormat="1" x14ac:dyDescent="0.25">
      <c r="V2061" t="s">
        <v>116</v>
      </c>
      <c r="W2061" s="1">
        <v>42191</v>
      </c>
      <c r="X2061" s="51">
        <v>7235.9989999999998</v>
      </c>
      <c r="Y2061" s="51">
        <f t="shared" si="76"/>
        <v>9281.5908333333336</v>
      </c>
      <c r="Z2061">
        <v>50.378100000000003</v>
      </c>
    </row>
    <row r="2062" spans="22:26" customFormat="1" x14ac:dyDescent="0.25">
      <c r="V2062" t="s">
        <v>116</v>
      </c>
      <c r="W2062" s="1">
        <v>42192</v>
      </c>
      <c r="X2062" s="51">
        <v>6763.5259999999998</v>
      </c>
      <c r="Y2062" s="51">
        <f t="shared" si="76"/>
        <v>9261.7797833333334</v>
      </c>
      <c r="Z2062">
        <v>47.042499999999997</v>
      </c>
    </row>
    <row r="2063" spans="22:26" customFormat="1" x14ac:dyDescent="0.25">
      <c r="V2063" t="s">
        <v>116</v>
      </c>
      <c r="W2063" s="1">
        <v>42193</v>
      </c>
      <c r="X2063" s="51">
        <v>6602.3739999999998</v>
      </c>
      <c r="Y2063" s="51">
        <f t="shared" si="76"/>
        <v>9236.4377999999979</v>
      </c>
      <c r="Z2063">
        <v>46.031700000000001</v>
      </c>
    </row>
    <row r="2064" spans="22:26" customFormat="1" x14ac:dyDescent="0.25">
      <c r="V2064" t="s">
        <v>116</v>
      </c>
      <c r="W2064" s="1">
        <v>42194</v>
      </c>
      <c r="X2064" s="51">
        <v>6896.3519999999999</v>
      </c>
      <c r="Y2064" s="51">
        <f t="shared" si="76"/>
        <v>9216.0443499999947</v>
      </c>
      <c r="Z2064">
        <v>48.168399999999998</v>
      </c>
    </row>
    <row r="2065" spans="22:26" customFormat="1" x14ac:dyDescent="0.25">
      <c r="V2065" t="s">
        <v>116</v>
      </c>
      <c r="W2065" s="1">
        <v>42195</v>
      </c>
      <c r="X2065" s="51">
        <v>7244.7839999999997</v>
      </c>
      <c r="Y2065" s="51">
        <f t="shared" si="76"/>
        <v>9206.7449666666616</v>
      </c>
      <c r="Z2065">
        <v>50.690199999999997</v>
      </c>
    </row>
    <row r="2066" spans="22:26" customFormat="1" x14ac:dyDescent="0.25">
      <c r="V2066" t="s">
        <v>116</v>
      </c>
      <c r="W2066" s="1">
        <v>42198</v>
      </c>
      <c r="X2066" s="51">
        <v>7695.6350000000002</v>
      </c>
      <c r="Y2066" s="51">
        <f t="shared" si="76"/>
        <v>9203.1374166666646</v>
      </c>
      <c r="Z2066">
        <v>53.897500000000001</v>
      </c>
    </row>
    <row r="2067" spans="22:26" customFormat="1" x14ac:dyDescent="0.25">
      <c r="V2067" t="s">
        <v>116</v>
      </c>
      <c r="W2067" s="1">
        <v>42199</v>
      </c>
      <c r="X2067" s="51">
        <v>7859.058</v>
      </c>
      <c r="Y2067" s="51">
        <f t="shared" si="76"/>
        <v>9201.1090499999991</v>
      </c>
      <c r="Z2067">
        <v>54.802199999999999</v>
      </c>
    </row>
    <row r="2068" spans="22:26" customFormat="1" x14ac:dyDescent="0.25">
      <c r="V2068" t="s">
        <v>116</v>
      </c>
      <c r="W2068" s="1">
        <v>42200</v>
      </c>
      <c r="X2068" s="51">
        <v>7405.2939999999999</v>
      </c>
      <c r="Y2068" s="51">
        <f t="shared" si="76"/>
        <v>9193.8655999999992</v>
      </c>
      <c r="Z2068">
        <v>51.611400000000003</v>
      </c>
    </row>
    <row r="2069" spans="22:26" customFormat="1" x14ac:dyDescent="0.25">
      <c r="V2069" t="s">
        <v>116</v>
      </c>
      <c r="W2069" s="1">
        <v>42201</v>
      </c>
      <c r="X2069" s="51">
        <v>7578.7579999999998</v>
      </c>
      <c r="Y2069" s="51">
        <f t="shared" si="76"/>
        <v>9184.9667833333333</v>
      </c>
      <c r="Z2069">
        <v>52.857900000000001</v>
      </c>
    </row>
    <row r="2070" spans="22:26" customFormat="1" x14ac:dyDescent="0.25">
      <c r="V2070" t="s">
        <v>116</v>
      </c>
      <c r="W2070" s="1">
        <v>42202</v>
      </c>
      <c r="X2070" s="51">
        <v>7994.6970000000001</v>
      </c>
      <c r="Y2070" s="51">
        <f t="shared" si="76"/>
        <v>9179.4879500000006</v>
      </c>
      <c r="Z2070">
        <v>55.808700000000002</v>
      </c>
    </row>
    <row r="2071" spans="22:26" customFormat="1" x14ac:dyDescent="0.25">
      <c r="V2071" t="s">
        <v>116</v>
      </c>
      <c r="W2071" s="1">
        <v>42205</v>
      </c>
      <c r="X2071" s="51">
        <v>8116.4960000000001</v>
      </c>
      <c r="Y2071" s="51">
        <f t="shared" si="76"/>
        <v>9174.5845000000027</v>
      </c>
      <c r="Z2071">
        <v>56.673400000000001</v>
      </c>
    </row>
    <row r="2072" spans="22:26" customFormat="1" x14ac:dyDescent="0.25">
      <c r="V2072" t="s">
        <v>116</v>
      </c>
      <c r="W2072" s="1">
        <v>42206</v>
      </c>
      <c r="X2072" s="51">
        <v>8220.4629999999997</v>
      </c>
      <c r="Y2072" s="51">
        <f t="shared" si="76"/>
        <v>9171.2739666666675</v>
      </c>
      <c r="Z2072">
        <v>57.360799999999998</v>
      </c>
    </row>
    <row r="2073" spans="22:26" customFormat="1" x14ac:dyDescent="0.25">
      <c r="V2073" t="s">
        <v>116</v>
      </c>
      <c r="W2073" s="1">
        <v>42207</v>
      </c>
      <c r="X2073" s="51">
        <v>8320.2360000000008</v>
      </c>
      <c r="Y2073" s="51">
        <f t="shared" si="76"/>
        <v>9168.0609666666678</v>
      </c>
      <c r="Z2073">
        <v>58.076900000000002</v>
      </c>
    </row>
    <row r="2074" spans="22:26" customFormat="1" x14ac:dyDescent="0.25">
      <c r="V2074" t="s">
        <v>116</v>
      </c>
      <c r="W2074" s="1">
        <v>42208</v>
      </c>
      <c r="X2074" s="51">
        <v>8551.991</v>
      </c>
      <c r="Y2074" s="51">
        <f t="shared" si="76"/>
        <v>9172.8194333333322</v>
      </c>
      <c r="Z2074">
        <v>59.793599999999998</v>
      </c>
    </row>
    <row r="2075" spans="22:26" customFormat="1" x14ac:dyDescent="0.25">
      <c r="V2075" t="s">
        <v>116</v>
      </c>
      <c r="W2075" s="1">
        <v>42209</v>
      </c>
      <c r="X2075" s="51">
        <v>8425.0740000000005</v>
      </c>
      <c r="Y2075" s="51">
        <f t="shared" si="76"/>
        <v>9172.7664333333341</v>
      </c>
      <c r="Z2075">
        <v>58.8994</v>
      </c>
    </row>
    <row r="2076" spans="22:26" customFormat="1" x14ac:dyDescent="0.25">
      <c r="V2076" t="s">
        <v>116</v>
      </c>
      <c r="W2076" s="1">
        <v>42212</v>
      </c>
      <c r="X2076" s="51">
        <v>7794.1809999999996</v>
      </c>
      <c r="Y2076" s="51">
        <f t="shared" si="76"/>
        <v>9161.5082333333339</v>
      </c>
      <c r="Z2076">
        <v>54.481200000000001</v>
      </c>
    </row>
    <row r="2077" spans="22:26" customFormat="1" x14ac:dyDescent="0.25">
      <c r="V2077" t="s">
        <v>116</v>
      </c>
      <c r="W2077" s="1">
        <v>42213</v>
      </c>
      <c r="X2077" s="51">
        <v>7649.82</v>
      </c>
      <c r="Y2077" s="51">
        <f t="shared" si="76"/>
        <v>9147.1638833333309</v>
      </c>
      <c r="Z2077">
        <v>53.561100000000003</v>
      </c>
    </row>
    <row r="2078" spans="22:26" customFormat="1" x14ac:dyDescent="0.25">
      <c r="V2078" t="s">
        <v>116</v>
      </c>
      <c r="W2078" s="1">
        <v>42214</v>
      </c>
      <c r="X2078" s="51">
        <v>8022.7950000000001</v>
      </c>
      <c r="Y2078" s="51">
        <f t="shared" si="76"/>
        <v>9144.2213999999985</v>
      </c>
      <c r="Z2078">
        <v>56.258699999999997</v>
      </c>
    </row>
    <row r="2079" spans="22:26" customFormat="1" x14ac:dyDescent="0.25">
      <c r="V2079" t="s">
        <v>116</v>
      </c>
      <c r="W2079" s="1">
        <v>42215</v>
      </c>
      <c r="X2079" s="51">
        <v>7800.58</v>
      </c>
      <c r="Y2079" s="51">
        <f t="shared" si="76"/>
        <v>9139.5144166666651</v>
      </c>
      <c r="Z2079">
        <v>54.639200000000002</v>
      </c>
    </row>
    <row r="2080" spans="22:26" customFormat="1" x14ac:dyDescent="0.25">
      <c r="V2080" t="s">
        <v>116</v>
      </c>
      <c r="W2080" s="1">
        <v>42216</v>
      </c>
      <c r="X2080" s="51">
        <v>7727.0609999999997</v>
      </c>
      <c r="Y2080" s="51">
        <f t="shared" si="76"/>
        <v>9136.5741333333317</v>
      </c>
      <c r="Z2080">
        <v>54.113799999999998</v>
      </c>
    </row>
    <row r="2081" spans="22:26" customFormat="1" x14ac:dyDescent="0.25">
      <c r="V2081" t="s">
        <v>116</v>
      </c>
      <c r="W2081" s="1">
        <v>42219</v>
      </c>
      <c r="X2081" s="51">
        <v>7540.2049999999999</v>
      </c>
      <c r="Y2081" s="51">
        <f t="shared" si="76"/>
        <v>9125.5559999999987</v>
      </c>
      <c r="Z2081">
        <v>52.836399999999998</v>
      </c>
    </row>
    <row r="2082" spans="22:26" customFormat="1" x14ac:dyDescent="0.25">
      <c r="V2082" t="s">
        <v>116</v>
      </c>
      <c r="W2082" s="1">
        <v>42220</v>
      </c>
      <c r="X2082" s="51">
        <v>7942.0950000000003</v>
      </c>
      <c r="Y2082" s="51">
        <f t="shared" si="76"/>
        <v>9115.2872833333331</v>
      </c>
      <c r="Z2082">
        <v>55.694699999999997</v>
      </c>
    </row>
    <row r="2083" spans="22:26" customFormat="1" x14ac:dyDescent="0.25">
      <c r="V2083" t="s">
        <v>116</v>
      </c>
      <c r="W2083" s="1">
        <v>42221</v>
      </c>
      <c r="X2083" s="51">
        <v>7839.3370000000004</v>
      </c>
      <c r="Y2083" s="51">
        <f t="shared" si="76"/>
        <v>9100.1815999999999</v>
      </c>
      <c r="Z2083">
        <v>54.964599999999997</v>
      </c>
    </row>
    <row r="2084" spans="22:26" customFormat="1" x14ac:dyDescent="0.25">
      <c r="V2084" t="s">
        <v>116</v>
      </c>
      <c r="W2084" s="1">
        <v>42222</v>
      </c>
      <c r="X2084" s="51">
        <v>7792.0280000000002</v>
      </c>
      <c r="Y2084" s="51">
        <f t="shared" si="76"/>
        <v>9082.9665833333329</v>
      </c>
      <c r="Z2084">
        <v>54.374000000000002</v>
      </c>
    </row>
    <row r="2085" spans="22:26" customFormat="1" x14ac:dyDescent="0.25">
      <c r="V2085" t="s">
        <v>116</v>
      </c>
      <c r="W2085" s="1">
        <v>42223</v>
      </c>
      <c r="X2085" s="51">
        <v>8013.3190000000004</v>
      </c>
      <c r="Y2085" s="51">
        <f t="shared" si="76"/>
        <v>9069.6320000000014</v>
      </c>
      <c r="Z2085">
        <v>55.8399</v>
      </c>
    </row>
    <row r="2086" spans="22:26" customFormat="1" x14ac:dyDescent="0.25">
      <c r="V2086" t="s">
        <v>116</v>
      </c>
      <c r="W2086" s="1">
        <v>42226</v>
      </c>
      <c r="X2086" s="51">
        <v>8394.0859999999993</v>
      </c>
      <c r="Y2086" s="51">
        <f t="shared" si="76"/>
        <v>9063.818683333333</v>
      </c>
      <c r="Z2086">
        <v>58.43</v>
      </c>
    </row>
    <row r="2087" spans="22:26" customFormat="1" x14ac:dyDescent="0.25">
      <c r="V2087" t="s">
        <v>116</v>
      </c>
      <c r="W2087" s="1">
        <v>42227</v>
      </c>
      <c r="X2087" s="51">
        <v>8435.3269999999993</v>
      </c>
      <c r="Y2087" s="51">
        <f t="shared" si="76"/>
        <v>9056.0142166666647</v>
      </c>
      <c r="Z2087">
        <v>58.724800000000002</v>
      </c>
    </row>
    <row r="2088" spans="22:26" customFormat="1" x14ac:dyDescent="0.25">
      <c r="V2088" t="s">
        <v>116</v>
      </c>
      <c r="W2088" s="1">
        <v>42228</v>
      </c>
      <c r="X2088" s="51">
        <v>8336.3369999999995</v>
      </c>
      <c r="Y2088" s="51">
        <f t="shared" si="76"/>
        <v>9042.8726333333343</v>
      </c>
      <c r="Z2088">
        <v>57.777900000000002</v>
      </c>
    </row>
    <row r="2089" spans="22:26" customFormat="1" x14ac:dyDescent="0.25">
      <c r="V2089" t="s">
        <v>116</v>
      </c>
      <c r="W2089" s="1">
        <v>42229</v>
      </c>
      <c r="X2089" s="51">
        <v>8534.4290000000001</v>
      </c>
      <c r="Y2089" s="51">
        <f t="shared" si="76"/>
        <v>9030.4909333333326</v>
      </c>
      <c r="Z2089">
        <v>59.137599999999999</v>
      </c>
    </row>
    <row r="2090" spans="22:26" customFormat="1" x14ac:dyDescent="0.25">
      <c r="V2090" t="s">
        <v>116</v>
      </c>
      <c r="W2090" s="1">
        <v>42230</v>
      </c>
      <c r="X2090" s="51">
        <v>8625.2420000000002</v>
      </c>
      <c r="Y2090" s="51">
        <f t="shared" si="76"/>
        <v>9013.9245833333316</v>
      </c>
      <c r="Z2090">
        <v>59.6526</v>
      </c>
    </row>
    <row r="2091" spans="22:26" customFormat="1" x14ac:dyDescent="0.25">
      <c r="V2091" t="s">
        <v>116</v>
      </c>
      <c r="W2091" s="1">
        <v>42233</v>
      </c>
      <c r="X2091" s="51">
        <v>8820.4570000000003</v>
      </c>
      <c r="Y2091" s="51">
        <f t="shared" si="76"/>
        <v>8997.9626833333332</v>
      </c>
      <c r="Z2091">
        <v>61.0229</v>
      </c>
    </row>
    <row r="2092" spans="22:26" customFormat="1" x14ac:dyDescent="0.25">
      <c r="V2092" t="s">
        <v>116</v>
      </c>
      <c r="W2092" s="1">
        <v>42234</v>
      </c>
      <c r="X2092" s="51">
        <v>8161.2690000000002</v>
      </c>
      <c r="Y2092" s="51">
        <f t="shared" si="76"/>
        <v>8966.6489999999994</v>
      </c>
      <c r="Z2092">
        <v>56.633299999999998</v>
      </c>
    </row>
    <row r="2093" spans="22:26" customFormat="1" x14ac:dyDescent="0.25">
      <c r="V2093" t="s">
        <v>116</v>
      </c>
      <c r="W2093" s="1">
        <v>42235</v>
      </c>
      <c r="X2093" s="51">
        <v>8340.982</v>
      </c>
      <c r="Y2093" s="51">
        <f t="shared" si="76"/>
        <v>8932.7723666666661</v>
      </c>
      <c r="Z2093">
        <v>57.798499999999997</v>
      </c>
    </row>
    <row r="2094" spans="22:26" customFormat="1" x14ac:dyDescent="0.25">
      <c r="V2094" t="s">
        <v>116</v>
      </c>
      <c r="W2094" s="1">
        <v>42236</v>
      </c>
      <c r="X2094" s="51">
        <v>8049.5119999999997</v>
      </c>
      <c r="Y2094" s="51">
        <f t="shared" si="76"/>
        <v>8891.9752333333327</v>
      </c>
      <c r="Z2094">
        <v>55.653199999999998</v>
      </c>
    </row>
    <row r="2095" spans="22:26" customFormat="1" x14ac:dyDescent="0.25">
      <c r="V2095" t="s">
        <v>116</v>
      </c>
      <c r="W2095" s="1">
        <v>42237</v>
      </c>
      <c r="X2095" s="51">
        <v>7612.902</v>
      </c>
      <c r="Y2095" s="51">
        <f t="shared" si="76"/>
        <v>8854.3831833333315</v>
      </c>
      <c r="Z2095">
        <v>52.526299999999999</v>
      </c>
    </row>
    <row r="2096" spans="22:26" customFormat="1" x14ac:dyDescent="0.25">
      <c r="V2096" t="s">
        <v>116</v>
      </c>
      <c r="W2096" s="1">
        <v>42240</v>
      </c>
      <c r="X2096" s="51">
        <v>7006.1880000000001</v>
      </c>
      <c r="Y2096" s="51">
        <f t="shared" si="76"/>
        <v>8805.0389000000014</v>
      </c>
      <c r="Z2096">
        <v>48.070900000000002</v>
      </c>
    </row>
    <row r="2097" spans="22:26" customFormat="1" x14ac:dyDescent="0.25">
      <c r="V2097" t="s">
        <v>116</v>
      </c>
      <c r="W2097" s="1">
        <v>42241</v>
      </c>
      <c r="X2097" s="51">
        <v>6481.4120000000003</v>
      </c>
      <c r="Y2097" s="51">
        <f t="shared" si="76"/>
        <v>8738.2572666666692</v>
      </c>
      <c r="Z2097">
        <v>44.2667</v>
      </c>
    </row>
    <row r="2098" spans="22:26" customFormat="1" x14ac:dyDescent="0.25">
      <c r="V2098" t="s">
        <v>116</v>
      </c>
      <c r="W2098" s="1">
        <v>42242</v>
      </c>
      <c r="X2098" s="51">
        <v>6238.5249999999996</v>
      </c>
      <c r="Y2098" s="51">
        <f t="shared" si="76"/>
        <v>8660.7926833333349</v>
      </c>
      <c r="Z2098">
        <v>42.651400000000002</v>
      </c>
    </row>
    <row r="2099" spans="22:26" customFormat="1" x14ac:dyDescent="0.25">
      <c r="V2099" t="s">
        <v>116</v>
      </c>
      <c r="W2099" s="1">
        <v>42243</v>
      </c>
      <c r="X2099" s="51">
        <v>6456.0550000000003</v>
      </c>
      <c r="Y2099" s="51">
        <f t="shared" si="76"/>
        <v>8585.3937666666679</v>
      </c>
      <c r="Z2099">
        <v>44.323599999999999</v>
      </c>
    </row>
    <row r="2100" spans="22:26" customFormat="1" x14ac:dyDescent="0.25">
      <c r="V2100" t="s">
        <v>116</v>
      </c>
      <c r="W2100" s="1">
        <v>42244</v>
      </c>
      <c r="X2100" s="51">
        <v>6842.8940000000002</v>
      </c>
      <c r="Y2100" s="51">
        <f t="shared" si="76"/>
        <v>8516.685166666668</v>
      </c>
      <c r="Z2100">
        <v>47.622900000000001</v>
      </c>
    </row>
    <row r="2101" spans="22:26" customFormat="1" x14ac:dyDescent="0.25">
      <c r="V2101" t="s">
        <v>116</v>
      </c>
      <c r="W2101" s="1">
        <v>42247</v>
      </c>
      <c r="X2101" s="51">
        <v>6581.3130000000001</v>
      </c>
      <c r="Y2101" s="51">
        <f t="shared" si="76"/>
        <v>8440.6317166666686</v>
      </c>
      <c r="Z2101">
        <v>45.7652</v>
      </c>
    </row>
    <row r="2102" spans="22:26" customFormat="1" x14ac:dyDescent="0.25">
      <c r="V2102" t="s">
        <v>116</v>
      </c>
      <c r="W2102" s="1">
        <v>42248</v>
      </c>
      <c r="X2102" s="51">
        <v>6169.2070000000003</v>
      </c>
      <c r="Y2102" s="51">
        <f t="shared" si="76"/>
        <v>8359.6031666666695</v>
      </c>
      <c r="Z2102">
        <v>42.863300000000002</v>
      </c>
    </row>
    <row r="2103" spans="22:26" customFormat="1" x14ac:dyDescent="0.25">
      <c r="V2103" t="s">
        <v>116</v>
      </c>
      <c r="W2103" s="1">
        <v>42249</v>
      </c>
      <c r="X2103" s="51">
        <v>6122.5529999999999</v>
      </c>
      <c r="Y2103" s="51">
        <f t="shared" si="76"/>
        <v>8278.0833833333363</v>
      </c>
      <c r="Z2103">
        <v>42.669400000000003</v>
      </c>
    </row>
    <row r="2104" spans="22:26" customFormat="1" x14ac:dyDescent="0.25">
      <c r="V2104" t="s">
        <v>116</v>
      </c>
      <c r="W2104" s="1">
        <v>42254</v>
      </c>
      <c r="X2104" s="51">
        <v>6143.5569999999998</v>
      </c>
      <c r="Y2104" s="51">
        <f t="shared" si="76"/>
        <v>8193.6750000000011</v>
      </c>
      <c r="Z2104">
        <v>42.762999999999998</v>
      </c>
    </row>
    <row r="2105" spans="22:26" customFormat="1" x14ac:dyDescent="0.25">
      <c r="V2105" t="s">
        <v>116</v>
      </c>
      <c r="W2105" s="1">
        <v>42255</v>
      </c>
      <c r="X2105" s="51">
        <v>6374.8549999999996</v>
      </c>
      <c r="Y2105" s="51">
        <f t="shared" si="76"/>
        <v>8110.484416666668</v>
      </c>
      <c r="Z2105">
        <v>44.371499999999997</v>
      </c>
    </row>
    <row r="2106" spans="22:26" customFormat="1" x14ac:dyDescent="0.25">
      <c r="V2106" t="s">
        <v>116</v>
      </c>
      <c r="W2106" s="1">
        <v>42256</v>
      </c>
      <c r="X2106" s="51">
        <v>6551.0069999999996</v>
      </c>
      <c r="Y2106" s="51">
        <f t="shared" si="76"/>
        <v>8027.236366666667</v>
      </c>
      <c r="Z2106">
        <v>45.6036</v>
      </c>
    </row>
    <row r="2107" spans="22:26" customFormat="1" x14ac:dyDescent="0.25">
      <c r="V2107" t="s">
        <v>116</v>
      </c>
      <c r="W2107" s="1">
        <v>42257</v>
      </c>
      <c r="X2107" s="51">
        <v>6440.3090000000002</v>
      </c>
      <c r="Y2107" s="51">
        <f t="shared" si="76"/>
        <v>7945.6933500000023</v>
      </c>
      <c r="Z2107">
        <v>44.812600000000003</v>
      </c>
    </row>
    <row r="2108" spans="22:26" customFormat="1" x14ac:dyDescent="0.25">
      <c r="V2108" t="s">
        <v>116</v>
      </c>
      <c r="W2108" s="1">
        <v>42258</v>
      </c>
      <c r="X2108" s="51">
        <v>6493.3190000000004</v>
      </c>
      <c r="Y2108" s="51">
        <f t="shared" si="76"/>
        <v>7872.5846666666703</v>
      </c>
      <c r="Z2108">
        <v>45.109099999999998</v>
      </c>
    </row>
    <row r="2109" spans="22:26" customFormat="1" x14ac:dyDescent="0.25">
      <c r="V2109" t="s">
        <v>116</v>
      </c>
      <c r="W2109" s="1">
        <v>42261</v>
      </c>
      <c r="X2109" s="51">
        <v>6049.7910000000002</v>
      </c>
      <c r="Y2109" s="51">
        <f t="shared" si="76"/>
        <v>7788.4053500000009</v>
      </c>
      <c r="Z2109">
        <v>41.975299999999997</v>
      </c>
    </row>
    <row r="2110" spans="22:26" customFormat="1" x14ac:dyDescent="0.25">
      <c r="V2110" t="s">
        <v>116</v>
      </c>
      <c r="W2110" s="1">
        <v>42262</v>
      </c>
      <c r="X2110" s="51">
        <v>5708.03</v>
      </c>
      <c r="Y2110" s="51">
        <f t="shared" ref="Y2110:Y2115" si="77">AVERAGE(X2051:X2110)</f>
        <v>7704.6828500000029</v>
      </c>
      <c r="Z2110">
        <v>39.5578</v>
      </c>
    </row>
    <row r="2111" spans="22:26" customFormat="1" x14ac:dyDescent="0.25">
      <c r="V2111" t="s">
        <v>116</v>
      </c>
      <c r="W2111" s="1">
        <v>42263</v>
      </c>
      <c r="X2111" s="51">
        <v>6084.8370000000004</v>
      </c>
      <c r="Y2111" s="51">
        <f t="shared" si="77"/>
        <v>7639.6400166666699</v>
      </c>
      <c r="Z2111">
        <v>42.255299999999998</v>
      </c>
    </row>
    <row r="2112" spans="22:26" customFormat="1" x14ac:dyDescent="0.25">
      <c r="V2112" t="s">
        <v>116</v>
      </c>
      <c r="W2112" s="1">
        <v>42264</v>
      </c>
      <c r="X2112" s="51">
        <v>5965.4089999999997</v>
      </c>
      <c r="Y2112" s="51">
        <f t="shared" si="77"/>
        <v>7571.6155000000008</v>
      </c>
      <c r="Z2112">
        <v>41.378900000000002</v>
      </c>
    </row>
    <row r="2113" spans="22:26" customFormat="1" x14ac:dyDescent="0.25">
      <c r="V2113" t="s">
        <v>116</v>
      </c>
      <c r="W2113" s="1">
        <v>42265</v>
      </c>
      <c r="X2113" s="51">
        <v>6036.8810000000003</v>
      </c>
      <c r="Y2113" s="51">
        <f t="shared" si="77"/>
        <v>7501.1030166666696</v>
      </c>
      <c r="Z2113">
        <v>41.860199999999999</v>
      </c>
    </row>
    <row r="2114" spans="22:26" customFormat="1" x14ac:dyDescent="0.25">
      <c r="V2114" t="s">
        <v>116</v>
      </c>
      <c r="W2114" s="1">
        <v>42268</v>
      </c>
      <c r="X2114" s="51">
        <v>6250.4390000000003</v>
      </c>
      <c r="Y2114" s="51">
        <f t="shared" si="77"/>
        <v>7440.1752666666689</v>
      </c>
      <c r="Z2114">
        <v>43.370399999999997</v>
      </c>
    </row>
    <row r="2115" spans="22:26" customFormat="1" x14ac:dyDescent="0.25">
      <c r="V2115" t="s">
        <v>116</v>
      </c>
      <c r="W2115" s="1">
        <v>42269</v>
      </c>
      <c r="X2115" s="51">
        <v>6295.9260000000004</v>
      </c>
      <c r="Y2115" s="51">
        <f t="shared" si="77"/>
        <v>7393.8063000000011</v>
      </c>
      <c r="Z2115">
        <v>43.755600000000001</v>
      </c>
    </row>
  </sheetData>
  <phoneticPr fontId="18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workbookViewId="0">
      <selection sqref="A1:C1048576"/>
    </sheetView>
  </sheetViews>
  <sheetFormatPr defaultRowHeight="14.4" x14ac:dyDescent="0.25"/>
  <cols>
    <col min="1" max="1" width="11.6640625" customWidth="1"/>
    <col min="2" max="2" width="12.109375" customWidth="1"/>
  </cols>
  <sheetData>
    <row r="1" spans="1:3" x14ac:dyDescent="0.25">
      <c r="A1" t="s">
        <v>119</v>
      </c>
      <c r="B1" t="s">
        <v>118</v>
      </c>
      <c r="C1" t="s">
        <v>117</v>
      </c>
    </row>
    <row r="2" spans="1:3" x14ac:dyDescent="0.25">
      <c r="A2" s="1">
        <v>40359</v>
      </c>
      <c r="B2">
        <v>919.31479999999999</v>
      </c>
      <c r="C2">
        <v>55.363</v>
      </c>
    </row>
    <row r="3" spans="1:3" x14ac:dyDescent="0.25">
      <c r="A3" s="1">
        <v>40389</v>
      </c>
      <c r="B3">
        <v>968.43100000000004</v>
      </c>
      <c r="C3">
        <v>60.978499999999997</v>
      </c>
    </row>
    <row r="4" spans="1:3" x14ac:dyDescent="0.25">
      <c r="A4" s="1">
        <v>40421</v>
      </c>
      <c r="B4" s="51">
        <v>1025.57</v>
      </c>
      <c r="C4">
        <v>66.360500000000002</v>
      </c>
    </row>
    <row r="5" spans="1:3" x14ac:dyDescent="0.25">
      <c r="A5" s="1">
        <v>40451</v>
      </c>
      <c r="B5">
        <v>942.53989999999999</v>
      </c>
      <c r="C5">
        <v>58.758200000000002</v>
      </c>
    </row>
    <row r="6" spans="1:3" x14ac:dyDescent="0.25">
      <c r="A6" s="1">
        <v>40480</v>
      </c>
      <c r="B6" s="51">
        <v>1064.5219999999999</v>
      </c>
      <c r="C6">
        <v>66.286699999999996</v>
      </c>
    </row>
    <row r="7" spans="1:3" x14ac:dyDescent="0.25">
      <c r="A7" s="1">
        <v>40512</v>
      </c>
      <c r="B7" s="51">
        <v>1181.5039999999999</v>
      </c>
      <c r="C7">
        <v>73.642700000000005</v>
      </c>
    </row>
    <row r="8" spans="1:3" x14ac:dyDescent="0.25">
      <c r="A8" s="1">
        <v>40543</v>
      </c>
      <c r="B8" s="51">
        <v>1137.662</v>
      </c>
      <c r="C8">
        <v>67.381699999999995</v>
      </c>
    </row>
    <row r="9" spans="1:3" x14ac:dyDescent="0.25">
      <c r="A9" s="1">
        <v>40574</v>
      </c>
      <c r="B9" s="51">
        <v>1029.1210000000001</v>
      </c>
      <c r="C9">
        <v>59.569499999999998</v>
      </c>
    </row>
    <row r="10" spans="1:3" x14ac:dyDescent="0.25">
      <c r="A10" s="1">
        <v>40602</v>
      </c>
      <c r="B10" s="51">
        <v>1099.777</v>
      </c>
      <c r="C10">
        <v>63.483800000000002</v>
      </c>
    </row>
    <row r="11" spans="1:3" x14ac:dyDescent="0.25">
      <c r="A11" s="1">
        <v>40633</v>
      </c>
      <c r="B11" s="51">
        <v>1008.297</v>
      </c>
      <c r="C11">
        <v>55.2502</v>
      </c>
    </row>
    <row r="12" spans="1:3" x14ac:dyDescent="0.25">
      <c r="A12" s="1">
        <v>40662</v>
      </c>
      <c r="B12">
        <v>912.71569999999997</v>
      </c>
      <c r="C12">
        <v>49.194600000000001</v>
      </c>
    </row>
    <row r="13" spans="1:3" x14ac:dyDescent="0.25">
      <c r="A13" s="1">
        <v>40694</v>
      </c>
      <c r="B13">
        <v>846.31500000000005</v>
      </c>
      <c r="C13">
        <v>45.371499999999997</v>
      </c>
    </row>
    <row r="14" spans="1:3" x14ac:dyDescent="0.25">
      <c r="A14" s="1">
        <v>40724</v>
      </c>
      <c r="B14">
        <v>845.91909999999996</v>
      </c>
      <c r="C14">
        <v>43.473799999999997</v>
      </c>
    </row>
    <row r="15" spans="1:3" x14ac:dyDescent="0.25">
      <c r="A15" s="1">
        <v>40753</v>
      </c>
      <c r="B15">
        <v>913.27850000000001</v>
      </c>
      <c r="C15">
        <v>47.328800000000001</v>
      </c>
    </row>
    <row r="16" spans="1:3" x14ac:dyDescent="0.25">
      <c r="A16" s="1">
        <v>40786</v>
      </c>
      <c r="B16">
        <v>921.49549999999999</v>
      </c>
      <c r="C16">
        <v>47.597900000000003</v>
      </c>
    </row>
    <row r="17" spans="1:3" x14ac:dyDescent="0.25">
      <c r="A17" s="1">
        <v>40816</v>
      </c>
      <c r="B17">
        <v>791.13459999999998</v>
      </c>
      <c r="C17">
        <v>40.554299999999998</v>
      </c>
    </row>
    <row r="18" spans="1:3" x14ac:dyDescent="0.25">
      <c r="A18" s="1">
        <v>40847</v>
      </c>
      <c r="B18">
        <v>852.79849999999999</v>
      </c>
      <c r="C18">
        <v>43.169499999999999</v>
      </c>
    </row>
    <row r="19" spans="1:3" x14ac:dyDescent="0.25">
      <c r="A19" s="1">
        <v>40877</v>
      </c>
      <c r="B19">
        <v>838.1087</v>
      </c>
      <c r="C19">
        <v>42.419400000000003</v>
      </c>
    </row>
    <row r="20" spans="1:3" x14ac:dyDescent="0.25">
      <c r="A20" s="1">
        <v>40907</v>
      </c>
      <c r="B20">
        <v>729.50429999999994</v>
      </c>
      <c r="C20">
        <v>36.8932</v>
      </c>
    </row>
    <row r="21" spans="1:3" x14ac:dyDescent="0.25">
      <c r="A21" s="1">
        <v>40939</v>
      </c>
      <c r="B21">
        <v>648.68140000000005</v>
      </c>
      <c r="C21">
        <v>32.732799999999997</v>
      </c>
    </row>
    <row r="22" spans="1:3" x14ac:dyDescent="0.25">
      <c r="A22" s="1">
        <v>40968</v>
      </c>
      <c r="B22">
        <v>735.33690000000001</v>
      </c>
      <c r="C22">
        <v>37.106099999999998</v>
      </c>
    </row>
    <row r="23" spans="1:3" x14ac:dyDescent="0.25">
      <c r="A23" s="1">
        <v>40998</v>
      </c>
      <c r="B23">
        <v>678.51900000000001</v>
      </c>
      <c r="C23">
        <v>34.186300000000003</v>
      </c>
    </row>
    <row r="24" spans="1:3" x14ac:dyDescent="0.25">
      <c r="A24" s="1">
        <v>41026</v>
      </c>
      <c r="B24">
        <v>685.13189999999997</v>
      </c>
      <c r="C24">
        <v>34.563000000000002</v>
      </c>
    </row>
    <row r="25" spans="1:3" x14ac:dyDescent="0.25">
      <c r="A25" s="1">
        <v>41060</v>
      </c>
      <c r="B25">
        <v>734.45460000000003</v>
      </c>
      <c r="C25">
        <v>37.040300000000002</v>
      </c>
    </row>
    <row r="26" spans="1:3" x14ac:dyDescent="0.25">
      <c r="A26" s="1">
        <v>41089</v>
      </c>
      <c r="B26">
        <v>726.6848</v>
      </c>
      <c r="C26">
        <v>36.585999999999999</v>
      </c>
    </row>
    <row r="27" spans="1:3" x14ac:dyDescent="0.25">
      <c r="A27" s="1">
        <v>41121</v>
      </c>
      <c r="B27">
        <v>676.96069999999997</v>
      </c>
      <c r="C27">
        <v>33.989800000000002</v>
      </c>
    </row>
    <row r="28" spans="1:3" x14ac:dyDescent="0.25">
      <c r="A28" s="1">
        <v>41152</v>
      </c>
      <c r="B28">
        <v>706.62549999999999</v>
      </c>
      <c r="C28">
        <v>35.25</v>
      </c>
    </row>
    <row r="29" spans="1:3" x14ac:dyDescent="0.25">
      <c r="A29" s="1">
        <v>41180</v>
      </c>
      <c r="B29">
        <v>689.64</v>
      </c>
      <c r="C29">
        <v>34.272399999999998</v>
      </c>
    </row>
    <row r="30" spans="1:3" x14ac:dyDescent="0.25">
      <c r="A30" s="1">
        <v>41213</v>
      </c>
      <c r="B30">
        <v>691.65390000000002</v>
      </c>
      <c r="C30">
        <v>33.241599999999998</v>
      </c>
    </row>
    <row r="31" spans="1:3" x14ac:dyDescent="0.25">
      <c r="A31" s="1">
        <v>41243</v>
      </c>
      <c r="B31">
        <v>606.76649999999995</v>
      </c>
      <c r="C31">
        <v>29.436699999999998</v>
      </c>
    </row>
    <row r="32" spans="1:3" x14ac:dyDescent="0.25">
      <c r="A32" s="1">
        <v>41274</v>
      </c>
      <c r="B32">
        <v>713.86379999999997</v>
      </c>
      <c r="C32">
        <v>37.100200000000001</v>
      </c>
    </row>
    <row r="33" spans="1:3" x14ac:dyDescent="0.25">
      <c r="A33" s="1">
        <v>41305</v>
      </c>
      <c r="B33">
        <v>776.00509999999997</v>
      </c>
      <c r="C33">
        <v>40.668500000000002</v>
      </c>
    </row>
    <row r="34" spans="1:3" x14ac:dyDescent="0.25">
      <c r="A34" s="1">
        <v>41333</v>
      </c>
      <c r="B34">
        <v>861.09569999999997</v>
      </c>
      <c r="C34">
        <v>44.830199999999998</v>
      </c>
    </row>
    <row r="35" spans="1:3" x14ac:dyDescent="0.25">
      <c r="A35" s="1">
        <v>41362</v>
      </c>
      <c r="B35">
        <v>866.45510000000002</v>
      </c>
      <c r="C35">
        <v>44.969099999999997</v>
      </c>
    </row>
    <row r="36" spans="1:3" x14ac:dyDescent="0.25">
      <c r="A36" s="1">
        <v>41390</v>
      </c>
      <c r="B36">
        <v>889.3818</v>
      </c>
      <c r="C36">
        <v>42.755899999999997</v>
      </c>
    </row>
    <row r="37" spans="1:3" x14ac:dyDescent="0.25">
      <c r="A37" s="1">
        <v>41425</v>
      </c>
      <c r="B37" s="51">
        <v>1073.0229999999999</v>
      </c>
      <c r="C37">
        <v>51.627299999999998</v>
      </c>
    </row>
    <row r="38" spans="1:3" x14ac:dyDescent="0.25">
      <c r="A38" s="1">
        <v>41453</v>
      </c>
      <c r="B38" s="51">
        <v>1011.659</v>
      </c>
      <c r="C38">
        <v>48.386800000000001</v>
      </c>
    </row>
    <row r="39" spans="1:3" x14ac:dyDescent="0.25">
      <c r="A39" s="1">
        <v>41486</v>
      </c>
      <c r="B39" s="51">
        <v>1134.0150000000001</v>
      </c>
      <c r="C39">
        <v>52.912799999999997</v>
      </c>
    </row>
    <row r="40" spans="1:3" x14ac:dyDescent="0.25">
      <c r="A40" s="1">
        <v>41516</v>
      </c>
      <c r="B40" s="51">
        <v>1185.145</v>
      </c>
      <c r="C40">
        <v>55.392499999999998</v>
      </c>
    </row>
    <row r="41" spans="1:3" x14ac:dyDescent="0.25">
      <c r="A41" s="1">
        <v>41547</v>
      </c>
      <c r="B41" s="51">
        <v>1367.912</v>
      </c>
      <c r="C41">
        <v>61.085700000000003</v>
      </c>
    </row>
    <row r="42" spans="1:3" x14ac:dyDescent="0.25">
      <c r="A42" s="1">
        <v>41578</v>
      </c>
      <c r="B42" s="51">
        <v>1235.5550000000001</v>
      </c>
      <c r="C42">
        <v>55.539400000000001</v>
      </c>
    </row>
    <row r="43" spans="1:3" x14ac:dyDescent="0.25">
      <c r="A43" s="1">
        <v>41607</v>
      </c>
      <c r="B43" s="51">
        <v>1366.8340000000001</v>
      </c>
      <c r="C43">
        <v>61.241700000000002</v>
      </c>
    </row>
    <row r="44" spans="1:3" x14ac:dyDescent="0.25">
      <c r="A44" s="1">
        <v>41639</v>
      </c>
      <c r="B44" s="51">
        <v>1304.444</v>
      </c>
      <c r="C44">
        <v>54.407699999999998</v>
      </c>
    </row>
    <row r="45" spans="1:3" x14ac:dyDescent="0.25">
      <c r="A45" s="1">
        <v>41669</v>
      </c>
      <c r="B45" s="51">
        <v>1495.9780000000001</v>
      </c>
      <c r="C45">
        <v>62.663499999999999</v>
      </c>
    </row>
    <row r="46" spans="1:3" x14ac:dyDescent="0.25">
      <c r="A46" s="1">
        <v>41698</v>
      </c>
      <c r="B46" s="51">
        <v>1434.894</v>
      </c>
      <c r="C46">
        <v>60.2074</v>
      </c>
    </row>
    <row r="47" spans="1:3" x14ac:dyDescent="0.25">
      <c r="A47" s="1">
        <v>41729</v>
      </c>
      <c r="B47" s="51">
        <v>1327.8</v>
      </c>
      <c r="C47">
        <v>53.992800000000003</v>
      </c>
    </row>
    <row r="48" spans="1:3" x14ac:dyDescent="0.25">
      <c r="A48" s="1">
        <v>41759</v>
      </c>
      <c r="B48" s="51">
        <v>1283.2090000000001</v>
      </c>
      <c r="C48">
        <v>51.0563</v>
      </c>
    </row>
    <row r="49" spans="1:3" x14ac:dyDescent="0.25">
      <c r="A49" s="1">
        <v>41789</v>
      </c>
      <c r="B49" s="51">
        <v>1318.127</v>
      </c>
      <c r="C49">
        <v>52.691099999999999</v>
      </c>
    </row>
    <row r="50" spans="1:3" x14ac:dyDescent="0.25">
      <c r="A50" s="1">
        <v>41820</v>
      </c>
      <c r="B50" s="51">
        <v>1404.71</v>
      </c>
      <c r="C50">
        <v>53.776000000000003</v>
      </c>
    </row>
    <row r="51" spans="1:3" x14ac:dyDescent="0.25">
      <c r="A51" s="1">
        <v>41851</v>
      </c>
      <c r="B51" s="51">
        <v>1344.5440000000001</v>
      </c>
      <c r="C51">
        <v>52.381100000000004</v>
      </c>
    </row>
    <row r="52" spans="1:3" x14ac:dyDescent="0.25">
      <c r="A52" s="1">
        <v>41880</v>
      </c>
      <c r="B52" s="51">
        <v>1424.4690000000001</v>
      </c>
      <c r="C52">
        <v>55.281399999999998</v>
      </c>
    </row>
    <row r="53" spans="1:3" x14ac:dyDescent="0.25">
      <c r="A53" s="1">
        <v>41912</v>
      </c>
      <c r="B53" s="51">
        <v>1540.874</v>
      </c>
      <c r="C53">
        <v>58.091200000000001</v>
      </c>
    </row>
    <row r="54" spans="1:3" x14ac:dyDescent="0.25">
      <c r="A54" s="1">
        <v>41943</v>
      </c>
      <c r="B54" s="51">
        <v>1513.2670000000001</v>
      </c>
      <c r="C54">
        <v>58.390599999999999</v>
      </c>
    </row>
    <row r="55" spans="1:3" x14ac:dyDescent="0.25">
      <c r="A55" s="1">
        <v>41971</v>
      </c>
      <c r="B55" s="51">
        <v>1570.8510000000001</v>
      </c>
      <c r="C55">
        <v>60.038899999999998</v>
      </c>
    </row>
    <row r="56" spans="1:3" x14ac:dyDescent="0.25">
      <c r="A56" s="1">
        <v>42004</v>
      </c>
      <c r="B56" s="51">
        <v>1471.7639999999999</v>
      </c>
      <c r="C56">
        <v>51.2849</v>
      </c>
    </row>
    <row r="57" spans="1:3" x14ac:dyDescent="0.25">
      <c r="A57" s="1">
        <v>42034</v>
      </c>
      <c r="B57" s="51">
        <v>1680.58</v>
      </c>
      <c r="C57">
        <v>58.544899999999998</v>
      </c>
    </row>
    <row r="58" spans="1:3" x14ac:dyDescent="0.25">
      <c r="A58" s="1">
        <v>42062</v>
      </c>
      <c r="B58" s="51">
        <v>1928.0440000000001</v>
      </c>
      <c r="C58">
        <v>67.230900000000005</v>
      </c>
    </row>
    <row r="59" spans="1:3" x14ac:dyDescent="0.25">
      <c r="A59" s="1">
        <v>42094</v>
      </c>
      <c r="B59" s="51">
        <v>2335.1709999999998</v>
      </c>
      <c r="C59">
        <v>81.619900000000001</v>
      </c>
    </row>
    <row r="60" spans="1:3" x14ac:dyDescent="0.25">
      <c r="A60" s="1">
        <v>42124</v>
      </c>
      <c r="B60" s="51">
        <v>2857.89</v>
      </c>
      <c r="C60">
        <v>99.415199999999999</v>
      </c>
    </row>
    <row r="61" spans="1:3" x14ac:dyDescent="0.25">
      <c r="A61" s="1">
        <v>42153</v>
      </c>
      <c r="B61" s="51">
        <v>3542.8440000000001</v>
      </c>
      <c r="C61">
        <v>123.1407</v>
      </c>
    </row>
    <row r="62" spans="1:3" x14ac:dyDescent="0.25">
      <c r="A62" s="1">
        <v>42185</v>
      </c>
      <c r="B62" s="51">
        <v>2858.6060000000002</v>
      </c>
      <c r="C62">
        <v>98.939899999999994</v>
      </c>
    </row>
    <row r="63" spans="1:3" x14ac:dyDescent="0.25">
      <c r="A63" s="1">
        <v>42216</v>
      </c>
      <c r="B63" s="51">
        <v>2539.8440000000001</v>
      </c>
      <c r="C63">
        <v>85.134</v>
      </c>
    </row>
    <row r="64" spans="1:3" x14ac:dyDescent="0.25">
      <c r="A64" s="1">
        <v>42247</v>
      </c>
      <c r="B64" s="51">
        <v>1996.865</v>
      </c>
      <c r="C64">
        <v>61.870699999999999</v>
      </c>
    </row>
    <row r="65" spans="1:3" x14ac:dyDescent="0.25">
      <c r="A65" s="1">
        <v>42271</v>
      </c>
      <c r="B65" s="51">
        <v>2106.5940000000001</v>
      </c>
      <c r="C65">
        <v>65.292100000000005</v>
      </c>
    </row>
    <row r="66" spans="1:3" x14ac:dyDescent="0.25">
      <c r="A66" s="1">
        <v>33238</v>
      </c>
      <c r="C66">
        <v>0</v>
      </c>
    </row>
    <row r="67" spans="1:3" x14ac:dyDescent="0.25">
      <c r="A67" s="1">
        <v>33269</v>
      </c>
      <c r="C67">
        <v>0</v>
      </c>
    </row>
    <row r="68" spans="1:3" x14ac:dyDescent="0.25">
      <c r="A68" s="1">
        <v>33297</v>
      </c>
      <c r="C68">
        <v>0</v>
      </c>
    </row>
    <row r="69" spans="1:3" x14ac:dyDescent="0.25">
      <c r="A69" s="1">
        <v>33326</v>
      </c>
      <c r="C69">
        <v>0</v>
      </c>
    </row>
    <row r="70" spans="1:3" x14ac:dyDescent="0.25">
      <c r="A70" s="1">
        <v>33358</v>
      </c>
      <c r="C70">
        <v>0</v>
      </c>
    </row>
    <row r="71" spans="1:3" x14ac:dyDescent="0.25">
      <c r="A71" s="1">
        <v>33389</v>
      </c>
      <c r="C71">
        <v>0</v>
      </c>
    </row>
    <row r="72" spans="1:3" x14ac:dyDescent="0.25">
      <c r="A72" s="1">
        <v>33417</v>
      </c>
      <c r="C72">
        <v>0</v>
      </c>
    </row>
    <row r="73" spans="1:3" x14ac:dyDescent="0.25">
      <c r="A73" s="1">
        <v>33450</v>
      </c>
      <c r="C73">
        <v>0</v>
      </c>
    </row>
    <row r="74" spans="1:3" x14ac:dyDescent="0.25">
      <c r="A74" s="1">
        <v>33480</v>
      </c>
      <c r="C74">
        <v>0</v>
      </c>
    </row>
    <row r="75" spans="1:3" x14ac:dyDescent="0.25">
      <c r="A75" s="1">
        <v>33511</v>
      </c>
      <c r="C75">
        <v>0</v>
      </c>
    </row>
    <row r="76" spans="1:3" x14ac:dyDescent="0.25">
      <c r="A76" s="1">
        <v>33542</v>
      </c>
      <c r="C76">
        <v>0</v>
      </c>
    </row>
    <row r="77" spans="1:3" x14ac:dyDescent="0.25">
      <c r="A77" s="1">
        <v>33571</v>
      </c>
      <c r="C77">
        <v>0</v>
      </c>
    </row>
    <row r="78" spans="1:3" x14ac:dyDescent="0.25">
      <c r="A78" s="1">
        <v>33603</v>
      </c>
      <c r="C78">
        <v>0</v>
      </c>
    </row>
    <row r="79" spans="1:3" x14ac:dyDescent="0.25">
      <c r="A79" s="1">
        <v>33634</v>
      </c>
      <c r="C79">
        <v>0</v>
      </c>
    </row>
    <row r="80" spans="1:3" x14ac:dyDescent="0.25">
      <c r="A80" s="1">
        <v>33662</v>
      </c>
      <c r="C80">
        <v>0</v>
      </c>
    </row>
    <row r="81" spans="1:3" x14ac:dyDescent="0.25">
      <c r="A81" s="1">
        <v>33694</v>
      </c>
      <c r="C81">
        <v>0</v>
      </c>
    </row>
    <row r="82" spans="1:3" x14ac:dyDescent="0.25">
      <c r="A82" s="1">
        <v>33724</v>
      </c>
      <c r="C82">
        <v>0</v>
      </c>
    </row>
    <row r="83" spans="1:3" x14ac:dyDescent="0.25">
      <c r="A83" s="1">
        <v>33753</v>
      </c>
      <c r="C83">
        <v>0</v>
      </c>
    </row>
    <row r="84" spans="1:3" x14ac:dyDescent="0.25">
      <c r="A84" s="1">
        <v>33785</v>
      </c>
      <c r="C84">
        <v>0</v>
      </c>
    </row>
    <row r="85" spans="1:3" x14ac:dyDescent="0.25">
      <c r="A85" s="1">
        <v>33816</v>
      </c>
      <c r="C85">
        <v>0</v>
      </c>
    </row>
    <row r="86" spans="1:3" x14ac:dyDescent="0.25">
      <c r="A86" s="1">
        <v>33847</v>
      </c>
      <c r="C86">
        <v>0</v>
      </c>
    </row>
    <row r="87" spans="1:3" x14ac:dyDescent="0.25">
      <c r="A87" s="1">
        <v>33877</v>
      </c>
      <c r="C87">
        <v>0</v>
      </c>
    </row>
    <row r="88" spans="1:3" x14ac:dyDescent="0.25">
      <c r="A88" s="1">
        <v>33907</v>
      </c>
      <c r="C88">
        <v>0</v>
      </c>
    </row>
    <row r="89" spans="1:3" x14ac:dyDescent="0.25">
      <c r="A89" s="1">
        <v>33938</v>
      </c>
      <c r="C89">
        <v>0</v>
      </c>
    </row>
    <row r="90" spans="1:3" x14ac:dyDescent="0.25">
      <c r="A90" s="1">
        <v>33969</v>
      </c>
      <c r="C90">
        <v>0</v>
      </c>
    </row>
    <row r="91" spans="1:3" x14ac:dyDescent="0.25">
      <c r="A91" s="1">
        <v>33998</v>
      </c>
      <c r="C91">
        <v>0</v>
      </c>
    </row>
    <row r="92" spans="1:3" x14ac:dyDescent="0.25">
      <c r="A92" s="1">
        <v>34026</v>
      </c>
      <c r="C92">
        <v>0</v>
      </c>
    </row>
    <row r="93" spans="1:3" x14ac:dyDescent="0.25">
      <c r="A93" s="1">
        <v>34059</v>
      </c>
      <c r="C93">
        <v>0</v>
      </c>
    </row>
    <row r="94" spans="1:3" x14ac:dyDescent="0.25">
      <c r="A94" s="1">
        <v>34089</v>
      </c>
      <c r="C94">
        <v>0</v>
      </c>
    </row>
    <row r="95" spans="1:3" x14ac:dyDescent="0.25">
      <c r="A95" s="1">
        <v>34120</v>
      </c>
      <c r="C95">
        <v>0</v>
      </c>
    </row>
    <row r="96" spans="1:3" x14ac:dyDescent="0.25">
      <c r="A96" s="1">
        <v>34150</v>
      </c>
      <c r="C96">
        <v>0</v>
      </c>
    </row>
    <row r="97" spans="1:3" x14ac:dyDescent="0.25">
      <c r="A97" s="1">
        <v>34180</v>
      </c>
      <c r="C97">
        <v>0</v>
      </c>
    </row>
    <row r="98" spans="1:3" x14ac:dyDescent="0.25">
      <c r="A98" s="1">
        <v>34212</v>
      </c>
      <c r="C98">
        <v>0</v>
      </c>
    </row>
    <row r="99" spans="1:3" x14ac:dyDescent="0.25">
      <c r="A99" s="1">
        <v>34242</v>
      </c>
      <c r="C99">
        <v>0</v>
      </c>
    </row>
    <row r="100" spans="1:3" x14ac:dyDescent="0.25">
      <c r="A100" s="1">
        <v>34271</v>
      </c>
      <c r="C100">
        <v>0</v>
      </c>
    </row>
    <row r="101" spans="1:3" x14ac:dyDescent="0.25">
      <c r="A101" s="1">
        <v>34303</v>
      </c>
      <c r="C101">
        <v>0</v>
      </c>
    </row>
    <row r="102" spans="1:3" x14ac:dyDescent="0.25">
      <c r="A102" s="1">
        <v>34334</v>
      </c>
      <c r="C102">
        <v>0</v>
      </c>
    </row>
    <row r="103" spans="1:3" x14ac:dyDescent="0.25">
      <c r="A103" s="1">
        <v>34365</v>
      </c>
      <c r="C103">
        <v>0</v>
      </c>
    </row>
    <row r="104" spans="1:3" x14ac:dyDescent="0.25">
      <c r="A104" s="1">
        <v>34393</v>
      </c>
      <c r="C104">
        <v>0</v>
      </c>
    </row>
    <row r="105" spans="1:3" x14ac:dyDescent="0.25">
      <c r="A105" s="1">
        <v>34424</v>
      </c>
      <c r="C105">
        <v>0</v>
      </c>
    </row>
    <row r="106" spans="1:3" x14ac:dyDescent="0.25">
      <c r="A106" s="1">
        <v>34453</v>
      </c>
      <c r="C106">
        <v>0</v>
      </c>
    </row>
    <row r="107" spans="1:3" x14ac:dyDescent="0.25">
      <c r="A107" s="1">
        <v>34485</v>
      </c>
      <c r="C107">
        <v>0</v>
      </c>
    </row>
    <row r="108" spans="1:3" x14ac:dyDescent="0.25">
      <c r="A108" s="1">
        <v>34515</v>
      </c>
      <c r="C108">
        <v>0</v>
      </c>
    </row>
    <row r="109" spans="1:3" x14ac:dyDescent="0.25">
      <c r="A109" s="1">
        <v>34544</v>
      </c>
      <c r="C109">
        <v>0</v>
      </c>
    </row>
    <row r="110" spans="1:3" x14ac:dyDescent="0.25">
      <c r="A110" s="1">
        <v>34577</v>
      </c>
      <c r="C110">
        <v>0</v>
      </c>
    </row>
    <row r="111" spans="1:3" x14ac:dyDescent="0.25">
      <c r="A111" s="1">
        <v>34607</v>
      </c>
      <c r="C111">
        <v>0</v>
      </c>
    </row>
    <row r="112" spans="1:3" x14ac:dyDescent="0.25">
      <c r="A112" s="1">
        <v>34638</v>
      </c>
      <c r="C112">
        <v>0</v>
      </c>
    </row>
    <row r="113" spans="1:3" x14ac:dyDescent="0.25">
      <c r="A113" s="1">
        <v>34668</v>
      </c>
      <c r="C113">
        <v>0</v>
      </c>
    </row>
    <row r="114" spans="1:3" x14ac:dyDescent="0.25">
      <c r="A114" s="1">
        <v>34698</v>
      </c>
      <c r="C114">
        <v>0</v>
      </c>
    </row>
    <row r="115" spans="1:3" x14ac:dyDescent="0.25">
      <c r="A115" s="1">
        <v>34726</v>
      </c>
      <c r="C115">
        <v>0</v>
      </c>
    </row>
    <row r="116" spans="1:3" x14ac:dyDescent="0.25">
      <c r="A116" s="1">
        <v>34758</v>
      </c>
      <c r="C116">
        <v>0</v>
      </c>
    </row>
    <row r="117" spans="1:3" x14ac:dyDescent="0.25">
      <c r="A117" s="1">
        <v>34789</v>
      </c>
      <c r="C117">
        <v>0</v>
      </c>
    </row>
    <row r="118" spans="1:3" x14ac:dyDescent="0.25">
      <c r="A118" s="1">
        <v>34817</v>
      </c>
      <c r="C118">
        <v>0</v>
      </c>
    </row>
    <row r="119" spans="1:3" x14ac:dyDescent="0.25">
      <c r="A119" s="1">
        <v>34850</v>
      </c>
      <c r="C119">
        <v>0</v>
      </c>
    </row>
    <row r="120" spans="1:3" x14ac:dyDescent="0.25">
      <c r="A120" s="1">
        <v>34880</v>
      </c>
      <c r="C120">
        <v>0</v>
      </c>
    </row>
    <row r="121" spans="1:3" x14ac:dyDescent="0.25">
      <c r="A121" s="1">
        <v>34911</v>
      </c>
      <c r="C121">
        <v>0</v>
      </c>
    </row>
    <row r="122" spans="1:3" x14ac:dyDescent="0.25">
      <c r="A122" s="1">
        <v>34942</v>
      </c>
      <c r="C122">
        <v>0</v>
      </c>
    </row>
    <row r="123" spans="1:3" x14ac:dyDescent="0.25">
      <c r="A123" s="1">
        <v>34971</v>
      </c>
      <c r="C123">
        <v>0</v>
      </c>
    </row>
    <row r="124" spans="1:3" x14ac:dyDescent="0.25">
      <c r="A124" s="1">
        <v>35003</v>
      </c>
      <c r="C124">
        <v>0</v>
      </c>
    </row>
    <row r="125" spans="1:3" x14ac:dyDescent="0.25">
      <c r="A125" s="1">
        <v>35033</v>
      </c>
      <c r="C125">
        <v>0</v>
      </c>
    </row>
    <row r="126" spans="1:3" x14ac:dyDescent="0.25">
      <c r="A126" s="1">
        <v>35062</v>
      </c>
      <c r="C126">
        <v>0</v>
      </c>
    </row>
    <row r="127" spans="1:3" x14ac:dyDescent="0.25">
      <c r="A127" s="1">
        <v>35095</v>
      </c>
      <c r="C127">
        <v>0</v>
      </c>
    </row>
    <row r="128" spans="1:3" x14ac:dyDescent="0.25">
      <c r="A128" s="1">
        <v>35111</v>
      </c>
      <c r="C128">
        <v>0</v>
      </c>
    </row>
    <row r="129" spans="1:3" x14ac:dyDescent="0.25">
      <c r="A129" s="1">
        <v>35153</v>
      </c>
      <c r="C129">
        <v>0</v>
      </c>
    </row>
    <row r="130" spans="1:3" x14ac:dyDescent="0.25">
      <c r="A130" s="1">
        <v>35185</v>
      </c>
      <c r="C130">
        <v>0</v>
      </c>
    </row>
    <row r="131" spans="1:3" x14ac:dyDescent="0.25">
      <c r="A131" s="1">
        <v>35216</v>
      </c>
      <c r="C131">
        <v>0</v>
      </c>
    </row>
    <row r="132" spans="1:3" x14ac:dyDescent="0.25">
      <c r="A132" s="1">
        <v>35244</v>
      </c>
      <c r="C132">
        <v>0</v>
      </c>
    </row>
    <row r="133" spans="1:3" x14ac:dyDescent="0.25">
      <c r="A133" s="1">
        <v>35277</v>
      </c>
      <c r="C133">
        <v>0</v>
      </c>
    </row>
    <row r="134" spans="1:3" x14ac:dyDescent="0.25">
      <c r="A134" s="1">
        <v>35307</v>
      </c>
      <c r="C134">
        <v>0</v>
      </c>
    </row>
    <row r="135" spans="1:3" x14ac:dyDescent="0.25">
      <c r="A135" s="1">
        <v>35335</v>
      </c>
      <c r="C135">
        <v>0</v>
      </c>
    </row>
    <row r="136" spans="1:3" x14ac:dyDescent="0.25">
      <c r="A136" s="1">
        <v>35369</v>
      </c>
      <c r="C136">
        <v>0</v>
      </c>
    </row>
    <row r="137" spans="1:3" x14ac:dyDescent="0.25">
      <c r="A137" s="1">
        <v>35398</v>
      </c>
      <c r="C137">
        <v>0</v>
      </c>
    </row>
    <row r="138" spans="1:3" x14ac:dyDescent="0.25">
      <c r="A138" s="1">
        <v>35430</v>
      </c>
      <c r="C138">
        <v>0</v>
      </c>
    </row>
    <row r="139" spans="1:3" x14ac:dyDescent="0.25">
      <c r="A139" s="1">
        <v>35461</v>
      </c>
      <c r="C139">
        <v>0</v>
      </c>
    </row>
    <row r="140" spans="1:3" x14ac:dyDescent="0.25">
      <c r="A140" s="1">
        <v>35489</v>
      </c>
      <c r="C140">
        <v>0</v>
      </c>
    </row>
    <row r="141" spans="1:3" x14ac:dyDescent="0.25">
      <c r="A141" s="1">
        <v>35520</v>
      </c>
      <c r="C141">
        <v>0</v>
      </c>
    </row>
    <row r="142" spans="1:3" x14ac:dyDescent="0.25">
      <c r="A142" s="1">
        <v>35550</v>
      </c>
      <c r="C142">
        <v>0</v>
      </c>
    </row>
    <row r="143" spans="1:3" x14ac:dyDescent="0.25">
      <c r="A143" s="1">
        <v>35580</v>
      </c>
      <c r="C143">
        <v>0</v>
      </c>
    </row>
    <row r="144" spans="1:3" x14ac:dyDescent="0.25">
      <c r="A144" s="1">
        <v>35608</v>
      </c>
      <c r="C144">
        <v>0</v>
      </c>
    </row>
    <row r="145" spans="1:3" x14ac:dyDescent="0.25">
      <c r="A145" s="1">
        <v>35642</v>
      </c>
      <c r="C145">
        <v>0</v>
      </c>
    </row>
    <row r="146" spans="1:3" x14ac:dyDescent="0.25">
      <c r="A146" s="1">
        <v>35671</v>
      </c>
      <c r="C146">
        <v>0</v>
      </c>
    </row>
    <row r="147" spans="1:3" x14ac:dyDescent="0.25">
      <c r="A147" s="1">
        <v>35703</v>
      </c>
      <c r="C147">
        <v>0</v>
      </c>
    </row>
    <row r="148" spans="1:3" x14ac:dyDescent="0.25">
      <c r="A148" s="1">
        <v>35734</v>
      </c>
      <c r="C148">
        <v>0</v>
      </c>
    </row>
    <row r="149" spans="1:3" x14ac:dyDescent="0.25">
      <c r="A149" s="1">
        <v>35762</v>
      </c>
      <c r="C149">
        <v>0</v>
      </c>
    </row>
    <row r="150" spans="1:3" x14ac:dyDescent="0.25">
      <c r="A150" s="1">
        <v>35795</v>
      </c>
      <c r="C150">
        <v>0</v>
      </c>
    </row>
    <row r="151" spans="1:3" x14ac:dyDescent="0.25">
      <c r="A151" s="1">
        <v>35818</v>
      </c>
      <c r="C151">
        <v>0</v>
      </c>
    </row>
    <row r="152" spans="1:3" x14ac:dyDescent="0.25">
      <c r="A152" s="1">
        <v>35853</v>
      </c>
      <c r="C152">
        <v>0</v>
      </c>
    </row>
    <row r="153" spans="1:3" x14ac:dyDescent="0.25">
      <c r="A153" s="1">
        <v>35885</v>
      </c>
      <c r="C153">
        <v>0</v>
      </c>
    </row>
    <row r="154" spans="1:3" x14ac:dyDescent="0.25">
      <c r="A154" s="1">
        <v>35915</v>
      </c>
      <c r="C154">
        <v>0</v>
      </c>
    </row>
    <row r="155" spans="1:3" x14ac:dyDescent="0.25">
      <c r="A155" s="1">
        <v>35944</v>
      </c>
      <c r="C155">
        <v>0</v>
      </c>
    </row>
    <row r="156" spans="1:3" x14ac:dyDescent="0.25">
      <c r="A156" s="1">
        <v>35976</v>
      </c>
      <c r="C156">
        <v>0</v>
      </c>
    </row>
    <row r="157" spans="1:3" x14ac:dyDescent="0.25">
      <c r="A157" s="1">
        <v>36007</v>
      </c>
      <c r="C157">
        <v>0</v>
      </c>
    </row>
    <row r="158" spans="1:3" x14ac:dyDescent="0.25">
      <c r="A158" s="1">
        <v>36038</v>
      </c>
      <c r="C158">
        <v>0</v>
      </c>
    </row>
    <row r="159" spans="1:3" x14ac:dyDescent="0.25">
      <c r="A159" s="1">
        <v>36068</v>
      </c>
      <c r="C159">
        <v>0</v>
      </c>
    </row>
    <row r="160" spans="1:3" x14ac:dyDescent="0.25">
      <c r="A160" s="1">
        <v>36098</v>
      </c>
      <c r="C160">
        <v>0</v>
      </c>
    </row>
    <row r="161" spans="1:3" x14ac:dyDescent="0.25">
      <c r="A161" s="1">
        <v>36129</v>
      </c>
      <c r="C161">
        <v>0</v>
      </c>
    </row>
    <row r="162" spans="1:3" x14ac:dyDescent="0.25">
      <c r="A162" s="1">
        <v>36160</v>
      </c>
      <c r="C162">
        <v>0</v>
      </c>
    </row>
    <row r="163" spans="1:3" x14ac:dyDescent="0.25">
      <c r="A163" s="1">
        <v>36189</v>
      </c>
      <c r="C163">
        <v>0</v>
      </c>
    </row>
    <row r="164" spans="1:3" x14ac:dyDescent="0.25">
      <c r="A164" s="1">
        <v>36200</v>
      </c>
      <c r="C164">
        <v>0</v>
      </c>
    </row>
    <row r="165" spans="1:3" x14ac:dyDescent="0.25">
      <c r="A165" s="1">
        <v>36250</v>
      </c>
      <c r="C165">
        <v>0</v>
      </c>
    </row>
    <row r="166" spans="1:3" x14ac:dyDescent="0.25">
      <c r="A166" s="1">
        <v>36280</v>
      </c>
      <c r="C166">
        <v>0</v>
      </c>
    </row>
    <row r="167" spans="1:3" x14ac:dyDescent="0.25">
      <c r="A167" s="1">
        <v>36311</v>
      </c>
      <c r="C167">
        <v>0</v>
      </c>
    </row>
    <row r="168" spans="1:3" x14ac:dyDescent="0.25">
      <c r="A168" s="1">
        <v>36341</v>
      </c>
      <c r="C168">
        <v>0</v>
      </c>
    </row>
    <row r="169" spans="1:3" x14ac:dyDescent="0.25">
      <c r="A169" s="1">
        <v>36371</v>
      </c>
      <c r="C169">
        <v>0</v>
      </c>
    </row>
    <row r="170" spans="1:3" x14ac:dyDescent="0.25">
      <c r="A170" s="1">
        <v>36403</v>
      </c>
      <c r="C170">
        <v>0</v>
      </c>
    </row>
    <row r="171" spans="1:3" x14ac:dyDescent="0.25">
      <c r="A171" s="1">
        <v>36433</v>
      </c>
      <c r="C171">
        <v>0</v>
      </c>
    </row>
    <row r="172" spans="1:3" x14ac:dyDescent="0.25">
      <c r="A172" s="1">
        <v>36462</v>
      </c>
      <c r="C172">
        <v>0</v>
      </c>
    </row>
    <row r="173" spans="1:3" x14ac:dyDescent="0.25">
      <c r="A173" s="1">
        <v>36494</v>
      </c>
      <c r="C173">
        <v>0</v>
      </c>
    </row>
    <row r="174" spans="1:3" x14ac:dyDescent="0.25">
      <c r="A174" s="1">
        <v>36524</v>
      </c>
      <c r="C174">
        <v>0</v>
      </c>
    </row>
    <row r="175" spans="1:3" x14ac:dyDescent="0.25">
      <c r="A175" s="1">
        <v>36553</v>
      </c>
      <c r="C175">
        <v>0</v>
      </c>
    </row>
    <row r="176" spans="1:3" x14ac:dyDescent="0.25">
      <c r="A176" s="1">
        <v>36585</v>
      </c>
      <c r="C176">
        <v>0</v>
      </c>
    </row>
    <row r="177" spans="1:3" x14ac:dyDescent="0.25">
      <c r="A177" s="1">
        <v>36616</v>
      </c>
      <c r="C177">
        <v>0</v>
      </c>
    </row>
    <row r="178" spans="1:3" x14ac:dyDescent="0.25">
      <c r="A178" s="1">
        <v>36644</v>
      </c>
      <c r="C178">
        <v>0</v>
      </c>
    </row>
    <row r="179" spans="1:3" x14ac:dyDescent="0.25">
      <c r="A179" s="1">
        <v>36677</v>
      </c>
      <c r="C179">
        <v>0</v>
      </c>
    </row>
    <row r="180" spans="1:3" x14ac:dyDescent="0.25">
      <c r="A180" s="1">
        <v>36707</v>
      </c>
      <c r="C180">
        <v>0</v>
      </c>
    </row>
    <row r="181" spans="1:3" x14ac:dyDescent="0.25">
      <c r="A181" s="1">
        <v>36738</v>
      </c>
      <c r="C181">
        <v>0</v>
      </c>
    </row>
    <row r="182" spans="1:3" x14ac:dyDescent="0.25">
      <c r="A182" s="1">
        <v>36769</v>
      </c>
      <c r="C182">
        <v>0</v>
      </c>
    </row>
    <row r="183" spans="1:3" x14ac:dyDescent="0.25">
      <c r="A183" s="1">
        <v>36798</v>
      </c>
      <c r="C183">
        <v>0</v>
      </c>
    </row>
    <row r="184" spans="1:3" x14ac:dyDescent="0.25">
      <c r="A184" s="1">
        <v>36830</v>
      </c>
      <c r="C184">
        <v>0</v>
      </c>
    </row>
    <row r="185" spans="1:3" x14ac:dyDescent="0.25">
      <c r="A185" s="1">
        <v>36860</v>
      </c>
      <c r="C185">
        <v>0</v>
      </c>
    </row>
    <row r="186" spans="1:3" x14ac:dyDescent="0.25">
      <c r="A186" s="1">
        <v>36889</v>
      </c>
      <c r="C186">
        <v>0</v>
      </c>
    </row>
    <row r="187" spans="1:3" x14ac:dyDescent="0.25">
      <c r="A187" s="1">
        <v>36910</v>
      </c>
      <c r="C187">
        <v>0</v>
      </c>
    </row>
    <row r="188" spans="1:3" x14ac:dyDescent="0.25">
      <c r="A188" s="1">
        <v>36950</v>
      </c>
      <c r="C188">
        <v>0</v>
      </c>
    </row>
    <row r="189" spans="1:3" x14ac:dyDescent="0.25">
      <c r="A189" s="1">
        <v>36980</v>
      </c>
      <c r="C189">
        <v>0</v>
      </c>
    </row>
    <row r="190" spans="1:3" x14ac:dyDescent="0.25">
      <c r="A190" s="1">
        <v>37011</v>
      </c>
      <c r="C190">
        <v>0</v>
      </c>
    </row>
    <row r="191" spans="1:3" x14ac:dyDescent="0.25">
      <c r="A191" s="1">
        <v>37042</v>
      </c>
      <c r="C191">
        <v>0</v>
      </c>
    </row>
    <row r="192" spans="1:3" x14ac:dyDescent="0.25">
      <c r="A192" s="1">
        <v>37071</v>
      </c>
      <c r="C192">
        <v>0</v>
      </c>
    </row>
    <row r="193" spans="1:3" x14ac:dyDescent="0.25">
      <c r="A193" s="1">
        <v>37103</v>
      </c>
      <c r="C193">
        <v>0</v>
      </c>
    </row>
    <row r="194" spans="1:3" x14ac:dyDescent="0.25">
      <c r="A194" s="1">
        <v>37134</v>
      </c>
      <c r="C194">
        <v>0</v>
      </c>
    </row>
    <row r="195" spans="1:3" x14ac:dyDescent="0.25">
      <c r="A195" s="1">
        <v>37162</v>
      </c>
      <c r="C195">
        <v>0</v>
      </c>
    </row>
    <row r="196" spans="1:3" x14ac:dyDescent="0.25">
      <c r="A196" s="1">
        <v>37195</v>
      </c>
      <c r="C196">
        <v>0</v>
      </c>
    </row>
    <row r="197" spans="1:3" x14ac:dyDescent="0.25">
      <c r="A197" s="1">
        <v>37225</v>
      </c>
      <c r="C197">
        <v>0</v>
      </c>
    </row>
    <row r="198" spans="1:3" x14ac:dyDescent="0.25">
      <c r="A198" s="1">
        <v>37256</v>
      </c>
      <c r="C198">
        <v>0</v>
      </c>
    </row>
    <row r="199" spans="1:3" x14ac:dyDescent="0.25">
      <c r="A199" s="1">
        <v>37287</v>
      </c>
      <c r="C199">
        <v>0</v>
      </c>
    </row>
    <row r="200" spans="1:3" x14ac:dyDescent="0.25">
      <c r="A200" s="1">
        <v>37315</v>
      </c>
      <c r="C200">
        <v>0</v>
      </c>
    </row>
    <row r="201" spans="1:3" x14ac:dyDescent="0.25">
      <c r="A201" s="1">
        <v>37344</v>
      </c>
      <c r="C201">
        <v>0</v>
      </c>
    </row>
    <row r="202" spans="1:3" x14ac:dyDescent="0.25">
      <c r="A202" s="1">
        <v>37376</v>
      </c>
      <c r="C202">
        <v>0</v>
      </c>
    </row>
    <row r="203" spans="1:3" x14ac:dyDescent="0.25">
      <c r="A203" s="1">
        <v>37407</v>
      </c>
      <c r="C203">
        <v>0</v>
      </c>
    </row>
    <row r="204" spans="1:3" x14ac:dyDescent="0.25">
      <c r="A204" s="1">
        <v>37435</v>
      </c>
      <c r="C204">
        <v>0</v>
      </c>
    </row>
    <row r="205" spans="1:3" x14ac:dyDescent="0.25">
      <c r="A205" s="1">
        <v>37468</v>
      </c>
      <c r="C205">
        <v>0</v>
      </c>
    </row>
    <row r="206" spans="1:3" x14ac:dyDescent="0.25">
      <c r="A206" s="1">
        <v>37498</v>
      </c>
      <c r="C206">
        <v>0</v>
      </c>
    </row>
    <row r="207" spans="1:3" x14ac:dyDescent="0.25">
      <c r="A207" s="1">
        <v>37526</v>
      </c>
      <c r="C207">
        <v>0</v>
      </c>
    </row>
    <row r="208" spans="1:3" x14ac:dyDescent="0.25">
      <c r="A208" s="1">
        <v>37560</v>
      </c>
      <c r="C208">
        <v>0</v>
      </c>
    </row>
    <row r="209" spans="1:3" x14ac:dyDescent="0.25">
      <c r="A209" s="1">
        <v>37589</v>
      </c>
      <c r="C209">
        <v>0</v>
      </c>
    </row>
    <row r="210" spans="1:3" x14ac:dyDescent="0.25">
      <c r="A210" s="1">
        <v>37621</v>
      </c>
      <c r="C210">
        <v>0</v>
      </c>
    </row>
    <row r="211" spans="1:3" x14ac:dyDescent="0.25">
      <c r="A211" s="1">
        <v>37650</v>
      </c>
      <c r="C211">
        <v>0</v>
      </c>
    </row>
    <row r="212" spans="1:3" x14ac:dyDescent="0.25">
      <c r="A212" s="1">
        <v>37680</v>
      </c>
      <c r="C212">
        <v>0</v>
      </c>
    </row>
    <row r="213" spans="1:3" x14ac:dyDescent="0.25">
      <c r="A213" s="1">
        <v>37711</v>
      </c>
      <c r="C213">
        <v>0</v>
      </c>
    </row>
    <row r="214" spans="1:3" x14ac:dyDescent="0.25">
      <c r="A214" s="1">
        <v>37741</v>
      </c>
      <c r="C214">
        <v>0</v>
      </c>
    </row>
    <row r="215" spans="1:3" x14ac:dyDescent="0.25">
      <c r="A215" s="1">
        <v>37771</v>
      </c>
      <c r="C215">
        <v>0</v>
      </c>
    </row>
    <row r="216" spans="1:3" x14ac:dyDescent="0.25">
      <c r="A216" s="1">
        <v>37802</v>
      </c>
      <c r="C216">
        <v>0</v>
      </c>
    </row>
    <row r="217" spans="1:3" x14ac:dyDescent="0.25">
      <c r="A217" s="1">
        <v>37833</v>
      </c>
      <c r="C217">
        <v>0</v>
      </c>
    </row>
    <row r="218" spans="1:3" x14ac:dyDescent="0.25">
      <c r="A218" s="1">
        <v>37862</v>
      </c>
      <c r="C218">
        <v>0</v>
      </c>
    </row>
    <row r="219" spans="1:3" x14ac:dyDescent="0.25">
      <c r="A219" s="1">
        <v>37894</v>
      </c>
      <c r="C219">
        <v>0</v>
      </c>
    </row>
    <row r="220" spans="1:3" x14ac:dyDescent="0.25">
      <c r="A220" s="1">
        <v>37925</v>
      </c>
      <c r="C220">
        <v>0</v>
      </c>
    </row>
    <row r="221" spans="1:3" x14ac:dyDescent="0.25">
      <c r="A221" s="1">
        <v>37953</v>
      </c>
      <c r="C221">
        <v>0</v>
      </c>
    </row>
    <row r="222" spans="1:3" x14ac:dyDescent="0.25">
      <c r="A222" s="1">
        <v>37986</v>
      </c>
      <c r="C222">
        <v>0</v>
      </c>
    </row>
    <row r="223" spans="1:3" x14ac:dyDescent="0.25">
      <c r="A223" s="1">
        <v>38016</v>
      </c>
      <c r="C223">
        <v>0</v>
      </c>
    </row>
    <row r="224" spans="1:3" x14ac:dyDescent="0.25">
      <c r="A224" s="1">
        <v>38044</v>
      </c>
      <c r="C224">
        <v>0</v>
      </c>
    </row>
    <row r="225" spans="1:3" x14ac:dyDescent="0.25">
      <c r="A225" s="1">
        <v>38077</v>
      </c>
      <c r="C225">
        <v>0</v>
      </c>
    </row>
    <row r="226" spans="1:3" x14ac:dyDescent="0.25">
      <c r="A226" s="1">
        <v>38107</v>
      </c>
      <c r="C226">
        <v>0</v>
      </c>
    </row>
    <row r="227" spans="1:3" x14ac:dyDescent="0.25">
      <c r="A227" s="1">
        <v>38138</v>
      </c>
      <c r="C227">
        <v>0</v>
      </c>
    </row>
    <row r="228" spans="1:3" x14ac:dyDescent="0.25">
      <c r="A228" s="1">
        <v>38168</v>
      </c>
      <c r="C228">
        <v>0</v>
      </c>
    </row>
    <row r="229" spans="1:3" x14ac:dyDescent="0.25">
      <c r="A229" s="1">
        <v>38198</v>
      </c>
      <c r="C229">
        <v>0</v>
      </c>
    </row>
    <row r="230" spans="1:3" x14ac:dyDescent="0.25">
      <c r="A230" s="1">
        <v>38230</v>
      </c>
      <c r="C230">
        <v>0</v>
      </c>
    </row>
    <row r="231" spans="1:3" x14ac:dyDescent="0.25">
      <c r="A231" s="1">
        <v>38260</v>
      </c>
      <c r="C231">
        <v>0</v>
      </c>
    </row>
    <row r="232" spans="1:3" x14ac:dyDescent="0.25">
      <c r="A232" s="1">
        <v>38289</v>
      </c>
      <c r="C232">
        <v>0</v>
      </c>
    </row>
    <row r="233" spans="1:3" x14ac:dyDescent="0.25">
      <c r="A233" s="1">
        <v>38321</v>
      </c>
      <c r="C233">
        <v>0</v>
      </c>
    </row>
    <row r="234" spans="1:3" x14ac:dyDescent="0.25">
      <c r="A234" s="1">
        <v>38352</v>
      </c>
      <c r="C234">
        <v>0</v>
      </c>
    </row>
    <row r="235" spans="1:3" x14ac:dyDescent="0.25">
      <c r="A235" s="1">
        <v>38383</v>
      </c>
      <c r="C235">
        <v>0</v>
      </c>
    </row>
    <row r="236" spans="1:3" x14ac:dyDescent="0.25">
      <c r="A236" s="1">
        <v>38411</v>
      </c>
      <c r="C236">
        <v>0</v>
      </c>
    </row>
    <row r="237" spans="1:3" x14ac:dyDescent="0.25">
      <c r="A237" s="1">
        <v>38442</v>
      </c>
      <c r="C237">
        <v>0</v>
      </c>
    </row>
    <row r="238" spans="1:3" x14ac:dyDescent="0.25">
      <c r="A238" s="1">
        <v>38471</v>
      </c>
      <c r="C238">
        <v>0</v>
      </c>
    </row>
    <row r="239" spans="1:3" x14ac:dyDescent="0.25">
      <c r="A239" s="1">
        <v>38503</v>
      </c>
      <c r="C239">
        <v>0</v>
      </c>
    </row>
    <row r="240" spans="1:3" x14ac:dyDescent="0.25">
      <c r="A240" s="1">
        <v>38533</v>
      </c>
      <c r="C240">
        <v>0</v>
      </c>
    </row>
    <row r="241" spans="1:3" x14ac:dyDescent="0.25">
      <c r="A241" s="1">
        <v>38562</v>
      </c>
      <c r="C241">
        <v>0</v>
      </c>
    </row>
    <row r="242" spans="1:3" x14ac:dyDescent="0.25">
      <c r="A242" s="1">
        <v>38595</v>
      </c>
      <c r="C242">
        <v>0</v>
      </c>
    </row>
    <row r="243" spans="1:3" x14ac:dyDescent="0.25">
      <c r="A243" s="1">
        <v>38625</v>
      </c>
      <c r="C243">
        <v>0</v>
      </c>
    </row>
    <row r="244" spans="1:3" x14ac:dyDescent="0.25">
      <c r="A244" s="1">
        <v>38656</v>
      </c>
      <c r="C244">
        <v>0</v>
      </c>
    </row>
    <row r="245" spans="1:3" x14ac:dyDescent="0.25">
      <c r="A245" s="1">
        <v>38686</v>
      </c>
      <c r="C245">
        <v>0</v>
      </c>
    </row>
    <row r="246" spans="1:3" x14ac:dyDescent="0.25">
      <c r="A246" s="1">
        <v>38716</v>
      </c>
      <c r="C246">
        <v>0</v>
      </c>
    </row>
    <row r="247" spans="1:3" x14ac:dyDescent="0.25">
      <c r="A247" s="1">
        <v>38742</v>
      </c>
      <c r="C247">
        <v>0</v>
      </c>
    </row>
    <row r="248" spans="1:3" x14ac:dyDescent="0.25">
      <c r="A248" s="1">
        <v>38776</v>
      </c>
      <c r="C248">
        <v>0</v>
      </c>
    </row>
    <row r="249" spans="1:3" x14ac:dyDescent="0.25">
      <c r="A249" s="1">
        <v>38807</v>
      </c>
      <c r="C249">
        <v>0</v>
      </c>
    </row>
    <row r="250" spans="1:3" x14ac:dyDescent="0.25">
      <c r="A250" s="1">
        <v>38835</v>
      </c>
      <c r="C250">
        <v>0</v>
      </c>
    </row>
    <row r="251" spans="1:3" x14ac:dyDescent="0.25">
      <c r="A251" s="1">
        <v>38868</v>
      </c>
      <c r="C251">
        <v>0</v>
      </c>
    </row>
    <row r="252" spans="1:3" x14ac:dyDescent="0.25">
      <c r="A252" s="1">
        <v>38898</v>
      </c>
      <c r="C252">
        <v>0</v>
      </c>
    </row>
    <row r="253" spans="1:3" x14ac:dyDescent="0.25">
      <c r="A253" s="1">
        <v>38929</v>
      </c>
      <c r="C253">
        <v>0</v>
      </c>
    </row>
    <row r="254" spans="1:3" x14ac:dyDescent="0.25">
      <c r="A254" s="1">
        <v>38960</v>
      </c>
      <c r="C254">
        <v>0</v>
      </c>
    </row>
    <row r="255" spans="1:3" x14ac:dyDescent="0.25">
      <c r="A255" s="1">
        <v>38989</v>
      </c>
      <c r="C255">
        <v>0</v>
      </c>
    </row>
    <row r="256" spans="1:3" x14ac:dyDescent="0.25">
      <c r="A256" s="1">
        <v>39021</v>
      </c>
      <c r="C256">
        <v>0</v>
      </c>
    </row>
    <row r="257" spans="1:3" x14ac:dyDescent="0.25">
      <c r="A257" s="1">
        <v>39051</v>
      </c>
      <c r="C257">
        <v>0</v>
      </c>
    </row>
    <row r="258" spans="1:3" x14ac:dyDescent="0.25">
      <c r="A258" s="1">
        <v>39080</v>
      </c>
      <c r="C258">
        <v>0</v>
      </c>
    </row>
    <row r="259" spans="1:3" x14ac:dyDescent="0.25">
      <c r="A259" s="1">
        <v>39113</v>
      </c>
      <c r="C259">
        <v>0</v>
      </c>
    </row>
    <row r="260" spans="1:3" x14ac:dyDescent="0.25">
      <c r="A260" s="1">
        <v>39141</v>
      </c>
      <c r="C260">
        <v>0</v>
      </c>
    </row>
    <row r="261" spans="1:3" x14ac:dyDescent="0.25">
      <c r="A261" s="1">
        <v>39171</v>
      </c>
      <c r="C261">
        <v>0</v>
      </c>
    </row>
    <row r="262" spans="1:3" x14ac:dyDescent="0.25">
      <c r="A262" s="1">
        <v>39202</v>
      </c>
      <c r="C262">
        <v>0</v>
      </c>
    </row>
    <row r="263" spans="1:3" x14ac:dyDescent="0.25">
      <c r="A263" s="1">
        <v>39233</v>
      </c>
      <c r="C263">
        <v>0</v>
      </c>
    </row>
    <row r="264" spans="1:3" x14ac:dyDescent="0.25">
      <c r="A264" s="1">
        <v>39262</v>
      </c>
      <c r="C264">
        <v>0</v>
      </c>
    </row>
    <row r="265" spans="1:3" x14ac:dyDescent="0.25">
      <c r="A265" s="1">
        <v>39294</v>
      </c>
      <c r="C265">
        <v>0</v>
      </c>
    </row>
    <row r="266" spans="1:3" x14ac:dyDescent="0.25">
      <c r="A266" s="1">
        <v>39325</v>
      </c>
      <c r="C266">
        <v>0</v>
      </c>
    </row>
    <row r="267" spans="1:3" x14ac:dyDescent="0.25">
      <c r="A267" s="1">
        <v>39353</v>
      </c>
      <c r="C267">
        <v>0</v>
      </c>
    </row>
    <row r="268" spans="1:3" x14ac:dyDescent="0.25">
      <c r="A268" s="1">
        <v>39386</v>
      </c>
      <c r="C268">
        <v>0</v>
      </c>
    </row>
    <row r="269" spans="1:3" x14ac:dyDescent="0.25">
      <c r="A269" s="1">
        <v>39416</v>
      </c>
      <c r="C269">
        <v>0</v>
      </c>
    </row>
    <row r="270" spans="1:3" x14ac:dyDescent="0.25">
      <c r="A270" s="1">
        <v>39444</v>
      </c>
      <c r="C270">
        <v>0</v>
      </c>
    </row>
    <row r="271" spans="1:3" x14ac:dyDescent="0.25">
      <c r="A271" s="1">
        <v>39478</v>
      </c>
      <c r="C271">
        <v>0</v>
      </c>
    </row>
    <row r="272" spans="1:3" x14ac:dyDescent="0.25">
      <c r="A272" s="1">
        <v>39507</v>
      </c>
      <c r="C272">
        <v>0</v>
      </c>
    </row>
    <row r="273" spans="1:3" x14ac:dyDescent="0.25">
      <c r="A273" s="1">
        <v>39538</v>
      </c>
      <c r="C273">
        <v>0</v>
      </c>
    </row>
    <row r="274" spans="1:3" x14ac:dyDescent="0.25">
      <c r="A274" s="1">
        <v>39568</v>
      </c>
      <c r="C274">
        <v>0</v>
      </c>
    </row>
    <row r="275" spans="1:3" x14ac:dyDescent="0.25">
      <c r="A275" s="1">
        <v>39598</v>
      </c>
      <c r="C275">
        <v>0</v>
      </c>
    </row>
    <row r="276" spans="1:3" x14ac:dyDescent="0.25">
      <c r="A276" s="1">
        <v>39629</v>
      </c>
      <c r="C276">
        <v>0</v>
      </c>
    </row>
    <row r="277" spans="1:3" x14ac:dyDescent="0.25">
      <c r="A277" s="1">
        <v>39660</v>
      </c>
      <c r="C277">
        <v>0</v>
      </c>
    </row>
    <row r="278" spans="1:3" x14ac:dyDescent="0.25">
      <c r="A278" s="1">
        <v>39689</v>
      </c>
      <c r="C278">
        <v>0</v>
      </c>
    </row>
    <row r="279" spans="1:3" x14ac:dyDescent="0.25">
      <c r="A279" s="1">
        <v>39717</v>
      </c>
      <c r="C279">
        <v>0</v>
      </c>
    </row>
    <row r="280" spans="1:3" x14ac:dyDescent="0.25">
      <c r="A280" s="1">
        <v>39752</v>
      </c>
      <c r="C280">
        <v>0</v>
      </c>
    </row>
    <row r="281" spans="1:3" x14ac:dyDescent="0.25">
      <c r="A281" s="1">
        <v>39780</v>
      </c>
      <c r="C281">
        <v>0</v>
      </c>
    </row>
    <row r="282" spans="1:3" x14ac:dyDescent="0.25">
      <c r="A282" s="1">
        <v>39813</v>
      </c>
      <c r="C282">
        <v>0</v>
      </c>
    </row>
    <row r="283" spans="1:3" x14ac:dyDescent="0.25">
      <c r="A283" s="1">
        <v>39836</v>
      </c>
      <c r="C283">
        <v>0</v>
      </c>
    </row>
    <row r="284" spans="1:3" x14ac:dyDescent="0.25">
      <c r="A284" s="1">
        <v>39871</v>
      </c>
      <c r="C284">
        <v>0</v>
      </c>
    </row>
    <row r="285" spans="1:3" x14ac:dyDescent="0.25">
      <c r="A285" s="1">
        <v>39903</v>
      </c>
      <c r="C285">
        <v>0</v>
      </c>
    </row>
    <row r="286" spans="1:3" x14ac:dyDescent="0.25">
      <c r="A286" s="1">
        <v>39933</v>
      </c>
      <c r="C286">
        <v>0</v>
      </c>
    </row>
    <row r="287" spans="1:3" x14ac:dyDescent="0.25">
      <c r="A287" s="1">
        <v>39960</v>
      </c>
      <c r="C287">
        <v>0</v>
      </c>
    </row>
    <row r="288" spans="1:3" x14ac:dyDescent="0.25">
      <c r="A288" s="1">
        <v>39994</v>
      </c>
      <c r="C288">
        <v>0</v>
      </c>
    </row>
    <row r="289" spans="1:3" x14ac:dyDescent="0.25">
      <c r="A289" s="1">
        <v>40025</v>
      </c>
      <c r="C289">
        <v>0</v>
      </c>
    </row>
    <row r="290" spans="1:3" x14ac:dyDescent="0.25">
      <c r="A290" s="1">
        <v>40056</v>
      </c>
      <c r="C290">
        <v>0</v>
      </c>
    </row>
    <row r="291" spans="1:3" x14ac:dyDescent="0.25">
      <c r="A291" s="1">
        <v>40086</v>
      </c>
      <c r="C291">
        <v>0</v>
      </c>
    </row>
    <row r="292" spans="1:3" x14ac:dyDescent="0.25">
      <c r="A292" s="1">
        <v>40116</v>
      </c>
      <c r="C292">
        <v>0</v>
      </c>
    </row>
    <row r="293" spans="1:3" x14ac:dyDescent="0.25">
      <c r="A293" s="1">
        <v>40147</v>
      </c>
      <c r="C293">
        <v>0</v>
      </c>
    </row>
    <row r="294" spans="1:3" x14ac:dyDescent="0.25">
      <c r="A294" s="1">
        <v>40178</v>
      </c>
      <c r="C294">
        <v>0</v>
      </c>
    </row>
    <row r="295" spans="1:3" x14ac:dyDescent="0.25">
      <c r="A295" s="1">
        <v>40207</v>
      </c>
      <c r="C295">
        <v>0</v>
      </c>
    </row>
    <row r="296" spans="1:3" x14ac:dyDescent="0.25">
      <c r="A296" s="1">
        <v>40235</v>
      </c>
      <c r="C296">
        <v>0</v>
      </c>
    </row>
    <row r="297" spans="1:3" x14ac:dyDescent="0.25">
      <c r="A297" s="1">
        <v>40268</v>
      </c>
      <c r="C297">
        <v>0</v>
      </c>
    </row>
    <row r="298" spans="1:3" x14ac:dyDescent="0.25">
      <c r="A298" s="1">
        <v>40298</v>
      </c>
      <c r="C298">
        <v>0</v>
      </c>
    </row>
    <row r="299" spans="1:3" x14ac:dyDescent="0.25">
      <c r="A299" s="1">
        <v>40329</v>
      </c>
      <c r="C29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portfolio-mclimit</vt:lpstr>
      <vt:lpstr>zz500对冲</vt:lpstr>
      <vt:lpstr>工作表2</vt:lpstr>
      <vt:lpstr>latest data</vt:lpstr>
      <vt:lpstr>增强对冲</vt:lpstr>
      <vt:lpstr>降低仓位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huang</dc:creator>
  <cp:lastModifiedBy>jeff huang</cp:lastModifiedBy>
  <dcterms:created xsi:type="dcterms:W3CDTF">2015-07-27T08:33:28Z</dcterms:created>
  <dcterms:modified xsi:type="dcterms:W3CDTF">2015-09-24T16:24:05Z</dcterms:modified>
</cp:coreProperties>
</file>